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'!$A$1:$BO$103</definedName>
    <definedName name="_xlnm.Print_Area" localSheetId="21">'ÜLKE VE İLE GÖRE YABANCI SERM.'!$A$1:$IM$99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ÜLKELER'!$A$1:$F$251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İLLER'!$37:$39</definedName>
  </definedNames>
  <calcPr fullCalcOnLoad="1"/>
</workbook>
</file>

<file path=xl/sharedStrings.xml><?xml version="1.0" encoding="utf-8"?>
<sst xmlns="http://schemas.openxmlformats.org/spreadsheetml/2006/main" count="3041" uniqueCount="780">
  <si>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</si>
  <si>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</si>
  <si>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</si>
  <si>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</si>
  <si>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</si>
  <si>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</si>
  <si>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</si>
  <si>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</si>
  <si>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</si>
  <si>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</si>
  <si>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</si>
  <si>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</si>
  <si>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</si>
  <si>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</si>
  <si>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</si>
  <si>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</si>
  <si>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</si>
  <si>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</si>
  <si>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</si>
  <si>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</si>
  <si>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</si>
  <si>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</si>
  <si>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</si>
  <si>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</si>
  <si>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</si>
  <si>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</si>
  <si>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</si>
  <si>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</si>
  <si>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</si>
  <si>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</si>
  <si>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</si>
  <si>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</si>
  <si>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</si>
  <si>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</si>
  <si>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</si>
  <si>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</si>
  <si>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</si>
  <si>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</si>
  <si>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</si>
  <si>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</si>
  <si>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</si>
  <si>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</si>
  <si>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</si>
  <si>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</si>
  <si>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</si>
  <si>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</si>
  <si>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</si>
  <si>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</si>
  <si>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</si>
  <si>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</si>
  <si>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</si>
  <si>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</si>
  <si>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</si>
  <si>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</si>
  <si>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</si>
  <si>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</si>
  <si>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</si>
  <si>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</si>
  <si>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</si>
  <si>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</si>
  <si>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</si>
  <si>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</si>
  <si>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</si>
  <si>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</si>
  <si>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</si>
  <si>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</si>
  <si>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</si>
  <si>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</si>
  <si>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</si>
  <si>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</si>
  <si>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</si>
  <si>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</si>
  <si>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</si>
  <si>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</si>
  <si>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</si>
  <si>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</si>
  <si>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</si>
  <si>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</si>
  <si>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</si>
  <si>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</si>
  <si>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</si>
  <si>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</si>
  <si>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</si>
  <si>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</si>
  <si>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</si>
  <si>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</si>
  <si>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</si>
  <si>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</si>
  <si>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</si>
  <si>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</si>
  <si>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</si>
  <si>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</si>
  <si>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</si>
  <si>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</si>
  <si>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</si>
  <si>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</si>
  <si>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</si>
  <si>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</si>
  <si>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</si>
  <si>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</si>
  <si>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</si>
  <si>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</si>
  <si>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</si>
  <si>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</si>
  <si>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</si>
  <si>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</si>
  <si>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</si>
  <si>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</si>
  <si>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</si>
  <si>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</si>
  <si>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</si>
  <si>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</si>
  <si>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</si>
  <si>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</si>
  <si>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</si>
  <si>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</si>
  <si>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</si>
  <si>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</si>
  <si>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</si>
  <si>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</si>
  <si>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</si>
  <si>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</si>
  <si>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</si>
  <si>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</si>
  <si>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</si>
  <si>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</si>
  <si>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</si>
  <si>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</si>
  <si>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</si>
  <si>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</si>
  <si>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</si>
  <si>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</si>
  <si>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</si>
  <si>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</si>
  <si>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</si>
  <si>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</si>
  <si>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</si>
  <si>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</si>
  <si>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</si>
  <si>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</si>
  <si>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</si>
  <si>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</si>
  <si>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</si>
  <si>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</si>
  <si>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</si>
  <si>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</si>
  <si>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</si>
  <si>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</si>
  <si>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</si>
  <si>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</si>
  <si>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</si>
  <si>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</si>
  <si>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</si>
  <si>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</si>
  <si>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</si>
  <si>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</si>
  <si>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</si>
  <si>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</si>
  <si>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</si>
  <si>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</si>
  <si>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</si>
  <si>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</si>
  <si>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</si>
  <si>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</si>
  <si>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</si>
  <si>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</si>
  <si>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</si>
  <si>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</si>
  <si>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</si>
  <si>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</si>
  <si>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</si>
  <si>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</si>
  <si>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</si>
  <si>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</si>
  <si>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</si>
  <si>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</si>
  <si>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</si>
  <si>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</si>
  <si>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</si>
  <si>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</si>
  <si>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</si>
  <si>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</si>
  <si>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</si>
  <si>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</si>
  <si>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</si>
  <si>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</si>
  <si>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</si>
  <si>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</si>
  <si>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</si>
  <si>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</si>
  <si>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</si>
  <si>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</si>
  <si>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</si>
  <si>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</si>
  <si>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</si>
  <si>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</si>
  <si>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</si>
  <si>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</si>
  <si>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</si>
  <si>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</si>
  <si>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</si>
  <si>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</si>
  <si>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</si>
  <si>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</si>
  <si>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</si>
  <si>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</si>
  <si>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</si>
  <si>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</si>
  <si>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</si>
  <si>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</si>
  <si>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</si>
  <si>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</si>
  <si>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</si>
  <si>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</si>
  <si>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</si>
  <si>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</si>
  <si>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</si>
  <si>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</si>
  <si>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</si>
  <si>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</si>
  <si>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</si>
  <si>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</si>
  <si>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</si>
  <si>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</si>
  <si>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</si>
  <si>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</si>
  <si>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</si>
  <si>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</si>
  <si>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</si>
  <si>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</si>
  <si>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</si>
  <si>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</si>
  <si>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</si>
  <si>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</si>
  <si>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</si>
  <si>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</si>
  <si>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</si>
  <si>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</si>
  <si>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</si>
  <si>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</si>
  <si>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</si>
  <si>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</si>
  <si>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</si>
  <si>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</si>
  <si>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</si>
  <si>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</si>
  <si>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</si>
  <si>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</si>
  <si>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</si>
  <si>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</si>
  <si>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</si>
  <si>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</si>
  <si>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</si>
  <si>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</si>
  <si>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</si>
  <si>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</si>
  <si>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</si>
  <si>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</si>
  <si>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</si>
  <si>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</si>
  <si>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</si>
  <si>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</si>
  <si>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</si>
  <si>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</si>
  <si>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</si>
  <si>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</si>
  <si>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</si>
  <si>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</si>
  <si>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</si>
  <si>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</si>
  <si>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</si>
  <si>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</si>
  <si>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</si>
  <si>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</si>
  <si>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</si>
  <si>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</si>
  <si>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</si>
  <si>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</si>
  <si>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</si>
  <si>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</si>
  <si>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</si>
  <si>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</si>
  <si>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</si>
  <si>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</si>
  <si>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</si>
  <si>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</si>
  <si>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</si>
  <si>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</si>
  <si>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</si>
  <si>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</si>
  <si>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</si>
  <si>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</si>
  <si>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</si>
  <si>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</si>
  <si>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</si>
  <si>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</si>
  <si>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</si>
  <si>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</si>
  <si>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</si>
  <si>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</si>
  <si>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</si>
  <si>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</si>
  <si>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</si>
  <si>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</si>
  <si>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</si>
  <si>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</si>
  <si>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</si>
  <si>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</si>
  <si>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</si>
  <si>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</si>
  <si>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</si>
  <si>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</si>
  <si>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</si>
  <si>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</si>
  <si>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</si>
  <si>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</si>
  <si>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</si>
  <si>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</si>
  <si>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</si>
  <si>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</si>
  <si>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</si>
  <si>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</si>
  <si>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</si>
  <si>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</si>
  <si>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</si>
  <si>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</si>
  <si>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</si>
  <si>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</si>
  <si>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</si>
  <si>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</si>
  <si>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</si>
  <si>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</si>
  <si>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</si>
  <si>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</si>
  <si>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</si>
  <si>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</si>
  <si>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</si>
  <si>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</si>
  <si>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</si>
  <si>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</si>
  <si>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</si>
  <si>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</si>
  <si>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</si>
  <si>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</si>
  <si>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</si>
  <si>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</si>
  <si>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</si>
  <si>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</si>
  <si>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</si>
  <si>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</si>
  <si>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</si>
  <si>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</si>
  <si>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</si>
  <si>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</si>
  <si>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</si>
  <si>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</si>
  <si>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</si>
  <si>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</si>
  <si>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</si>
  <si>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</si>
  <si>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</si>
  <si>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</si>
  <si>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</si>
  <si>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</si>
  <si>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</si>
  <si>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</si>
  <si>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</si>
  <si>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</si>
  <si>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</si>
  <si>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</si>
  <si>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</si>
  <si>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</si>
  <si>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</si>
  <si>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</si>
  <si>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</si>
  <si>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</si>
  <si>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</si>
  <si>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</si>
  <si>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</si>
  <si>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</si>
  <si>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</si>
  <si>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</si>
  <si>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</si>
  <si>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</si>
  <si>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</si>
  <si>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</si>
  <si>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</si>
  <si>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</si>
  <si>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</si>
  <si>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</si>
  <si>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</si>
  <si>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</si>
  <si>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</si>
  <si>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</si>
  <si>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</si>
  <si>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</si>
  <si>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</si>
  <si>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</si>
  <si>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</si>
  <si>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</si>
  <si>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</si>
  <si>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</si>
  <si>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</si>
  <si>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</si>
  <si>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</si>
  <si>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</si>
  <si>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</si>
  <si>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</si>
  <si>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</si>
  <si>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</si>
  <si>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</si>
  <si>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</si>
  <si>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</si>
  <si>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</si>
  <si>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</si>
  <si>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</si>
  <si>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</si>
  <si>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</si>
  <si>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</si>
  <si>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</si>
  <si>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</si>
  <si>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</si>
  <si>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</si>
  <si>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</si>
  <si>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</si>
  <si>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</si>
  <si>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</si>
  <si>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</si>
  <si>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</si>
  <si>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</si>
  <si>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</si>
  <si>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</si>
  <si>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</si>
  <si>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</si>
  <si>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</si>
  <si>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</si>
  <si>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</si>
  <si>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</si>
  <si>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</si>
  <si>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</si>
  <si>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</si>
  <si>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</si>
  <si>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</si>
  <si>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</si>
  <si>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</si>
  <si>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</si>
  <si>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</si>
  <si>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</si>
  <si>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</si>
  <si>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</si>
  <si>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</si>
  <si>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</si>
  <si>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</si>
  <si>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</si>
  <si>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</si>
  <si>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</si>
  <si>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</si>
  <si>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</si>
  <si>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</si>
  <si>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</si>
  <si>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</si>
  <si>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</si>
  <si>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</si>
  <si>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</si>
  <si>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</si>
  <si>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</si>
  <si>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</si>
  <si>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</si>
  <si>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</si>
  <si>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</si>
  <si>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</si>
  <si>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</si>
  <si>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</si>
  <si>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</si>
  <si>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</si>
  <si>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</si>
  <si>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</si>
  <si>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</si>
  <si>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</si>
  <si>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</si>
  <si>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</si>
  <si>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</si>
  <si>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</si>
  <si>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</si>
  <si>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</si>
  <si>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</si>
  <si>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</si>
  <si>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</si>
  <si>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</si>
  <si>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</si>
  <si>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</si>
  <si>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</si>
  <si>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</si>
  <si>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</si>
  <si>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</si>
  <si>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</si>
  <si>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</si>
  <si>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</si>
  <si>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</si>
  <si>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</si>
  <si>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</si>
  <si>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</si>
  <si>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</si>
  <si>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</si>
  <si>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</si>
  <si>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</si>
  <si>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</si>
  <si>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</si>
  <si>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</si>
  <si>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</si>
  <si>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</si>
  <si>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</si>
  <si>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</si>
  <si>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</si>
  <si>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</si>
  <si>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</si>
  <si>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</si>
  <si>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</si>
  <si>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</si>
  <si>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</si>
  <si>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</si>
  <si>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</si>
  <si>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</si>
  <si>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</si>
  <si>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</si>
  <si>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</si>
  <si>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</si>
  <si>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</si>
  <si>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</si>
  <si>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</si>
  <si>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</si>
  <si>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</si>
  <si>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</si>
  <si>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</si>
  <si>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</si>
  <si>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</si>
  <si>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</si>
  <si>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</si>
  <si>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</si>
  <si>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</si>
  <si>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</si>
  <si>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</si>
  <si>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</si>
  <si>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</si>
  <si>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</si>
  <si>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</si>
  <si>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</si>
  <si>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</si>
  <si>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</si>
  <si>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</si>
  <si>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</si>
  <si>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</si>
  <si>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</si>
  <si>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</si>
  <si>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</si>
  <si>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</si>
  <si>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</si>
  <si>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</si>
  <si>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</si>
  <si>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</si>
  <si>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</si>
  <si>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</si>
  <si>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</si>
  <si>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</si>
  <si>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</si>
  <si>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</si>
  <si>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</si>
  <si>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</si>
  <si>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</si>
  <si>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</si>
  <si>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</si>
  <si>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</si>
  <si>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</si>
  <si>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</si>
  <si>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</si>
  <si>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</si>
  <si>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</si>
  <si>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</si>
  <si>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</si>
  <si>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</si>
  <si>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ETİYOPYA</t>
  </si>
  <si>
    <t>MALEZYA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</si>
  <si>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</si>
  <si>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</si>
  <si>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</si>
  <si>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</si>
  <si>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</si>
  <si>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</si>
  <si>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</si>
  <si>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</si>
  <si>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</si>
  <si>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</si>
  <si>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30-31</t>
  </si>
  <si>
    <t>Yunanistan</t>
  </si>
  <si>
    <t>Kuzey Kıbrıs Türk Cum.</t>
  </si>
  <si>
    <t>Etiyopya</t>
  </si>
  <si>
    <t>Makedonya</t>
  </si>
  <si>
    <t>Malezya</t>
  </si>
  <si>
    <t>Bangladeş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</si>
  <si>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</si>
  <si>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</si>
  <si>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</si>
  <si>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</si>
  <si>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</si>
  <si>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</si>
  <si>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</si>
  <si>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</si>
  <si>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Singapur</t>
  </si>
  <si>
    <t>İtalya</t>
  </si>
  <si>
    <t>Danimarka</t>
  </si>
  <si>
    <t>Arnavutluk</t>
  </si>
  <si>
    <t>Malta</t>
  </si>
  <si>
    <t>49.41 -Karayolu ile yük taşımacılığı</t>
  </si>
  <si>
    <t>85.60 -Eğitimi destekleyici faaliyetler</t>
  </si>
  <si>
    <t>ARNAVUTLUK</t>
  </si>
  <si>
    <t>BULGARİSTAN</t>
  </si>
  <si>
    <t>DANİMARKA</t>
  </si>
  <si>
    <t>FİNLANDİYA</t>
  </si>
  <si>
    <t>GÜNEY KORE</t>
  </si>
  <si>
    <t>İTALYA</t>
  </si>
  <si>
    <t>MALTA</t>
  </si>
  <si>
    <t>PORTEKİZ</t>
  </si>
  <si>
    <t>SİNGAPUR</t>
  </si>
  <si>
    <t>SLOVAKYA</t>
  </si>
  <si>
    <t>46.73</t>
  </si>
  <si>
    <t>Ağaç, inşaat malzemesi ve sıhhi teçhizat toptan ticareti</t>
  </si>
  <si>
    <t>Su Ürünleri Kooperatifi</t>
  </si>
  <si>
    <t>Endonezya</t>
  </si>
  <si>
    <t>Kırgızistan</t>
  </si>
  <si>
    <t>Bosna Hersek</t>
  </si>
  <si>
    <t>Çek Cumhuriyeti</t>
  </si>
  <si>
    <t>Estonya</t>
  </si>
  <si>
    <t>Moldova</t>
  </si>
  <si>
    <t>Romanya</t>
  </si>
  <si>
    <t>Hongkong</t>
  </si>
  <si>
    <t>Filipinler</t>
  </si>
  <si>
    <t>Fildişi Sahili</t>
  </si>
  <si>
    <t>46.73 -Ağaç, inşaat malzemesi ve sıhhi teçhizat toptan ticareti</t>
  </si>
  <si>
    <t>BOSNA HERSEK</t>
  </si>
  <si>
    <t>ÇEK CUMHURİYETİ</t>
  </si>
  <si>
    <t>ENDONEZYA</t>
  </si>
  <si>
    <t>ESTONYA</t>
  </si>
  <si>
    <t>FİLDİŞİ SAHİLİ</t>
  </si>
  <si>
    <t>FİLİPİNLER</t>
  </si>
  <si>
    <t>HONGKONG</t>
  </si>
  <si>
    <t>KARADAĞ</t>
  </si>
  <si>
    <t>KIRGIZİSTAN</t>
  </si>
  <si>
    <t>MOLDOVA</t>
  </si>
  <si>
    <t>ROMANYA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</si>
  <si>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</si>
  <si>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</si>
  <si>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</si>
  <si>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</si>
  <si>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</si>
  <si>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</si>
  <si>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</si>
  <si>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</si>
  <si>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</si>
  <si>
    <t>Tüketim Kooperatifi</t>
  </si>
  <si>
    <t>Site İşletme Kooperatifi</t>
  </si>
  <si>
    <t>Yabancı Sermaye Oranı (%)</t>
  </si>
  <si>
    <t>Lüksemburg</t>
  </si>
  <si>
    <t>Belçika</t>
  </si>
  <si>
    <t>Kongo</t>
  </si>
  <si>
    <t>Venezuela</t>
  </si>
  <si>
    <t>Monaco</t>
  </si>
  <si>
    <t>Polonya</t>
  </si>
  <si>
    <t>Malsar Adaları</t>
  </si>
  <si>
    <t>Arjantin</t>
  </si>
  <si>
    <t>Karadağ</t>
  </si>
  <si>
    <t>52.29 -Taşımacılığı destekleyici diğer faaliyetler</t>
  </si>
  <si>
    <t>55.10 -Oteller ve benzer konaklama yerleri</t>
  </si>
  <si>
    <t>ARJANTİN</t>
  </si>
  <si>
    <t>BELÇİKA</t>
  </si>
  <si>
    <t>KONGO</t>
  </si>
  <si>
    <t>LÜKSEMBURG</t>
  </si>
  <si>
    <t>MALSAR ADALARI</t>
  </si>
  <si>
    <t>MONACO</t>
  </si>
  <si>
    <t>POLONYA</t>
  </si>
  <si>
    <t>VENEZUELA</t>
  </si>
  <si>
    <t>2024 Yılı Genel Görünümü</t>
  </si>
  <si>
    <t>2024 YILINDA TÜR DEĞİŞİKLİĞİ GENEL GÖRÜNÜMÜ</t>
  </si>
  <si>
    <t>52.10</t>
  </si>
  <si>
    <t>Depolama ve ambarlama</t>
  </si>
  <si>
    <t>47.71</t>
  </si>
  <si>
    <t>Belirli bir mala tahsis edilmiş mağazalarda giyim eşyalarının perakende ticareti</t>
  </si>
  <si>
    <t>47.52</t>
  </si>
  <si>
    <t>Belirli bir mala tahsis edilmiş mağazalarda hırdavat, boya ve cam perakende ticareti</t>
  </si>
  <si>
    <t>Eğitim/Araştırma ve Geliştirme Kooperatifi</t>
  </si>
  <si>
    <t>Küçük Sanat Kooperatifi</t>
  </si>
  <si>
    <t>Temin Tevzi Kooperatifi</t>
  </si>
  <si>
    <t>Güney Afrika Cumhuriyeti</t>
  </si>
  <si>
    <t>Tacikistan</t>
  </si>
  <si>
    <t>Antigua</t>
  </si>
  <si>
    <t>Burkina Faso</t>
  </si>
  <si>
    <t>Dominika</t>
  </si>
  <si>
    <t>Sri Lanka</t>
  </si>
  <si>
    <t>Tataristan</t>
  </si>
  <si>
    <t>35.11 -Elektrik enerjisi üretimi</t>
  </si>
  <si>
    <t>68.10 -Kendine ait gayrimenkulün alınıp satılması</t>
  </si>
  <si>
    <t>46.71 -Katı, sıvı ve gazlı yakıtlar ile bunlarla ilgili ürünlerin toptan ticareti</t>
  </si>
  <si>
    <t>62.09 -Diğer bilgi teknolojisi ve bilgisayar hizmet faaliyetleri</t>
  </si>
  <si>
    <t>64.20 -Holding şirketlerinin faaliyetleri</t>
  </si>
  <si>
    <t>66.19 -Sigorta ve emeklilik fonları hariç, finansal hizmetler için yardımcı diğer faaliyetler</t>
  </si>
  <si>
    <t>28.99 -Başka yerde sınıflandırılmamış diğer özel amaçlı makinelerin imalatı</t>
  </si>
  <si>
    <t>46.31 -Meyve ve sebzelerin toptan ticareti</t>
  </si>
  <si>
    <t>ANTİGUA</t>
  </si>
  <si>
    <t>BURKİNA FASO</t>
  </si>
  <si>
    <t>DOMİNİKA</t>
  </si>
  <si>
    <t>GÜNEY AFRİKA CUMHURİYETİ</t>
  </si>
  <si>
    <t>SRİ LANKA</t>
  </si>
  <si>
    <t>TACİKİSTAN</t>
  </si>
  <si>
    <t>TATARİSTAN</t>
  </si>
  <si>
    <t>MART 2024</t>
  </si>
  <si>
    <t xml:space="preserve"> 26 NİSAN 2024</t>
  </si>
  <si>
    <t xml:space="preserve">  2024 MART  AYINA AİT KURULAN ve KAPANAN ŞİRKET İSTATİSTİKLERİ</t>
  </si>
  <si>
    <t>Mart Ayı Genel Görünüm</t>
  </si>
  <si>
    <t xml:space="preserve"> 2024 MART AYINA  AİT KURULAN ve KAPANAN ŞİRKET İSTATİSTİKLERİ</t>
  </si>
  <si>
    <t xml:space="preserve">           2024 MART AYINA AİT KURULAN ve KAPANAN ŞİRKET İSTATİSTİKLERİ</t>
  </si>
  <si>
    <t>OCAK-MART 2024</t>
  </si>
  <si>
    <t>2024 Ocak-Mart Ayları Arası  Kurulan Şirketlerin Sermaye Dağılımları</t>
  </si>
  <si>
    <t>2024 MART AYINA AİT KURULAN ve KAPANAN ŞİRKET İSTATİSTİKLERİ</t>
  </si>
  <si>
    <t>Mart'ta En Çok Şirket Kuruluşu Olan İlk 10 Faaliyet</t>
  </si>
  <si>
    <t>2024 Yılı Ocak-Mart Arası En Çok Şirket Kuruluşu Olan İlk 10 Faaliyet</t>
  </si>
  <si>
    <t>Ocak-Mart Döneminde En Çok Şirket Kapanışı Olan İlk 10 Faaliyet</t>
  </si>
  <si>
    <t>2024 MART (BİR AYLIK)</t>
  </si>
  <si>
    <t>2023 MART (BİR AYLIK)</t>
  </si>
  <si>
    <t>2024 OCAK-MART (ÜÇ AYLIK)</t>
  </si>
  <si>
    <t>2023 OCAK-MART (ÜÇ AYLIK)</t>
  </si>
  <si>
    <t xml:space="preserve"> 2024 MART AYINA AİT KURULAN ve KAPANAN ŞİRKET İSTATİSTİKLERİ</t>
  </si>
  <si>
    <t xml:space="preserve">Mart Ayında Kurulan Kooperatiflerin Genel Görünümü </t>
  </si>
  <si>
    <t xml:space="preserve"> 2024 Ocak-Mart Döneminde   Kurulan Kooperatiflerin Genel Görünümü </t>
  </si>
  <si>
    <t>Mart Ayında Kurulan Yabancı Sermayeli Şirketlerin Genel Görünümü</t>
  </si>
  <si>
    <t>2024 Ocak-Mart Döneminde  Kurulan Yabancı Sermayeli Şirketlerin                                                                  Genel Görünümü</t>
  </si>
  <si>
    <t>2024 Ocak-Mart Döneminde Kurulan Yabancı Sermayeli Şirketlerin                                                                  İllere Göre Dağılımı</t>
  </si>
  <si>
    <t xml:space="preserve">       Mart Ayında Kurulan Yabancı Sermayeli Şirketlerin Ülkelere Göre Dağılımı</t>
  </si>
  <si>
    <t xml:space="preserve">        2024 Ocak-Mart Döneminde Kurulan Yabancı Sermayeli Şirketlerin Ülkelere Göre Dağılımı</t>
  </si>
  <si>
    <t>2024 Ocak-Mart Döneminde En Çok Yabancı Sermayeli Şirket Kuruluşu Olan  İlk 20 Faaliyet</t>
  </si>
  <si>
    <t>2024 Ocak-Mart Döneminde Yabancı Sermayeli Şirket Kuruluşlarının Uyruğa  ve Faaliyetine Göre Dağılımı</t>
  </si>
  <si>
    <t>2024 Ocak-Mart Döneminde Yabancı Sermayeli Şirket Kuruluşlarının İllere ve Uyruğuna Göre Dağılımı</t>
  </si>
  <si>
    <t>2024 MART AYINA GÖRE TÜR DEĞİŞİKLİĞİ GENEL GÖRÜNÜMÜ</t>
  </si>
  <si>
    <t>2024 MART</t>
  </si>
  <si>
    <t>2024 OCAK-MART</t>
  </si>
  <si>
    <t>73.11</t>
  </si>
  <si>
    <t>Reklam ajanslarının faaliyetleri</t>
  </si>
  <si>
    <t>66.22</t>
  </si>
  <si>
    <t>Sigorta acentelerinin ve brokerların faaliyetleri</t>
  </si>
  <si>
    <t>46.31</t>
  </si>
  <si>
    <t>Meyve ve sebzelerin toptan ticareti</t>
  </si>
  <si>
    <t>Sırbistan</t>
  </si>
  <si>
    <t>Mali</t>
  </si>
  <si>
    <t>Norveç</t>
  </si>
  <si>
    <t>Tayland</t>
  </si>
  <si>
    <t>Letonya</t>
  </si>
  <si>
    <t>56.30 -İçecek sunum hizmetleri</t>
  </si>
  <si>
    <t>46.42 -Giysi ve ayakkabı toptan ticareti</t>
  </si>
  <si>
    <t>86.22 -Uzman hekimlik ile ilgili uygulama faaliyetleri</t>
  </si>
  <si>
    <t>46.46 -Eczacılık ürünlerinin toptan ticareti</t>
  </si>
  <si>
    <t>LETONYA</t>
  </si>
  <si>
    <t>MALİ</t>
  </si>
  <si>
    <t>NORVEÇ</t>
  </si>
  <si>
    <t>SIRBİSTAN</t>
  </si>
  <si>
    <t>TAYLAND</t>
  </si>
  <si>
    <t>12144641.5</t>
  </si>
  <si>
    <t>13994641.5</t>
  </si>
  <si>
    <t>13869641.5</t>
  </si>
  <si>
    <t>641204783.84</t>
  </si>
  <si>
    <t>556825133.84</t>
  </si>
  <si>
    <t>109383979.42</t>
  </si>
  <si>
    <t>233871303.84</t>
  </si>
  <si>
    <t>123201712.94</t>
  </si>
  <si>
    <t>4278708087.68</t>
  </si>
  <si>
    <t>1673154585.2</t>
  </si>
  <si>
    <t>915266212.94</t>
  </si>
  <si>
    <t>13944641.5</t>
  </si>
  <si>
    <t>13819641.5</t>
  </si>
  <si>
    <t>84702129.42</t>
  </si>
  <si>
    <t>2590321087.68</t>
  </si>
  <si>
    <t>456271930.78</t>
  </si>
  <si>
    <t>181869629.42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</si>
</sst>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0" fontId="143" fillId="43" borderId="10" xfId="0" applyFont="1" applyFill="1" applyBorder="1" applyAlignment="1">
      <alignment horizontal="left" wrapText="1"/>
    </xf>
    <xf numFmtId="0" fontId="143" fillId="43" borderId="10" xfId="0" applyFont="1" applyFill="1" applyBorder="1" applyAlignment="1">
      <alignment horizontal="left" vertical="top" wrapText="1"/>
    </xf>
    <xf numFmtId="0" fontId="143" fillId="43" borderId="10" xfId="0" applyFont="1" applyFill="1" applyBorder="1" applyAlignment="1">
      <alignment wrapText="1"/>
    </xf>
    <xf numFmtId="3" fontId="143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4" fillId="43" borderId="10" xfId="0" applyNumberFormat="1" applyFont="1" applyFill="1" applyBorder="1" applyAlignment="1">
      <alignment wrapText="1"/>
    </xf>
    <xf numFmtId="3" fontId="144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98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9" fillId="35" borderId="54" xfId="0" applyNumberFormat="1" applyFont="1" applyFill="1" applyBorder="1" applyAlignment="1">
      <alignment horizontal="left" vertical="center"/>
    </xf>
    <xf numFmtId="3" fontId="79" fillId="35" borderId="55" xfId="0" applyNumberFormat="1" applyFont="1" applyFill="1" applyBorder="1" applyAlignment="1">
      <alignment vertical="top"/>
    </xf>
    <xf numFmtId="3" fontId="79" fillId="35" borderId="56" xfId="0" applyNumberFormat="1" applyFont="1" applyFill="1" applyBorder="1" applyAlignment="1">
      <alignment vertical="top"/>
    </xf>
    <xf numFmtId="3" fontId="79" fillId="35" borderId="57" xfId="0" applyNumberFormat="1" applyFont="1" applyFill="1" applyBorder="1" applyAlignment="1">
      <alignment vertical="top"/>
    </xf>
    <xf numFmtId="3" fontId="79" fillId="35" borderId="97" xfId="0" applyNumberFormat="1" applyFont="1" applyFill="1" applyBorder="1" applyAlignment="1">
      <alignment vertical="top"/>
    </xf>
    <xf numFmtId="3" fontId="112" fillId="33" borderId="32" xfId="0" applyNumberFormat="1" applyFont="1" applyFill="1" applyBorder="1" applyAlignment="1">
      <alignment/>
    </xf>
    <xf numFmtId="3" fontId="112" fillId="33" borderId="42" xfId="0" applyNumberFormat="1" applyFont="1" applyFill="1" applyBorder="1" applyAlignment="1">
      <alignment horizontal="right"/>
    </xf>
    <xf numFmtId="3" fontId="112" fillId="33" borderId="12" xfId="0" applyNumberFormat="1" applyFont="1" applyFill="1" applyBorder="1" applyAlignment="1">
      <alignment horizontal="right"/>
    </xf>
    <xf numFmtId="0" fontId="114" fillId="38" borderId="24" xfId="0" applyFont="1" applyFill="1" applyBorder="1" applyAlignment="1">
      <alignment horizontal="left" wrapText="1"/>
    </xf>
    <xf numFmtId="0" fontId="122" fillId="0" borderId="22" xfId="0" applyFont="1" applyBorder="1" applyAlignment="1">
      <alignment horizontal="left" vertical="center" wrapText="1"/>
    </xf>
    <xf numFmtId="0" fontId="122" fillId="0" borderId="18" xfId="0" applyFont="1" applyBorder="1" applyAlignment="1">
      <alignment horizontal="left" vertical="center" wrapText="1"/>
    </xf>
    <xf numFmtId="0" fontId="117" fillId="38" borderId="17" xfId="0" applyFont="1" applyFill="1" applyBorder="1" applyAlignment="1">
      <alignment horizontal="left" vertical="center" wrapText="1"/>
    </xf>
    <xf numFmtId="3" fontId="117" fillId="38" borderId="24" xfId="0" applyNumberFormat="1" applyFont="1" applyFill="1" applyBorder="1" applyAlignment="1">
      <alignment horizontal="right" wrapText="1"/>
    </xf>
    <xf numFmtId="0" fontId="11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7" fillId="0" borderId="14" xfId="0" applyNumberFormat="1" applyFont="1" applyBorder="1" applyAlignment="1">
      <alignment vertical="center" wrapText="1"/>
    </xf>
    <xf numFmtId="3" fontId="127" fillId="0" borderId="0" xfId="0" applyNumberFormat="1" applyFont="1" applyAlignment="1">
      <alignment horizontal="center" vertical="center" wrapText="1"/>
    </xf>
    <xf numFmtId="3" fontId="98" fillId="43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10" xfId="47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3" fontId="105" fillId="37" borderId="25" xfId="0" applyNumberFormat="1" applyFont="1" applyFill="1" applyBorder="1" applyAlignment="1">
      <alignment wrapText="1"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110" fillId="34" borderId="107" xfId="0" applyFont="1" applyFill="1" applyBorder="1" applyAlignment="1">
      <alignment horizontal="center"/>
    </xf>
    <xf numFmtId="0" fontId="110" fillId="34" borderId="100" xfId="0" applyFont="1" applyFill="1" applyBorder="1" applyAlignment="1">
      <alignment horizontal="center"/>
    </xf>
    <xf numFmtId="0" fontId="110" fillId="34" borderId="101" xfId="0" applyFont="1" applyFill="1" applyBorder="1" applyAlignment="1">
      <alignment horizontal="center"/>
    </xf>
    <xf numFmtId="0" fontId="9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118" fillId="0" borderId="0" xfId="0" applyFont="1" applyAlignment="1">
      <alignment horizontal="center"/>
    </xf>
    <xf numFmtId="0" fontId="1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79" fillId="36" borderId="109" xfId="0" applyFont="1" applyFill="1" applyBorder="1" applyAlignment="1">
      <alignment horizontal="center" vertical="center" textRotation="90" wrapText="1"/>
    </xf>
    <xf numFmtId="0" fontId="101" fillId="36" borderId="110" xfId="0" applyFont="1" applyFill="1" applyBorder="1" applyAlignment="1">
      <alignment horizontal="center" vertical="center" textRotation="90"/>
    </xf>
    <xf numFmtId="0" fontId="79" fillId="36" borderId="61" xfId="0" applyFont="1" applyFill="1" applyBorder="1" applyAlignment="1">
      <alignment horizontal="center" vertical="center" textRotation="90"/>
    </xf>
    <xf numFmtId="0" fontId="7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9" fillId="36" borderId="62" xfId="0" applyFont="1" applyFill="1" applyBorder="1" applyAlignment="1">
      <alignment horizontal="center" vertical="center" textRotation="90" wrapText="1"/>
    </xf>
    <xf numFmtId="0" fontId="101" fillId="36" borderId="109" xfId="0" applyFont="1" applyFill="1" applyBorder="1" applyAlignment="1">
      <alignment horizontal="center" vertical="center" textRotation="90"/>
    </xf>
    <xf numFmtId="0" fontId="79" fillId="36" borderId="10" xfId="0" applyFont="1" applyFill="1" applyBorder="1" applyAlignment="1">
      <alignment horizontal="center" vertical="center" textRotation="90"/>
    </xf>
    <xf numFmtId="0" fontId="79" fillId="36" borderId="113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14" xfId="0" applyFont="1" applyFill="1" applyBorder="1" applyAlignment="1">
      <alignment horizontal="center" vertical="center" textRotation="90"/>
    </xf>
    <xf numFmtId="0" fontId="79" fillId="36" borderId="115" xfId="0" applyFont="1" applyFill="1" applyBorder="1" applyAlignment="1">
      <alignment horizontal="center" vertical="center" textRotation="90"/>
    </xf>
    <xf numFmtId="0" fontId="79" fillId="36" borderId="116" xfId="0" applyFont="1" applyFill="1" applyBorder="1" applyAlignment="1">
      <alignment horizontal="center" vertical="center" textRotation="90"/>
    </xf>
    <xf numFmtId="0" fontId="79" fillId="36" borderId="117" xfId="0" applyFont="1" applyFill="1" applyBorder="1" applyAlignment="1">
      <alignment horizontal="center" vertical="center" textRotation="90"/>
    </xf>
    <xf numFmtId="0" fontId="79" fillId="36" borderId="67" xfId="0" applyFont="1" applyFill="1" applyBorder="1" applyAlignment="1">
      <alignment horizontal="center" vertical="center" textRotation="90" wrapText="1"/>
    </xf>
    <xf numFmtId="0" fontId="101" fillId="36" borderId="118" xfId="0" applyFont="1" applyFill="1" applyBorder="1" applyAlignment="1">
      <alignment horizontal="center" vertical="center" textRotation="90"/>
    </xf>
    <xf numFmtId="0" fontId="79" fillId="36" borderId="62" xfId="0" applyFont="1" applyFill="1" applyBorder="1" applyAlignment="1">
      <alignment horizontal="center" vertical="center" textRotation="90"/>
    </xf>
    <xf numFmtId="0" fontId="79" fillId="36" borderId="109" xfId="0" applyFont="1" applyFill="1" applyBorder="1" applyAlignment="1">
      <alignment horizontal="center" vertical="center" textRotation="90"/>
    </xf>
    <xf numFmtId="0" fontId="79" fillId="36" borderId="95" xfId="0" applyFont="1" applyFill="1" applyBorder="1" applyAlignment="1">
      <alignment horizontal="center" vertical="center" textRotation="90"/>
    </xf>
    <xf numFmtId="0" fontId="79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2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15" fillId="0" borderId="0" xfId="0" applyFont="1" applyBorder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8" fillId="35" borderId="113" xfId="0" applyFont="1" applyFill="1" applyBorder="1" applyAlignment="1">
      <alignment horizontal="center" vertical="center" wrapText="1"/>
    </xf>
    <xf numFmtId="0" fontId="98" fillId="35" borderId="117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3" fontId="98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 wrapText="1"/>
    </xf>
    <xf numFmtId="0" fontId="120" fillId="0" borderId="0" xfId="0" applyFont="1" applyBorder="1" applyAlignment="1">
      <alignment horizontal="left" vertical="center"/>
    </xf>
    <xf numFmtId="0" fontId="118" fillId="0" borderId="90" xfId="0" applyFont="1" applyBorder="1" applyAlignment="1">
      <alignment horizontal="center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43" fillId="43" borderId="10" xfId="0" applyFont="1" applyFill="1" applyBorder="1" applyAlignment="1">
      <alignment horizontal="center" wrapText="1"/>
    </xf>
    <xf numFmtId="0" fontId="143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1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right" vertical="center" wrapText="1"/>
    </xf>
    <xf numFmtId="0" fontId="110" fillId="44" borderId="10" xfId="0" applyFont="1" applyFill="1" applyBorder="1" applyAlignment="1">
      <alignment horizontal="right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3" fontId="98" fillId="0" borderId="10" xfId="0" applyNumberFormat="1" applyFont="1" applyBorder="1" applyAlignment="1">
      <alignment horizontal="center" vertical="center" wrapText="1"/>
    </xf>
    <xf numFmtId="3" fontId="98" fillId="43" borderId="10" xfId="0" applyNumberFormat="1" applyFont="1" applyFill="1" applyBorder="1" applyAlignment="1">
      <alignment horizontal="center" vertical="center" wrapText="1"/>
    </xf>
    <xf numFmtId="3" fontId="144" fillId="0" borderId="1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8"/>
      <c r="B1" s="458"/>
      <c r="C1" s="458"/>
      <c r="D1" s="458"/>
      <c r="E1" s="458"/>
      <c r="F1" s="458"/>
      <c r="G1" s="458"/>
      <c r="H1" s="458"/>
      <c r="I1" s="458"/>
    </row>
    <row r="4" spans="1:9" ht="22.5" customHeight="1">
      <c r="A4" s="516" t="s">
        <v>221</v>
      </c>
      <c r="B4" s="516"/>
      <c r="C4" s="516"/>
      <c r="D4" s="516"/>
      <c r="E4" s="516"/>
      <c r="F4" s="516"/>
      <c r="G4" s="516"/>
      <c r="H4" s="516"/>
      <c r="I4" s="516"/>
    </row>
    <row r="14" ht="15">
      <c r="G14" t="s">
        <v>429</v>
      </c>
    </row>
    <row r="18" spans="1:9" ht="20.25">
      <c r="A18" s="517" t="s">
        <v>222</v>
      </c>
      <c r="B18" s="517"/>
      <c r="C18" s="517"/>
      <c r="D18" s="517"/>
      <c r="E18" s="517"/>
      <c r="F18" s="517"/>
      <c r="G18" s="517"/>
      <c r="H18" s="517"/>
      <c r="I18" s="517"/>
    </row>
    <row r="19" spans="1:9" ht="20.25">
      <c r="A19" s="517"/>
      <c r="B19" s="517"/>
      <c r="C19" s="517"/>
      <c r="D19" s="517"/>
      <c r="E19" s="517"/>
      <c r="F19" s="517"/>
      <c r="G19" s="517"/>
      <c r="H19" s="517"/>
      <c r="I19" s="517"/>
    </row>
    <row r="20" spans="1:9" ht="20.25">
      <c r="A20" s="518" t="s">
        <v>713</v>
      </c>
      <c r="B20" s="518"/>
      <c r="C20" s="518"/>
      <c r="D20" s="518"/>
      <c r="E20" s="518"/>
      <c r="F20" s="518"/>
      <c r="G20" s="518"/>
      <c r="H20" s="518"/>
      <c r="I20" s="518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0" t="s">
        <v>284</v>
      </c>
      <c r="C22" s="520"/>
      <c r="D22" s="520"/>
      <c r="E22" s="520"/>
      <c r="F22" s="520"/>
      <c r="G22" s="520"/>
      <c r="H22" s="520"/>
      <c r="I22" s="520"/>
    </row>
    <row r="23" spans="1:9" ht="15.75">
      <c r="A23" s="96"/>
      <c r="B23" s="520"/>
      <c r="C23" s="520"/>
      <c r="D23" s="520"/>
      <c r="E23" s="520"/>
      <c r="F23" s="520"/>
      <c r="G23" s="520"/>
      <c r="H23" s="520"/>
      <c r="I23" s="520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555</v>
      </c>
      <c r="F26" s="97"/>
      <c r="G26" s="97"/>
    </row>
    <row r="27" spans="1:7" ht="23.25">
      <c r="A27" s="96"/>
      <c r="B27" s="97"/>
      <c r="C27" s="519"/>
      <c r="D27" s="519"/>
      <c r="E27" s="519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568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4" t="s">
        <v>223</v>
      </c>
      <c r="B36" s="514"/>
      <c r="C36" s="514"/>
      <c r="D36" s="514"/>
      <c r="E36" s="514"/>
      <c r="F36" s="514"/>
      <c r="G36" s="514"/>
      <c r="H36" s="514"/>
      <c r="I36" s="514"/>
    </row>
    <row r="37" spans="1:9" ht="15.75">
      <c r="A37" s="514" t="s">
        <v>224</v>
      </c>
      <c r="B37" s="514"/>
      <c r="C37" s="514"/>
      <c r="D37" s="514"/>
      <c r="E37" s="514"/>
      <c r="F37" s="514"/>
      <c r="G37" s="514"/>
      <c r="H37" s="514"/>
      <c r="I37" s="514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5" t="s">
        <v>714</v>
      </c>
      <c r="B40" s="515"/>
      <c r="C40" s="515"/>
      <c r="D40" s="515"/>
      <c r="E40" s="515"/>
      <c r="F40" s="515"/>
      <c r="G40" s="515"/>
      <c r="H40" s="515"/>
      <c r="I40" s="515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1" t="s">
        <v>721</v>
      </c>
      <c r="B1" s="591"/>
      <c r="C1" s="591"/>
      <c r="D1" s="591"/>
      <c r="E1" s="591"/>
      <c r="F1" s="591"/>
      <c r="G1" s="591"/>
      <c r="H1" s="591"/>
      <c r="I1" s="591"/>
      <c r="J1" s="591"/>
    </row>
    <row r="4" spans="1:10" ht="18.75" customHeight="1">
      <c r="A4" s="547" t="s">
        <v>94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5" t="s">
        <v>95</v>
      </c>
      <c r="D8" s="606"/>
      <c r="E8" s="605" t="s">
        <v>96</v>
      </c>
      <c r="F8" s="606"/>
      <c r="G8" s="605" t="s">
        <v>97</v>
      </c>
      <c r="H8" s="606"/>
      <c r="I8" s="605" t="s">
        <v>98</v>
      </c>
      <c r="J8" s="607"/>
    </row>
    <row r="9" spans="2:10" ht="24.75" customHeight="1">
      <c r="B9" s="160" t="s">
        <v>99</v>
      </c>
      <c r="C9" s="596">
        <v>2548</v>
      </c>
      <c r="D9" s="597"/>
      <c r="E9" s="596">
        <v>1204</v>
      </c>
      <c r="F9" s="597"/>
      <c r="G9" s="602">
        <v>14</v>
      </c>
      <c r="H9" s="604"/>
      <c r="I9" s="602">
        <v>9</v>
      </c>
      <c r="J9" s="603"/>
    </row>
    <row r="10" spans="2:10" ht="24.75" customHeight="1">
      <c r="B10" s="161" t="s">
        <v>100</v>
      </c>
      <c r="C10" s="596">
        <v>2740</v>
      </c>
      <c r="D10" s="597"/>
      <c r="E10" s="596">
        <v>1191</v>
      </c>
      <c r="F10" s="597"/>
      <c r="G10" s="602">
        <v>17</v>
      </c>
      <c r="H10" s="604"/>
      <c r="I10" s="602">
        <v>19</v>
      </c>
      <c r="J10" s="603"/>
    </row>
    <row r="11" spans="2:10" ht="24.75" customHeight="1">
      <c r="B11" s="160" t="s">
        <v>101</v>
      </c>
      <c r="C11" s="596">
        <v>2760</v>
      </c>
      <c r="D11" s="597"/>
      <c r="E11" s="596">
        <v>971</v>
      </c>
      <c r="F11" s="597"/>
      <c r="G11" s="596">
        <v>16</v>
      </c>
      <c r="H11" s="597"/>
      <c r="I11" s="596">
        <v>22</v>
      </c>
      <c r="J11" s="598"/>
    </row>
    <row r="12" spans="2:10" ht="24.75" customHeight="1">
      <c r="B12" s="161" t="s">
        <v>102</v>
      </c>
      <c r="C12" s="596"/>
      <c r="D12" s="597"/>
      <c r="E12" s="596"/>
      <c r="F12" s="597"/>
      <c r="G12" s="596"/>
      <c r="H12" s="597"/>
      <c r="I12" s="596"/>
      <c r="J12" s="598"/>
    </row>
    <row r="13" spans="2:10" ht="24.75" customHeight="1">
      <c r="B13" s="162" t="s">
        <v>103</v>
      </c>
      <c r="C13" s="596"/>
      <c r="D13" s="597"/>
      <c r="E13" s="596"/>
      <c r="F13" s="597"/>
      <c r="G13" s="596"/>
      <c r="H13" s="597"/>
      <c r="I13" s="596"/>
      <c r="J13" s="598"/>
    </row>
    <row r="14" spans="2:10" ht="24.75" customHeight="1">
      <c r="B14" s="163" t="s">
        <v>104</v>
      </c>
      <c r="C14" s="596"/>
      <c r="D14" s="597"/>
      <c r="E14" s="596"/>
      <c r="F14" s="597"/>
      <c r="G14" s="596"/>
      <c r="H14" s="597"/>
      <c r="I14" s="596"/>
      <c r="J14" s="598"/>
    </row>
    <row r="15" spans="2:10" ht="24.75" customHeight="1">
      <c r="B15" s="162" t="s">
        <v>105</v>
      </c>
      <c r="C15" s="596"/>
      <c r="D15" s="597"/>
      <c r="E15" s="596"/>
      <c r="F15" s="597"/>
      <c r="G15" s="596"/>
      <c r="H15" s="597"/>
      <c r="I15" s="596"/>
      <c r="J15" s="598"/>
    </row>
    <row r="16" spans="2:10" ht="24.75" customHeight="1">
      <c r="B16" s="163" t="s">
        <v>498</v>
      </c>
      <c r="C16" s="596"/>
      <c r="D16" s="597"/>
      <c r="E16" s="596"/>
      <c r="F16" s="597"/>
      <c r="G16" s="596"/>
      <c r="H16" s="597"/>
      <c r="I16" s="596"/>
      <c r="J16" s="598"/>
    </row>
    <row r="17" spans="2:10" ht="24.75" customHeight="1">
      <c r="B17" s="162" t="s">
        <v>240</v>
      </c>
      <c r="C17" s="596"/>
      <c r="D17" s="597"/>
      <c r="E17" s="596"/>
      <c r="F17" s="597"/>
      <c r="G17" s="596"/>
      <c r="H17" s="597"/>
      <c r="I17" s="596"/>
      <c r="J17" s="598"/>
    </row>
    <row r="18" spans="2:10" ht="24.75" customHeight="1">
      <c r="B18" s="163" t="s">
        <v>242</v>
      </c>
      <c r="C18" s="596"/>
      <c r="D18" s="597"/>
      <c r="E18" s="596"/>
      <c r="F18" s="597"/>
      <c r="G18" s="596"/>
      <c r="H18" s="597"/>
      <c r="I18" s="596"/>
      <c r="J18" s="598"/>
    </row>
    <row r="19" spans="2:10" ht="24.75" customHeight="1">
      <c r="B19" s="162" t="s">
        <v>243</v>
      </c>
      <c r="C19" s="596"/>
      <c r="D19" s="597"/>
      <c r="E19" s="596"/>
      <c r="F19" s="597"/>
      <c r="G19" s="596"/>
      <c r="H19" s="597"/>
      <c r="I19" s="596"/>
      <c r="J19" s="598"/>
    </row>
    <row r="20" spans="2:10" ht="24.75" customHeight="1">
      <c r="B20" s="163" t="s">
        <v>244</v>
      </c>
      <c r="C20" s="596"/>
      <c r="D20" s="597"/>
      <c r="E20" s="596"/>
      <c r="F20" s="597"/>
      <c r="G20" s="596"/>
      <c r="H20" s="597"/>
      <c r="I20" s="596"/>
      <c r="J20" s="598"/>
    </row>
    <row r="21" spans="2:10" ht="24.75" customHeight="1" thickBot="1">
      <c r="B21" s="164" t="s">
        <v>25</v>
      </c>
      <c r="C21" s="599">
        <f>SUM(C9:D20)</f>
        <v>8048</v>
      </c>
      <c r="D21" s="600"/>
      <c r="E21" s="599">
        <f>SUM(E9:F20)</f>
        <v>3366</v>
      </c>
      <c r="F21" s="600"/>
      <c r="G21" s="599">
        <f>SUM(G9:H20)</f>
        <v>47</v>
      </c>
      <c r="H21" s="600"/>
      <c r="I21" s="599">
        <f>SUM(I9:J20)</f>
        <v>50</v>
      </c>
      <c r="J21" s="601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Header>&amp;L22.03.2024</oddHeader>
    <oddFooter>&amp;L26.04.2024&amp;CTÜRKİYE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1" t="s">
        <v>715</v>
      </c>
      <c r="B1" s="591"/>
      <c r="C1" s="591"/>
      <c r="D1" s="591"/>
      <c r="E1" s="591"/>
      <c r="F1" s="233"/>
    </row>
    <row r="2" spans="1:5" ht="15.75">
      <c r="A2" s="547" t="s">
        <v>722</v>
      </c>
      <c r="B2" s="547"/>
      <c r="C2" s="547"/>
      <c r="D2" s="547"/>
      <c r="E2" s="547"/>
    </row>
    <row r="4" spans="1:5" ht="15">
      <c r="A4" s="590" t="s">
        <v>106</v>
      </c>
      <c r="B4" s="590"/>
      <c r="C4" s="590"/>
      <c r="D4" s="590"/>
      <c r="E4" s="590"/>
    </row>
    <row r="5" s="196" customFormat="1" ht="15">
      <c r="C5" s="201"/>
    </row>
    <row r="6" spans="1:5" ht="15">
      <c r="A6" s="58" t="s">
        <v>107</v>
      </c>
      <c r="B6" s="280" t="s">
        <v>392</v>
      </c>
      <c r="C6" s="280" t="s">
        <v>108</v>
      </c>
      <c r="D6" s="58" t="s">
        <v>9</v>
      </c>
      <c r="E6" s="58" t="s">
        <v>109</v>
      </c>
    </row>
    <row r="7" spans="1:5" ht="15">
      <c r="A7" s="63">
        <v>1</v>
      </c>
      <c r="B7" s="278" t="s">
        <v>396</v>
      </c>
      <c r="C7" s="289" t="s">
        <v>397</v>
      </c>
      <c r="D7" s="64">
        <v>105</v>
      </c>
      <c r="E7" s="109">
        <f>D7/1016*100</f>
        <v>10.334645669291339</v>
      </c>
    </row>
    <row r="8" spans="1:5" ht="30">
      <c r="A8" s="65">
        <v>2</v>
      </c>
      <c r="B8" s="445" t="s">
        <v>110</v>
      </c>
      <c r="C8" s="289" t="s">
        <v>111</v>
      </c>
      <c r="D8" s="64">
        <v>64</v>
      </c>
      <c r="E8" s="109">
        <f aca="true" t="shared" si="0" ref="E8:E16">D8/1016*100</f>
        <v>6.299212598425196</v>
      </c>
    </row>
    <row r="9" spans="1:5" ht="30">
      <c r="A9" s="65">
        <v>3</v>
      </c>
      <c r="B9" s="278" t="s">
        <v>294</v>
      </c>
      <c r="C9" s="289" t="s">
        <v>113</v>
      </c>
      <c r="D9" s="64">
        <v>45</v>
      </c>
      <c r="E9" s="109">
        <f t="shared" si="0"/>
        <v>4.429133858267717</v>
      </c>
    </row>
    <row r="10" spans="1:5" ht="30">
      <c r="A10" s="63">
        <v>4</v>
      </c>
      <c r="B10" s="278" t="s">
        <v>291</v>
      </c>
      <c r="C10" s="289" t="s">
        <v>262</v>
      </c>
      <c r="D10" s="64">
        <v>33</v>
      </c>
      <c r="E10" s="109">
        <f t="shared" si="0"/>
        <v>3.2480314960629917</v>
      </c>
    </row>
    <row r="11" spans="1:5" ht="15">
      <c r="A11" s="65">
        <v>5</v>
      </c>
      <c r="B11" s="278" t="s">
        <v>290</v>
      </c>
      <c r="C11" s="289" t="s">
        <v>112</v>
      </c>
      <c r="D11" s="64">
        <v>26</v>
      </c>
      <c r="E11" s="109">
        <f t="shared" si="0"/>
        <v>2.559055118110236</v>
      </c>
    </row>
    <row r="12" spans="1:5" ht="30">
      <c r="A12" s="63">
        <v>6</v>
      </c>
      <c r="B12" s="278" t="s">
        <v>292</v>
      </c>
      <c r="C12" s="289" t="s">
        <v>263</v>
      </c>
      <c r="D12" s="64">
        <v>23</v>
      </c>
      <c r="E12" s="109">
        <f t="shared" si="0"/>
        <v>2.263779527559055</v>
      </c>
    </row>
    <row r="13" spans="1:5" ht="30">
      <c r="A13" s="65">
        <v>7</v>
      </c>
      <c r="B13" s="278" t="s">
        <v>494</v>
      </c>
      <c r="C13" s="289" t="s">
        <v>495</v>
      </c>
      <c r="D13" s="64">
        <v>22</v>
      </c>
      <c r="E13" s="109">
        <f t="shared" si="0"/>
        <v>2.1653543307086616</v>
      </c>
    </row>
    <row r="14" spans="1:5" ht="30">
      <c r="A14" s="63">
        <v>8</v>
      </c>
      <c r="B14" s="278" t="s">
        <v>293</v>
      </c>
      <c r="C14" s="289" t="s">
        <v>267</v>
      </c>
      <c r="D14" s="64">
        <v>16</v>
      </c>
      <c r="E14" s="109">
        <f t="shared" si="0"/>
        <v>1.574803149606299</v>
      </c>
    </row>
    <row r="15" spans="1:5" ht="15">
      <c r="A15" s="65">
        <v>9</v>
      </c>
      <c r="B15" s="278" t="s">
        <v>743</v>
      </c>
      <c r="C15" s="289" t="s">
        <v>744</v>
      </c>
      <c r="D15" s="64">
        <v>15</v>
      </c>
      <c r="E15" s="109">
        <f t="shared" si="0"/>
        <v>1.4763779527559056</v>
      </c>
    </row>
    <row r="16" spans="1:5" ht="15">
      <c r="A16" s="63">
        <v>10</v>
      </c>
      <c r="B16" s="281" t="s">
        <v>682</v>
      </c>
      <c r="C16" s="289" t="s">
        <v>683</v>
      </c>
      <c r="D16" s="64">
        <v>14</v>
      </c>
      <c r="E16" s="109">
        <f t="shared" si="0"/>
        <v>1.3779527559055118</v>
      </c>
    </row>
    <row r="17" spans="1:2" ht="15">
      <c r="A17" s="3" t="s">
        <v>15</v>
      </c>
      <c r="B17" s="3"/>
    </row>
    <row r="18" spans="1:2" s="456" customFormat="1" ht="15">
      <c r="A18" s="3"/>
      <c r="B18" s="3"/>
    </row>
    <row r="19" spans="1:5" s="196" customFormat="1" ht="15">
      <c r="A19" s="590" t="s">
        <v>114</v>
      </c>
      <c r="B19" s="590"/>
      <c r="C19" s="590"/>
      <c r="D19" s="590"/>
      <c r="E19" s="590"/>
    </row>
    <row r="20" s="196" customFormat="1" ht="15"/>
    <row r="21" spans="1:5" ht="15">
      <c r="A21" s="58" t="s">
        <v>107</v>
      </c>
      <c r="B21" s="282" t="s">
        <v>392</v>
      </c>
      <c r="C21" s="280" t="s">
        <v>108</v>
      </c>
      <c r="D21" s="58" t="s">
        <v>9</v>
      </c>
      <c r="E21" s="58" t="s">
        <v>109</v>
      </c>
    </row>
    <row r="22" spans="1:5" ht="30">
      <c r="A22" s="63">
        <v>1</v>
      </c>
      <c r="B22" s="278" t="s">
        <v>110</v>
      </c>
      <c r="C22" s="279" t="s">
        <v>111</v>
      </c>
      <c r="D22" s="252">
        <v>645</v>
      </c>
      <c r="E22" s="109">
        <f>D22/7767*100</f>
        <v>8.304364619544225</v>
      </c>
    </row>
    <row r="23" spans="1:5" ht="30">
      <c r="A23" s="65">
        <v>2</v>
      </c>
      <c r="B23" s="278" t="s">
        <v>294</v>
      </c>
      <c r="C23" s="279" t="s">
        <v>113</v>
      </c>
      <c r="D23" s="252">
        <v>426</v>
      </c>
      <c r="E23" s="109">
        <f aca="true" t="shared" si="1" ref="E23:E31">D23/7767*100</f>
        <v>5.48474314407107</v>
      </c>
    </row>
    <row r="24" spans="1:5" ht="30">
      <c r="A24" s="63">
        <v>3</v>
      </c>
      <c r="B24" s="278" t="s">
        <v>293</v>
      </c>
      <c r="C24" s="279" t="s">
        <v>267</v>
      </c>
      <c r="D24" s="252">
        <v>243</v>
      </c>
      <c r="E24" s="109">
        <f t="shared" si="1"/>
        <v>3.1286210892236386</v>
      </c>
    </row>
    <row r="25" spans="1:5" ht="30">
      <c r="A25" s="65">
        <v>4</v>
      </c>
      <c r="B25" s="278" t="s">
        <v>494</v>
      </c>
      <c r="C25" s="279" t="s">
        <v>495</v>
      </c>
      <c r="D25" s="252">
        <v>228</v>
      </c>
      <c r="E25" s="109">
        <f t="shared" si="1"/>
        <v>2.935496330629587</v>
      </c>
    </row>
    <row r="26" spans="1:5" ht="15">
      <c r="A26" s="63">
        <v>5</v>
      </c>
      <c r="B26" s="278" t="s">
        <v>396</v>
      </c>
      <c r="C26" s="279" t="s">
        <v>397</v>
      </c>
      <c r="D26" s="252">
        <v>192</v>
      </c>
      <c r="E26" s="109">
        <f t="shared" si="1"/>
        <v>2.4719969100038623</v>
      </c>
    </row>
    <row r="27" spans="1:5" ht="30">
      <c r="A27" s="65">
        <v>6</v>
      </c>
      <c r="B27" s="278" t="s">
        <v>624</v>
      </c>
      <c r="C27" s="279" t="s">
        <v>625</v>
      </c>
      <c r="D27" s="252">
        <v>165</v>
      </c>
      <c r="E27" s="109">
        <f t="shared" si="1"/>
        <v>2.1243723445345695</v>
      </c>
    </row>
    <row r="28" spans="1:5" ht="30">
      <c r="A28" s="63">
        <v>7</v>
      </c>
      <c r="B28" s="278" t="s">
        <v>291</v>
      </c>
      <c r="C28" s="279" t="s">
        <v>262</v>
      </c>
      <c r="D28" s="252">
        <v>143</v>
      </c>
      <c r="E28" s="109">
        <f t="shared" si="1"/>
        <v>1.8411226985966267</v>
      </c>
    </row>
    <row r="29" spans="1:5" ht="30">
      <c r="A29" s="65">
        <v>8</v>
      </c>
      <c r="B29" s="278" t="s">
        <v>292</v>
      </c>
      <c r="C29" s="279" t="s">
        <v>263</v>
      </c>
      <c r="D29" s="252">
        <v>126</v>
      </c>
      <c r="E29" s="109">
        <f t="shared" si="1"/>
        <v>1.6222479721900347</v>
      </c>
    </row>
    <row r="30" spans="1:5" ht="15">
      <c r="A30" s="63">
        <v>9</v>
      </c>
      <c r="B30" s="278" t="s">
        <v>398</v>
      </c>
      <c r="C30" s="279" t="s">
        <v>399</v>
      </c>
      <c r="D30" s="252">
        <v>120</v>
      </c>
      <c r="E30" s="109">
        <f t="shared" si="1"/>
        <v>1.544998068752414</v>
      </c>
    </row>
    <row r="31" spans="1:5" ht="30">
      <c r="A31" s="65">
        <v>10</v>
      </c>
      <c r="B31" s="281" t="s">
        <v>574</v>
      </c>
      <c r="C31" s="277" t="s">
        <v>575</v>
      </c>
      <c r="D31" s="252">
        <v>110</v>
      </c>
      <c r="E31" s="109">
        <f t="shared" si="1"/>
        <v>1.416248229689713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50" customFormat="1" ht="15">
      <c r="A34" s="3"/>
      <c r="B34" s="3"/>
    </row>
    <row r="35" ht="15">
      <c r="C35" s="275"/>
    </row>
    <row r="36" s="365" customFormat="1" ht="15">
      <c r="C36" s="366"/>
    </row>
    <row r="37" s="456" customFormat="1" ht="15">
      <c r="C37" s="457"/>
    </row>
    <row r="38" s="456" customFormat="1" ht="15">
      <c r="C38" s="457"/>
    </row>
    <row r="39" spans="1:5" ht="15">
      <c r="A39" s="590" t="s">
        <v>118</v>
      </c>
      <c r="B39" s="590"/>
      <c r="C39" s="590"/>
      <c r="D39" s="590"/>
      <c r="E39" s="590"/>
    </row>
    <row r="40" s="196" customFormat="1" ht="15">
      <c r="A40" s="393"/>
    </row>
    <row r="41" spans="1:5" ht="15">
      <c r="A41" s="58" t="s">
        <v>107</v>
      </c>
      <c r="B41" s="280" t="s">
        <v>392</v>
      </c>
      <c r="C41" s="280" t="s">
        <v>108</v>
      </c>
      <c r="D41" s="58" t="s">
        <v>9</v>
      </c>
      <c r="E41" s="58" t="s">
        <v>109</v>
      </c>
    </row>
    <row r="42" spans="1:6" ht="30">
      <c r="A42" s="63">
        <v>1</v>
      </c>
      <c r="B42" s="278" t="s">
        <v>110</v>
      </c>
      <c r="C42" s="277" t="s">
        <v>111</v>
      </c>
      <c r="D42" s="254">
        <v>401</v>
      </c>
      <c r="E42" s="109">
        <f>D42/1163*100</f>
        <v>34.47979363714531</v>
      </c>
      <c r="F42" s="1"/>
    </row>
    <row r="43" spans="1:5" ht="30">
      <c r="A43" s="65">
        <v>2</v>
      </c>
      <c r="B43" s="278" t="s">
        <v>494</v>
      </c>
      <c r="C43" s="277" t="s">
        <v>495</v>
      </c>
      <c r="D43" s="255">
        <v>50</v>
      </c>
      <c r="E43" s="109">
        <f aca="true" t="shared" si="2" ref="E43:E51">D43/1163*100</f>
        <v>4.299226139294927</v>
      </c>
    </row>
    <row r="44" spans="1:5" ht="30">
      <c r="A44" s="63">
        <v>3</v>
      </c>
      <c r="B44" s="278" t="s">
        <v>745</v>
      </c>
      <c r="C44" s="277" t="s">
        <v>746</v>
      </c>
      <c r="D44" s="255">
        <v>37</v>
      </c>
      <c r="E44" s="109">
        <f t="shared" si="2"/>
        <v>3.181427343078246</v>
      </c>
    </row>
    <row r="45" spans="1:5" ht="30">
      <c r="A45" s="65">
        <v>4</v>
      </c>
      <c r="B45" s="278" t="s">
        <v>569</v>
      </c>
      <c r="C45" s="277" t="s">
        <v>570</v>
      </c>
      <c r="D45" s="255">
        <v>35</v>
      </c>
      <c r="E45" s="109">
        <f t="shared" si="2"/>
        <v>3.0094582975064488</v>
      </c>
    </row>
    <row r="46" spans="1:5" ht="30">
      <c r="A46" s="63">
        <v>5</v>
      </c>
      <c r="B46" s="278" t="s">
        <v>574</v>
      </c>
      <c r="C46" s="277" t="s">
        <v>575</v>
      </c>
      <c r="D46" s="255">
        <v>30</v>
      </c>
      <c r="E46" s="109">
        <f t="shared" si="2"/>
        <v>2.5795356835769563</v>
      </c>
    </row>
    <row r="47" spans="1:5" ht="30">
      <c r="A47" s="65">
        <v>6</v>
      </c>
      <c r="B47" s="278" t="s">
        <v>292</v>
      </c>
      <c r="C47" s="277" t="s">
        <v>263</v>
      </c>
      <c r="D47" s="255">
        <v>27</v>
      </c>
      <c r="E47" s="109">
        <f t="shared" si="2"/>
        <v>2.3215821152192606</v>
      </c>
    </row>
    <row r="48" spans="1:5" ht="30">
      <c r="A48" s="63">
        <v>7</v>
      </c>
      <c r="B48" s="278" t="s">
        <v>294</v>
      </c>
      <c r="C48" s="277" t="s">
        <v>113</v>
      </c>
      <c r="D48" s="255">
        <v>24</v>
      </c>
      <c r="E48" s="109">
        <f t="shared" si="2"/>
        <v>2.063628546861565</v>
      </c>
    </row>
    <row r="49" spans="1:5" ht="15">
      <c r="A49" s="65">
        <v>8</v>
      </c>
      <c r="B49" s="278" t="s">
        <v>398</v>
      </c>
      <c r="C49" s="277" t="s">
        <v>399</v>
      </c>
      <c r="D49" s="255">
        <v>22</v>
      </c>
      <c r="E49" s="109">
        <f t="shared" si="2"/>
        <v>1.8916595012897677</v>
      </c>
    </row>
    <row r="50" spans="1:5" ht="15">
      <c r="A50" s="63">
        <v>9</v>
      </c>
      <c r="B50" s="278" t="s">
        <v>747</v>
      </c>
      <c r="C50" s="277" t="s">
        <v>748</v>
      </c>
      <c r="D50" s="255">
        <v>20</v>
      </c>
      <c r="E50" s="109">
        <f t="shared" si="2"/>
        <v>1.7196904557179709</v>
      </c>
    </row>
    <row r="51" spans="1:5" ht="30">
      <c r="A51" s="65">
        <v>10</v>
      </c>
      <c r="B51" s="276" t="s">
        <v>293</v>
      </c>
      <c r="C51" s="277" t="s">
        <v>267</v>
      </c>
      <c r="D51" s="255">
        <v>15</v>
      </c>
      <c r="E51" s="109">
        <f t="shared" si="2"/>
        <v>1.2897678417884781</v>
      </c>
    </row>
    <row r="52" ht="15">
      <c r="A52" s="3" t="s">
        <v>15</v>
      </c>
    </row>
    <row r="54" spans="1:5" ht="15.75">
      <c r="A54" s="547" t="s">
        <v>723</v>
      </c>
      <c r="B54" s="547"/>
      <c r="C54" s="547"/>
      <c r="D54" s="547"/>
      <c r="E54" s="547"/>
    </row>
    <row r="55" spans="1:5" ht="15">
      <c r="A55" s="483"/>
      <c r="B55" s="483"/>
      <c r="C55" s="483"/>
      <c r="D55" s="483"/>
      <c r="E55" s="483"/>
    </row>
    <row r="56" spans="1:5" ht="15">
      <c r="A56" s="590" t="s">
        <v>106</v>
      </c>
      <c r="B56" s="590"/>
      <c r="C56" s="590"/>
      <c r="D56" s="590"/>
      <c r="E56" s="590"/>
    </row>
    <row r="57" spans="1:5" ht="15">
      <c r="A57" s="483"/>
      <c r="B57" s="483"/>
      <c r="C57" s="484"/>
      <c r="D57" s="483"/>
      <c r="E57" s="483"/>
    </row>
    <row r="58" spans="1:5" ht="15">
      <c r="A58" s="280" t="s">
        <v>107</v>
      </c>
      <c r="B58" s="280" t="s">
        <v>392</v>
      </c>
      <c r="C58" s="280" t="s">
        <v>108</v>
      </c>
      <c r="D58" s="280" t="s">
        <v>9</v>
      </c>
      <c r="E58" s="280" t="s">
        <v>109</v>
      </c>
    </row>
    <row r="59" spans="1:5" ht="15">
      <c r="A59" s="63">
        <v>1</v>
      </c>
      <c r="B59" s="278" t="s">
        <v>396</v>
      </c>
      <c r="C59" s="289" t="s">
        <v>397</v>
      </c>
      <c r="D59" s="64">
        <v>341</v>
      </c>
      <c r="E59" s="109">
        <f>D59/3335*100</f>
        <v>10.224887556221889</v>
      </c>
    </row>
    <row r="60" spans="1:5" ht="30">
      <c r="A60" s="65">
        <v>2</v>
      </c>
      <c r="B60" s="445" t="s">
        <v>110</v>
      </c>
      <c r="C60" s="289" t="s">
        <v>111</v>
      </c>
      <c r="D60" s="64">
        <v>254</v>
      </c>
      <c r="E60" s="109">
        <f aca="true" t="shared" si="3" ref="E60:E68">D60/3335*100</f>
        <v>7.616191904047977</v>
      </c>
    </row>
    <row r="61" spans="1:5" ht="30">
      <c r="A61" s="65">
        <v>3</v>
      </c>
      <c r="B61" s="278" t="s">
        <v>291</v>
      </c>
      <c r="C61" s="289" t="s">
        <v>262</v>
      </c>
      <c r="D61" s="64">
        <v>103</v>
      </c>
      <c r="E61" s="109">
        <f t="shared" si="3"/>
        <v>3.0884557721139427</v>
      </c>
    </row>
    <row r="62" spans="1:5" ht="30">
      <c r="A62" s="63">
        <v>4</v>
      </c>
      <c r="B62" s="278" t="s">
        <v>294</v>
      </c>
      <c r="C62" s="289" t="s">
        <v>113</v>
      </c>
      <c r="D62" s="64">
        <v>97</v>
      </c>
      <c r="E62" s="109">
        <f t="shared" si="3"/>
        <v>2.9085457271364317</v>
      </c>
    </row>
    <row r="63" spans="1:5" ht="30">
      <c r="A63" s="65">
        <v>5</v>
      </c>
      <c r="B63" s="278" t="s">
        <v>293</v>
      </c>
      <c r="C63" s="289" t="s">
        <v>267</v>
      </c>
      <c r="D63" s="64">
        <v>83</v>
      </c>
      <c r="E63" s="109">
        <f t="shared" si="3"/>
        <v>2.4887556221889056</v>
      </c>
    </row>
    <row r="64" spans="1:5" ht="30">
      <c r="A64" s="63">
        <v>6</v>
      </c>
      <c r="B64" s="278" t="s">
        <v>292</v>
      </c>
      <c r="C64" s="289" t="s">
        <v>263</v>
      </c>
      <c r="D64" s="64">
        <v>77</v>
      </c>
      <c r="E64" s="109">
        <f t="shared" si="3"/>
        <v>2.3088455772113945</v>
      </c>
    </row>
    <row r="65" spans="1:5" ht="15">
      <c r="A65" s="65">
        <v>7</v>
      </c>
      <c r="B65" s="278" t="s">
        <v>290</v>
      </c>
      <c r="C65" s="289" t="s">
        <v>112</v>
      </c>
      <c r="D65" s="64">
        <v>68</v>
      </c>
      <c r="E65" s="109">
        <f t="shared" si="3"/>
        <v>2.0389805097451275</v>
      </c>
    </row>
    <row r="66" spans="1:5" ht="30">
      <c r="A66" s="63">
        <v>8</v>
      </c>
      <c r="B66" s="278" t="s">
        <v>494</v>
      </c>
      <c r="C66" s="289" t="s">
        <v>495</v>
      </c>
      <c r="D66" s="64">
        <v>63</v>
      </c>
      <c r="E66" s="109">
        <f t="shared" si="3"/>
        <v>1.8890554722638682</v>
      </c>
    </row>
    <row r="67" spans="1:5" ht="15">
      <c r="A67" s="65">
        <v>9</v>
      </c>
      <c r="B67" s="278" t="s">
        <v>398</v>
      </c>
      <c r="C67" s="289" t="s">
        <v>399</v>
      </c>
      <c r="D67" s="64">
        <v>59</v>
      </c>
      <c r="E67" s="109">
        <f t="shared" si="3"/>
        <v>1.7691154422788606</v>
      </c>
    </row>
    <row r="68" spans="1:5" ht="15">
      <c r="A68" s="63">
        <v>10</v>
      </c>
      <c r="B68" s="281" t="s">
        <v>682</v>
      </c>
      <c r="C68" s="289" t="s">
        <v>683</v>
      </c>
      <c r="D68" s="64">
        <v>58</v>
      </c>
      <c r="E68" s="109">
        <f t="shared" si="3"/>
        <v>1.7391304347826086</v>
      </c>
    </row>
    <row r="69" spans="1:5" ht="15">
      <c r="A69" s="3" t="s">
        <v>15</v>
      </c>
      <c r="B69" s="3"/>
      <c r="C69" s="483"/>
      <c r="D69" s="483"/>
      <c r="E69" s="483"/>
    </row>
    <row r="70" spans="1:5" ht="15">
      <c r="A70" s="3"/>
      <c r="B70" s="3"/>
      <c r="C70" s="483"/>
      <c r="D70" s="483"/>
      <c r="E70" s="483"/>
    </row>
    <row r="71" spans="1:5" ht="15">
      <c r="A71" s="3"/>
      <c r="B71" s="3"/>
      <c r="C71" s="483"/>
      <c r="D71" s="483"/>
      <c r="E71" s="483"/>
    </row>
    <row r="72" spans="1:5" ht="15">
      <c r="A72" s="3"/>
      <c r="B72" s="3"/>
      <c r="C72" s="483"/>
      <c r="D72" s="483"/>
      <c r="E72" s="483"/>
    </row>
    <row r="73" spans="1:5" ht="15">
      <c r="A73" s="3"/>
      <c r="B73" s="3"/>
      <c r="C73" s="483"/>
      <c r="D73" s="483"/>
      <c r="E73" s="483"/>
    </row>
    <row r="74" spans="1:5" ht="15">
      <c r="A74" s="3"/>
      <c r="B74" s="3"/>
      <c r="C74" s="483"/>
      <c r="D74" s="483"/>
      <c r="E74" s="483"/>
    </row>
    <row r="75" spans="1:5" ht="15">
      <c r="A75" s="483"/>
      <c r="B75" s="483"/>
      <c r="C75" s="483"/>
      <c r="D75" s="483"/>
      <c r="E75" s="483"/>
    </row>
    <row r="76" spans="1:5" ht="15">
      <c r="A76" s="590" t="s">
        <v>114</v>
      </c>
      <c r="B76" s="590"/>
      <c r="C76" s="590"/>
      <c r="D76" s="590"/>
      <c r="E76" s="590"/>
    </row>
    <row r="77" spans="1:5" ht="15">
      <c r="A77" s="483"/>
      <c r="B77" s="483"/>
      <c r="C77" s="483"/>
      <c r="D77" s="483"/>
      <c r="E77" s="483"/>
    </row>
    <row r="78" spans="1:5" ht="15">
      <c r="A78" s="280" t="s">
        <v>107</v>
      </c>
      <c r="B78" s="282" t="s">
        <v>392</v>
      </c>
      <c r="C78" s="280" t="s">
        <v>108</v>
      </c>
      <c r="D78" s="280" t="s">
        <v>9</v>
      </c>
      <c r="E78" s="280" t="s">
        <v>109</v>
      </c>
    </row>
    <row r="79" spans="1:5" ht="30">
      <c r="A79" s="63">
        <v>1</v>
      </c>
      <c r="B79" s="278" t="s">
        <v>110</v>
      </c>
      <c r="C79" s="279" t="s">
        <v>111</v>
      </c>
      <c r="D79" s="252">
        <v>2180</v>
      </c>
      <c r="E79" s="109">
        <f>D79/26255*100</f>
        <v>8.303180346600648</v>
      </c>
    </row>
    <row r="80" spans="1:5" ht="30">
      <c r="A80" s="65">
        <v>2</v>
      </c>
      <c r="B80" s="278" t="s">
        <v>294</v>
      </c>
      <c r="C80" s="279" t="s">
        <v>113</v>
      </c>
      <c r="D80" s="252">
        <v>1279</v>
      </c>
      <c r="E80" s="109">
        <f aca="true" t="shared" si="4" ref="E80:E88">D80/26255*100</f>
        <v>4.8714530565606555</v>
      </c>
    </row>
    <row r="81" spans="1:5" ht="30">
      <c r="A81" s="63">
        <v>3</v>
      </c>
      <c r="B81" s="278" t="s">
        <v>494</v>
      </c>
      <c r="C81" s="279" t="s">
        <v>495</v>
      </c>
      <c r="D81" s="252">
        <v>789</v>
      </c>
      <c r="E81" s="109">
        <f t="shared" si="4"/>
        <v>3.005141877737574</v>
      </c>
    </row>
    <row r="82" spans="1:5" ht="30">
      <c r="A82" s="65">
        <v>4</v>
      </c>
      <c r="B82" s="278" t="s">
        <v>293</v>
      </c>
      <c r="C82" s="279" t="s">
        <v>267</v>
      </c>
      <c r="D82" s="252">
        <v>769</v>
      </c>
      <c r="E82" s="109">
        <f t="shared" si="4"/>
        <v>2.928965911254999</v>
      </c>
    </row>
    <row r="83" spans="1:5" ht="15">
      <c r="A83" s="63">
        <v>5</v>
      </c>
      <c r="B83" s="278" t="s">
        <v>396</v>
      </c>
      <c r="C83" s="279" t="s">
        <v>397</v>
      </c>
      <c r="D83" s="252">
        <v>616</v>
      </c>
      <c r="E83" s="109">
        <f t="shared" si="4"/>
        <v>2.3462197676633023</v>
      </c>
    </row>
    <row r="84" spans="1:5" ht="30">
      <c r="A84" s="65">
        <v>6</v>
      </c>
      <c r="B84" s="278" t="s">
        <v>624</v>
      </c>
      <c r="C84" s="279" t="s">
        <v>625</v>
      </c>
      <c r="D84" s="252">
        <v>557</v>
      </c>
      <c r="E84" s="109">
        <f t="shared" si="4"/>
        <v>2.1215006665397067</v>
      </c>
    </row>
    <row r="85" spans="1:5" ht="30">
      <c r="A85" s="63">
        <v>7</v>
      </c>
      <c r="B85" s="278" t="s">
        <v>291</v>
      </c>
      <c r="C85" s="279" t="s">
        <v>262</v>
      </c>
      <c r="D85" s="252">
        <v>512</v>
      </c>
      <c r="E85" s="109">
        <f t="shared" si="4"/>
        <v>1.9501047419539137</v>
      </c>
    </row>
    <row r="86" spans="1:5" ht="30">
      <c r="A86" s="65">
        <v>8</v>
      </c>
      <c r="B86" s="278" t="s">
        <v>292</v>
      </c>
      <c r="C86" s="279" t="s">
        <v>263</v>
      </c>
      <c r="D86" s="252">
        <v>505</v>
      </c>
      <c r="E86" s="109">
        <f t="shared" si="4"/>
        <v>1.9234431536850123</v>
      </c>
    </row>
    <row r="87" spans="1:5" ht="15">
      <c r="A87" s="63">
        <v>9</v>
      </c>
      <c r="B87" s="278" t="s">
        <v>398</v>
      </c>
      <c r="C87" s="279" t="s">
        <v>399</v>
      </c>
      <c r="D87" s="252">
        <v>423</v>
      </c>
      <c r="E87" s="109">
        <f t="shared" si="4"/>
        <v>1.6111216911064559</v>
      </c>
    </row>
    <row r="88" spans="1:5" ht="30">
      <c r="A88" s="65">
        <v>10</v>
      </c>
      <c r="B88" s="281" t="s">
        <v>574</v>
      </c>
      <c r="C88" s="277" t="s">
        <v>575</v>
      </c>
      <c r="D88" s="252">
        <v>388</v>
      </c>
      <c r="E88" s="109">
        <f t="shared" si="4"/>
        <v>1.4778137497619501</v>
      </c>
    </row>
    <row r="89" spans="1:5" ht="15">
      <c r="A89" s="3" t="s">
        <v>15</v>
      </c>
      <c r="B89" s="3"/>
      <c r="C89" s="483"/>
      <c r="D89" s="483"/>
      <c r="E89" s="483"/>
    </row>
    <row r="90" spans="1:5" ht="15">
      <c r="A90" s="3"/>
      <c r="B90" s="3"/>
      <c r="C90" s="483"/>
      <c r="D90" s="483"/>
      <c r="E90" s="483"/>
    </row>
    <row r="91" spans="1:5" ht="15">
      <c r="A91" s="483"/>
      <c r="B91" s="483"/>
      <c r="C91" s="484"/>
      <c r="D91" s="483"/>
      <c r="E91" s="483"/>
    </row>
    <row r="92" spans="1:5" ht="15">
      <c r="A92" s="590" t="s">
        <v>118</v>
      </c>
      <c r="B92" s="590"/>
      <c r="C92" s="590"/>
      <c r="D92" s="590"/>
      <c r="E92" s="590"/>
    </row>
    <row r="93" spans="1:5" ht="15">
      <c r="A93" s="393"/>
      <c r="B93" s="483"/>
      <c r="C93" s="483"/>
      <c r="D93" s="483"/>
      <c r="E93" s="483"/>
    </row>
    <row r="94" spans="1:5" ht="15">
      <c r="A94" s="280" t="s">
        <v>107</v>
      </c>
      <c r="B94" s="280" t="s">
        <v>392</v>
      </c>
      <c r="C94" s="280" t="s">
        <v>108</v>
      </c>
      <c r="D94" s="280" t="s">
        <v>9</v>
      </c>
      <c r="E94" s="280" t="s">
        <v>109</v>
      </c>
    </row>
    <row r="95" spans="1:5" ht="30">
      <c r="A95" s="63">
        <v>1</v>
      </c>
      <c r="B95" s="278" t="s">
        <v>110</v>
      </c>
      <c r="C95" s="277" t="s">
        <v>111</v>
      </c>
      <c r="D95" s="254">
        <v>1376</v>
      </c>
      <c r="E95" s="109">
        <f>D95/4160*100</f>
        <v>33.07692307692307</v>
      </c>
    </row>
    <row r="96" spans="1:5" ht="30">
      <c r="A96" s="65">
        <v>2</v>
      </c>
      <c r="B96" s="278" t="s">
        <v>494</v>
      </c>
      <c r="C96" s="277" t="s">
        <v>495</v>
      </c>
      <c r="D96" s="255">
        <v>179</v>
      </c>
      <c r="E96" s="109">
        <f aca="true" t="shared" si="5" ref="E96:E104">D96/4160*100</f>
        <v>4.302884615384615</v>
      </c>
    </row>
    <row r="97" spans="1:5" ht="30">
      <c r="A97" s="63">
        <v>3</v>
      </c>
      <c r="B97" s="278" t="s">
        <v>569</v>
      </c>
      <c r="C97" s="277" t="s">
        <v>570</v>
      </c>
      <c r="D97" s="255">
        <v>160</v>
      </c>
      <c r="E97" s="109">
        <f t="shared" si="5"/>
        <v>3.8461538461538463</v>
      </c>
    </row>
    <row r="98" spans="1:5" ht="30">
      <c r="A98" s="65">
        <v>4</v>
      </c>
      <c r="B98" s="278" t="s">
        <v>574</v>
      </c>
      <c r="C98" s="277" t="s">
        <v>575</v>
      </c>
      <c r="D98" s="255">
        <v>109</v>
      </c>
      <c r="E98" s="109">
        <f t="shared" si="5"/>
        <v>2.620192307692308</v>
      </c>
    </row>
    <row r="99" spans="1:5" ht="30">
      <c r="A99" s="63">
        <v>5</v>
      </c>
      <c r="B99" s="278" t="s">
        <v>292</v>
      </c>
      <c r="C99" s="277" t="s">
        <v>263</v>
      </c>
      <c r="D99" s="255">
        <v>94</v>
      </c>
      <c r="E99" s="109">
        <f t="shared" si="5"/>
        <v>2.2596153846153846</v>
      </c>
    </row>
    <row r="100" spans="1:5" ht="30">
      <c r="A100" s="65">
        <v>6</v>
      </c>
      <c r="B100" s="278" t="s">
        <v>294</v>
      </c>
      <c r="C100" s="277" t="s">
        <v>113</v>
      </c>
      <c r="D100" s="255">
        <v>85</v>
      </c>
      <c r="E100" s="109">
        <f t="shared" si="5"/>
        <v>2.043269230769231</v>
      </c>
    </row>
    <row r="101" spans="1:5" ht="15">
      <c r="A101" s="63">
        <v>7</v>
      </c>
      <c r="B101" s="278" t="s">
        <v>398</v>
      </c>
      <c r="C101" s="277" t="s">
        <v>399</v>
      </c>
      <c r="D101" s="255">
        <v>83</v>
      </c>
      <c r="E101" s="109">
        <f t="shared" si="5"/>
        <v>1.9951923076923075</v>
      </c>
    </row>
    <row r="102" spans="1:5" ht="30">
      <c r="A102" s="65">
        <v>8</v>
      </c>
      <c r="B102" s="278" t="s">
        <v>745</v>
      </c>
      <c r="C102" s="277" t="s">
        <v>746</v>
      </c>
      <c r="D102" s="255">
        <v>69</v>
      </c>
      <c r="E102" s="109">
        <f t="shared" si="5"/>
        <v>1.6586538461538463</v>
      </c>
    </row>
    <row r="103" spans="1:5" ht="30">
      <c r="A103" s="63">
        <v>9</v>
      </c>
      <c r="B103" s="278" t="s">
        <v>293</v>
      </c>
      <c r="C103" s="277" t="s">
        <v>267</v>
      </c>
      <c r="D103" s="255">
        <v>63</v>
      </c>
      <c r="E103" s="109">
        <f t="shared" si="5"/>
        <v>1.5144230769230769</v>
      </c>
    </row>
    <row r="104" spans="1:5" ht="15">
      <c r="A104" s="65">
        <v>10</v>
      </c>
      <c r="B104" s="276" t="s">
        <v>747</v>
      </c>
      <c r="C104" s="277" t="s">
        <v>748</v>
      </c>
      <c r="D104" s="255">
        <v>59</v>
      </c>
      <c r="E104" s="109">
        <f t="shared" si="5"/>
        <v>1.4182692307692308</v>
      </c>
    </row>
    <row r="105" spans="1:5" ht="15">
      <c r="A105" s="483"/>
      <c r="B105" s="483"/>
      <c r="C105" s="483"/>
      <c r="D105" s="483"/>
      <c r="E105" s="483"/>
    </row>
    <row r="106" spans="1:5" ht="15">
      <c r="A106" s="3" t="s">
        <v>15</v>
      </c>
      <c r="B106" s="483"/>
      <c r="C106" s="483"/>
      <c r="D106" s="483"/>
      <c r="E106" s="483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715</v>
      </c>
      <c r="B1" s="270"/>
      <c r="C1" s="270"/>
      <c r="D1" s="270"/>
      <c r="E1" s="270"/>
      <c r="F1" s="270"/>
      <c r="G1" s="311"/>
    </row>
    <row r="2" spans="1:6" ht="15.75">
      <c r="A2" s="90" t="s">
        <v>724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106</v>
      </c>
      <c r="E4" s="258"/>
    </row>
    <row r="5" spans="1:5" ht="33.75" customHeight="1">
      <c r="A5" s="250" t="s">
        <v>107</v>
      </c>
      <c r="B5" s="268" t="s">
        <v>392</v>
      </c>
      <c r="C5" s="250" t="s">
        <v>108</v>
      </c>
      <c r="D5" s="250" t="s">
        <v>9</v>
      </c>
      <c r="E5" s="280" t="s">
        <v>394</v>
      </c>
    </row>
    <row r="6" spans="1:5" ht="22.5">
      <c r="A6" s="63">
        <v>1</v>
      </c>
      <c r="B6" s="253" t="s">
        <v>110</v>
      </c>
      <c r="C6" s="259" t="s">
        <v>111</v>
      </c>
      <c r="D6" s="266">
        <v>64</v>
      </c>
      <c r="E6" s="455">
        <f>D6/789*100</f>
        <v>8.111533586818757</v>
      </c>
    </row>
    <row r="7" spans="1:5" ht="15">
      <c r="A7" s="65">
        <v>2</v>
      </c>
      <c r="B7" s="253" t="s">
        <v>396</v>
      </c>
      <c r="C7" s="259" t="s">
        <v>397</v>
      </c>
      <c r="D7" s="266">
        <v>49</v>
      </c>
      <c r="E7" s="455">
        <f aca="true" t="shared" si="0" ref="E7:E15">D7/789*100</f>
        <v>6.2103929024081115</v>
      </c>
    </row>
    <row r="8" spans="1:5" ht="15">
      <c r="A8" s="63">
        <v>3</v>
      </c>
      <c r="B8" s="253" t="s">
        <v>290</v>
      </c>
      <c r="C8" s="259" t="s">
        <v>112</v>
      </c>
      <c r="D8" s="266">
        <v>42</v>
      </c>
      <c r="E8" s="455">
        <f t="shared" si="0"/>
        <v>5.323193916349809</v>
      </c>
    </row>
    <row r="9" spans="1:5" ht="22.5">
      <c r="A9" s="65">
        <v>4</v>
      </c>
      <c r="B9" s="253" t="s">
        <v>291</v>
      </c>
      <c r="C9" s="259" t="s">
        <v>262</v>
      </c>
      <c r="D9" s="266">
        <v>20</v>
      </c>
      <c r="E9" s="455">
        <f t="shared" si="0"/>
        <v>2.5348542458808616</v>
      </c>
    </row>
    <row r="10" spans="1:5" ht="22.5">
      <c r="A10" s="63">
        <v>5</v>
      </c>
      <c r="B10" s="253" t="s">
        <v>293</v>
      </c>
      <c r="C10" s="259" t="s">
        <v>267</v>
      </c>
      <c r="D10" s="266">
        <v>18</v>
      </c>
      <c r="E10" s="455">
        <f t="shared" si="0"/>
        <v>2.2813688212927756</v>
      </c>
    </row>
    <row r="11" spans="1:5" ht="15">
      <c r="A11" s="65">
        <v>6</v>
      </c>
      <c r="B11" s="253" t="s">
        <v>566</v>
      </c>
      <c r="C11" s="259" t="s">
        <v>567</v>
      </c>
      <c r="D11" s="266">
        <v>17</v>
      </c>
      <c r="E11" s="455">
        <f t="shared" si="0"/>
        <v>2.1546261089987326</v>
      </c>
    </row>
    <row r="12" spans="1:5" ht="22.5">
      <c r="A12" s="63">
        <v>7</v>
      </c>
      <c r="B12" s="253" t="s">
        <v>292</v>
      </c>
      <c r="C12" s="259" t="s">
        <v>263</v>
      </c>
      <c r="D12" s="266">
        <v>17</v>
      </c>
      <c r="E12" s="455">
        <f t="shared" si="0"/>
        <v>2.1546261089987326</v>
      </c>
    </row>
    <row r="13" spans="1:5" ht="33.75">
      <c r="A13" s="65">
        <v>8</v>
      </c>
      <c r="B13" s="253" t="s">
        <v>297</v>
      </c>
      <c r="C13" s="259" t="s">
        <v>289</v>
      </c>
      <c r="D13" s="266">
        <v>17</v>
      </c>
      <c r="E13" s="455">
        <f t="shared" si="0"/>
        <v>2.1546261089987326</v>
      </c>
    </row>
    <row r="14" spans="1:5" ht="22.5">
      <c r="A14" s="63">
        <v>9</v>
      </c>
      <c r="B14" s="253" t="s">
        <v>494</v>
      </c>
      <c r="C14" s="259" t="s">
        <v>495</v>
      </c>
      <c r="D14" s="266">
        <v>17</v>
      </c>
      <c r="E14" s="455">
        <f t="shared" si="0"/>
        <v>2.1546261089987326</v>
      </c>
    </row>
    <row r="15" spans="1:5" ht="15">
      <c r="A15" s="65">
        <v>10</v>
      </c>
      <c r="B15" s="253" t="s">
        <v>398</v>
      </c>
      <c r="C15" s="259" t="s">
        <v>399</v>
      </c>
      <c r="D15" s="266">
        <v>16</v>
      </c>
      <c r="E15" s="455">
        <f t="shared" si="0"/>
        <v>2.027883396704689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114</v>
      </c>
      <c r="E18" s="258"/>
    </row>
    <row r="19" spans="1:5" ht="44.25" customHeight="1">
      <c r="A19" s="250" t="s">
        <v>107</v>
      </c>
      <c r="B19" s="268" t="s">
        <v>392</v>
      </c>
      <c r="C19" s="250" t="s">
        <v>108</v>
      </c>
      <c r="D19" s="250" t="s">
        <v>9</v>
      </c>
      <c r="E19" s="280" t="s">
        <v>394</v>
      </c>
    </row>
    <row r="20" spans="1:5" ht="22.5">
      <c r="A20" s="63">
        <v>1</v>
      </c>
      <c r="B20" s="261" t="s">
        <v>110</v>
      </c>
      <c r="C20" s="262" t="s">
        <v>111</v>
      </c>
      <c r="D20" s="263">
        <v>279</v>
      </c>
      <c r="E20" s="455">
        <f>D20/4506*100</f>
        <v>6.191744340878828</v>
      </c>
    </row>
    <row r="21" spans="1:5" ht="22.5">
      <c r="A21" s="65">
        <v>2</v>
      </c>
      <c r="B21" s="261" t="s">
        <v>293</v>
      </c>
      <c r="C21" s="262" t="s">
        <v>267</v>
      </c>
      <c r="D21" s="263">
        <v>209</v>
      </c>
      <c r="E21" s="455">
        <f aca="true" t="shared" si="1" ref="E21:E29">D21/4506*100</f>
        <v>4.638260097647581</v>
      </c>
    </row>
    <row r="22" spans="1:5" ht="22.5">
      <c r="A22" s="63">
        <v>3</v>
      </c>
      <c r="B22" s="261" t="s">
        <v>294</v>
      </c>
      <c r="C22" s="262" t="s">
        <v>113</v>
      </c>
      <c r="D22" s="263">
        <v>203</v>
      </c>
      <c r="E22" s="455">
        <f t="shared" si="1"/>
        <v>4.505104305370617</v>
      </c>
    </row>
    <row r="23" spans="1:5" ht="33.75">
      <c r="A23" s="65">
        <v>4</v>
      </c>
      <c r="B23" s="261" t="s">
        <v>297</v>
      </c>
      <c r="C23" s="262" t="s">
        <v>289</v>
      </c>
      <c r="D23" s="263">
        <v>145</v>
      </c>
      <c r="E23" s="455">
        <f t="shared" si="1"/>
        <v>3.2179316466932977</v>
      </c>
    </row>
    <row r="24" spans="1:5" ht="22.5">
      <c r="A24" s="63">
        <v>5</v>
      </c>
      <c r="B24" s="261" t="s">
        <v>494</v>
      </c>
      <c r="C24" s="262" t="s">
        <v>495</v>
      </c>
      <c r="D24" s="263">
        <v>122</v>
      </c>
      <c r="E24" s="455">
        <f t="shared" si="1"/>
        <v>2.7075011096316026</v>
      </c>
    </row>
    <row r="25" spans="1:5" ht="15">
      <c r="A25" s="65">
        <v>6</v>
      </c>
      <c r="B25" s="261" t="s">
        <v>398</v>
      </c>
      <c r="C25" s="262" t="s">
        <v>399</v>
      </c>
      <c r="D25" s="263">
        <v>96</v>
      </c>
      <c r="E25" s="455">
        <f t="shared" si="1"/>
        <v>2.130492676431425</v>
      </c>
    </row>
    <row r="26" spans="1:5" ht="15">
      <c r="A26" s="63">
        <v>7</v>
      </c>
      <c r="B26" s="261" t="s">
        <v>396</v>
      </c>
      <c r="C26" s="262" t="s">
        <v>397</v>
      </c>
      <c r="D26" s="263">
        <v>93</v>
      </c>
      <c r="E26" s="455">
        <f t="shared" si="1"/>
        <v>2.0639147802929427</v>
      </c>
    </row>
    <row r="27" spans="1:5" ht="22.5">
      <c r="A27" s="65">
        <v>8</v>
      </c>
      <c r="B27" s="261" t="s">
        <v>291</v>
      </c>
      <c r="C27" s="262" t="s">
        <v>262</v>
      </c>
      <c r="D27" s="263">
        <v>88</v>
      </c>
      <c r="E27" s="455">
        <f t="shared" si="1"/>
        <v>1.9529516200621395</v>
      </c>
    </row>
    <row r="28" spans="1:5" ht="22.5">
      <c r="A28" s="63">
        <v>9</v>
      </c>
      <c r="B28" s="261" t="s">
        <v>292</v>
      </c>
      <c r="C28" s="262" t="s">
        <v>263</v>
      </c>
      <c r="D28" s="263">
        <v>79</v>
      </c>
      <c r="E28" s="455">
        <f t="shared" si="1"/>
        <v>1.7532179316466934</v>
      </c>
    </row>
    <row r="29" spans="1:5" ht="15">
      <c r="A29" s="65">
        <v>10</v>
      </c>
      <c r="B29" s="261" t="s">
        <v>295</v>
      </c>
      <c r="C29" s="262" t="s">
        <v>117</v>
      </c>
      <c r="D29" s="263">
        <v>75</v>
      </c>
      <c r="E29" s="455">
        <f t="shared" si="1"/>
        <v>1.6644474034620507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63" customFormat="1" ht="15">
      <c r="A40" s="3"/>
      <c r="B40" s="3"/>
      <c r="E40" s="258"/>
    </row>
    <row r="41" spans="1:5" ht="15">
      <c r="A41" s="393"/>
      <c r="C41" s="249" t="s">
        <v>288</v>
      </c>
      <c r="E41" s="258"/>
    </row>
    <row r="42" spans="1:5" ht="27">
      <c r="A42" s="250" t="s">
        <v>107</v>
      </c>
      <c r="B42" s="268" t="s">
        <v>392</v>
      </c>
      <c r="C42" s="250" t="s">
        <v>108</v>
      </c>
      <c r="D42" s="250" t="s">
        <v>9</v>
      </c>
      <c r="E42" s="280" t="s">
        <v>394</v>
      </c>
    </row>
    <row r="43" spans="1:5" ht="22.5">
      <c r="A43" s="63">
        <v>1</v>
      </c>
      <c r="B43" s="264" t="s">
        <v>110</v>
      </c>
      <c r="C43" s="259" t="s">
        <v>111</v>
      </c>
      <c r="D43" s="265">
        <v>729</v>
      </c>
      <c r="E43" s="455">
        <f>D43/5426*100</f>
        <v>13.435311463324734</v>
      </c>
    </row>
    <row r="44" spans="1:5" ht="33.75">
      <c r="A44" s="65">
        <v>2</v>
      </c>
      <c r="B44" s="264" t="s">
        <v>297</v>
      </c>
      <c r="C44" s="259" t="s">
        <v>289</v>
      </c>
      <c r="D44" s="265">
        <v>356</v>
      </c>
      <c r="E44" s="455">
        <f aca="true" t="shared" si="2" ref="E44:E52">D44/5426*100</f>
        <v>6.561002580169554</v>
      </c>
    </row>
    <row r="45" spans="1:5" ht="22.5">
      <c r="A45" s="63">
        <v>3</v>
      </c>
      <c r="B45" s="264" t="s">
        <v>494</v>
      </c>
      <c r="C45" s="259" t="s">
        <v>495</v>
      </c>
      <c r="D45" s="266">
        <v>242</v>
      </c>
      <c r="E45" s="455">
        <f t="shared" si="2"/>
        <v>4.4600073719130116</v>
      </c>
    </row>
    <row r="46" spans="1:5" ht="33.75">
      <c r="A46" s="65">
        <v>4</v>
      </c>
      <c r="B46" s="264" t="s">
        <v>115</v>
      </c>
      <c r="C46" s="259" t="s">
        <v>116</v>
      </c>
      <c r="D46" s="266">
        <v>199</v>
      </c>
      <c r="E46" s="455">
        <f t="shared" si="2"/>
        <v>3.6675267231846664</v>
      </c>
    </row>
    <row r="47" spans="1:5" ht="33.75">
      <c r="A47" s="63">
        <v>5</v>
      </c>
      <c r="B47" s="264" t="s">
        <v>296</v>
      </c>
      <c r="C47" s="259" t="s">
        <v>241</v>
      </c>
      <c r="D47" s="266">
        <v>198</v>
      </c>
      <c r="E47" s="455">
        <f t="shared" si="2"/>
        <v>3.6490969406561007</v>
      </c>
    </row>
    <row r="48" spans="1:5" ht="22.5">
      <c r="A48" s="65">
        <v>6</v>
      </c>
      <c r="B48" s="264" t="s">
        <v>294</v>
      </c>
      <c r="C48" s="259" t="s">
        <v>113</v>
      </c>
      <c r="D48" s="266">
        <v>181</v>
      </c>
      <c r="E48" s="455">
        <f t="shared" si="2"/>
        <v>3.335790637670476</v>
      </c>
    </row>
    <row r="49" spans="1:5" ht="15">
      <c r="A49" s="63">
        <v>7</v>
      </c>
      <c r="B49" s="264" t="s">
        <v>398</v>
      </c>
      <c r="C49" s="259" t="s">
        <v>399</v>
      </c>
      <c r="D49" s="266">
        <v>102</v>
      </c>
      <c r="E49" s="455">
        <f t="shared" si="2"/>
        <v>1.8798378179137487</v>
      </c>
    </row>
    <row r="50" spans="1:5" ht="33.75">
      <c r="A50" s="65">
        <v>8</v>
      </c>
      <c r="B50" s="264" t="s">
        <v>684</v>
      </c>
      <c r="C50" s="259" t="s">
        <v>685</v>
      </c>
      <c r="D50" s="266">
        <v>89</v>
      </c>
      <c r="E50" s="455">
        <f t="shared" si="2"/>
        <v>1.6402506450423886</v>
      </c>
    </row>
    <row r="51" spans="1:5" ht="15">
      <c r="A51" s="63">
        <v>9</v>
      </c>
      <c r="B51" s="256" t="s">
        <v>295</v>
      </c>
      <c r="C51" s="259" t="s">
        <v>117</v>
      </c>
      <c r="D51" s="266">
        <v>83</v>
      </c>
      <c r="E51" s="455">
        <f t="shared" si="2"/>
        <v>1.5296719498709916</v>
      </c>
    </row>
    <row r="52" spans="1:5" ht="33.75">
      <c r="A52" s="65">
        <v>10</v>
      </c>
      <c r="B52" s="267" t="s">
        <v>686</v>
      </c>
      <c r="C52" s="259" t="s">
        <v>687</v>
      </c>
      <c r="D52" s="266">
        <v>79</v>
      </c>
      <c r="E52" s="455">
        <f t="shared" si="2"/>
        <v>1.4559528197567269</v>
      </c>
    </row>
    <row r="53" spans="1:5" ht="15">
      <c r="A53" s="196" t="s">
        <v>395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721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32" t="s">
        <v>119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ht="15.75" thickBot="1">
      <c r="K4" s="66"/>
    </row>
    <row r="5" spans="1:18" s="68" customFormat="1" ht="17.25" customHeight="1" thickBot="1" thickTop="1">
      <c r="A5" s="204"/>
      <c r="B5" s="629" t="s">
        <v>120</v>
      </c>
      <c r="C5" s="633" t="s">
        <v>725</v>
      </c>
      <c r="D5" s="634"/>
      <c r="E5" s="634"/>
      <c r="F5" s="634"/>
      <c r="G5" s="634"/>
      <c r="H5" s="634"/>
      <c r="I5" s="634"/>
      <c r="J5" s="635"/>
      <c r="K5" s="633" t="s">
        <v>726</v>
      </c>
      <c r="L5" s="634"/>
      <c r="M5" s="634"/>
      <c r="N5" s="634"/>
      <c r="O5" s="634"/>
      <c r="P5" s="634"/>
      <c r="Q5" s="634"/>
      <c r="R5" s="635"/>
    </row>
    <row r="6" spans="1:18" ht="15.75" customHeight="1" thickTop="1">
      <c r="A6" s="205" t="s">
        <v>388</v>
      </c>
      <c r="B6" s="630"/>
      <c r="C6" s="636" t="s">
        <v>121</v>
      </c>
      <c r="D6" s="637"/>
      <c r="E6" s="613"/>
      <c r="F6" s="612" t="s">
        <v>122</v>
      </c>
      <c r="G6" s="638"/>
      <c r="H6" s="637" t="s">
        <v>123</v>
      </c>
      <c r="I6" s="637"/>
      <c r="J6" s="638"/>
      <c r="K6" s="637" t="s">
        <v>121</v>
      </c>
      <c r="L6" s="637"/>
      <c r="M6" s="637"/>
      <c r="N6" s="612" t="s">
        <v>122</v>
      </c>
      <c r="O6" s="613"/>
      <c r="P6" s="612" t="s">
        <v>123</v>
      </c>
      <c r="Q6" s="639"/>
      <c r="R6" s="638"/>
    </row>
    <row r="7" spans="1:18" ht="15" customHeight="1">
      <c r="A7" s="205" t="s">
        <v>387</v>
      </c>
      <c r="B7" s="630"/>
      <c r="C7" s="611" t="s">
        <v>124</v>
      </c>
      <c r="D7" s="617" t="s">
        <v>125</v>
      </c>
      <c r="E7" s="623" t="s">
        <v>126</v>
      </c>
      <c r="F7" s="610" t="s">
        <v>124</v>
      </c>
      <c r="G7" s="625" t="s">
        <v>125</v>
      </c>
      <c r="H7" s="627" t="s">
        <v>124</v>
      </c>
      <c r="I7" s="617" t="s">
        <v>125</v>
      </c>
      <c r="J7" s="608" t="s">
        <v>126</v>
      </c>
      <c r="K7" s="610" t="s">
        <v>124</v>
      </c>
      <c r="L7" s="616" t="s">
        <v>125</v>
      </c>
      <c r="M7" s="614" t="s">
        <v>126</v>
      </c>
      <c r="N7" s="618" t="s">
        <v>124</v>
      </c>
      <c r="O7" s="620" t="s">
        <v>125</v>
      </c>
      <c r="P7" s="610" t="s">
        <v>124</v>
      </c>
      <c r="Q7" s="616" t="s">
        <v>125</v>
      </c>
      <c r="R7" s="614" t="s">
        <v>126</v>
      </c>
    </row>
    <row r="8" spans="1:18" ht="24.75" customHeight="1" thickBot="1">
      <c r="A8" s="206"/>
      <c r="B8" s="631"/>
      <c r="C8" s="640"/>
      <c r="D8" s="622"/>
      <c r="E8" s="624"/>
      <c r="F8" s="611"/>
      <c r="G8" s="626"/>
      <c r="H8" s="628"/>
      <c r="I8" s="622"/>
      <c r="J8" s="609"/>
      <c r="K8" s="611"/>
      <c r="L8" s="617"/>
      <c r="M8" s="615"/>
      <c r="N8" s="619"/>
      <c r="O8" s="621"/>
      <c r="P8" s="611"/>
      <c r="Q8" s="617"/>
      <c r="R8" s="615"/>
    </row>
    <row r="9" spans="1:18" ht="15.75" thickTop="1">
      <c r="A9" s="207" t="s">
        <v>306</v>
      </c>
      <c r="B9" s="208" t="s">
        <v>127</v>
      </c>
      <c r="C9" s="401">
        <v>197</v>
      </c>
      <c r="D9" s="402">
        <v>1</v>
      </c>
      <c r="E9" s="403">
        <v>20</v>
      </c>
      <c r="F9" s="401">
        <v>32</v>
      </c>
      <c r="G9" s="403">
        <v>1</v>
      </c>
      <c r="H9" s="401">
        <v>22</v>
      </c>
      <c r="I9" s="402">
        <v>1</v>
      </c>
      <c r="J9" s="403">
        <v>19</v>
      </c>
      <c r="K9" s="401">
        <v>211</v>
      </c>
      <c r="L9" s="402">
        <v>3</v>
      </c>
      <c r="M9" s="403">
        <v>16</v>
      </c>
      <c r="N9" s="401">
        <v>20</v>
      </c>
      <c r="O9" s="403">
        <v>0</v>
      </c>
      <c r="P9" s="401">
        <v>25</v>
      </c>
      <c r="Q9" s="402">
        <v>0</v>
      </c>
      <c r="R9" s="403">
        <v>28</v>
      </c>
    </row>
    <row r="10" spans="1:18" ht="15">
      <c r="A10" s="209" t="s">
        <v>307</v>
      </c>
      <c r="B10" s="209" t="s">
        <v>128</v>
      </c>
      <c r="C10" s="404">
        <v>27</v>
      </c>
      <c r="D10" s="405">
        <v>1</v>
      </c>
      <c r="E10" s="406">
        <v>25</v>
      </c>
      <c r="F10" s="404">
        <v>5</v>
      </c>
      <c r="G10" s="406">
        <v>1</v>
      </c>
      <c r="H10" s="404">
        <v>2</v>
      </c>
      <c r="I10" s="405">
        <v>2</v>
      </c>
      <c r="J10" s="406">
        <v>5</v>
      </c>
      <c r="K10" s="404">
        <v>21</v>
      </c>
      <c r="L10" s="405">
        <v>0</v>
      </c>
      <c r="M10" s="406">
        <v>0</v>
      </c>
      <c r="N10" s="404">
        <v>4</v>
      </c>
      <c r="O10" s="406">
        <v>0</v>
      </c>
      <c r="P10" s="404">
        <v>0</v>
      </c>
      <c r="Q10" s="405">
        <v>0</v>
      </c>
      <c r="R10" s="406">
        <v>5</v>
      </c>
    </row>
    <row r="11" spans="1:18" ht="15">
      <c r="A11" s="207" t="s">
        <v>308</v>
      </c>
      <c r="B11" s="207" t="s">
        <v>129</v>
      </c>
      <c r="C11" s="404">
        <v>34</v>
      </c>
      <c r="D11" s="405">
        <v>1</v>
      </c>
      <c r="E11" s="406">
        <v>7</v>
      </c>
      <c r="F11" s="404">
        <v>2</v>
      </c>
      <c r="G11" s="406">
        <v>0</v>
      </c>
      <c r="H11" s="404">
        <v>2</v>
      </c>
      <c r="I11" s="405">
        <v>2</v>
      </c>
      <c r="J11" s="406">
        <v>7</v>
      </c>
      <c r="K11" s="404">
        <v>40</v>
      </c>
      <c r="L11" s="405">
        <v>3</v>
      </c>
      <c r="M11" s="406">
        <v>5</v>
      </c>
      <c r="N11" s="404">
        <v>1</v>
      </c>
      <c r="O11" s="406">
        <v>1</v>
      </c>
      <c r="P11" s="404">
        <v>3</v>
      </c>
      <c r="Q11" s="405">
        <v>0</v>
      </c>
      <c r="R11" s="406">
        <v>14</v>
      </c>
    </row>
    <row r="12" spans="1:18" ht="15">
      <c r="A12" s="209" t="s">
        <v>309</v>
      </c>
      <c r="B12" s="209" t="s">
        <v>130</v>
      </c>
      <c r="C12" s="404">
        <v>11</v>
      </c>
      <c r="D12" s="405">
        <v>0</v>
      </c>
      <c r="E12" s="406">
        <v>5</v>
      </c>
      <c r="F12" s="404">
        <v>3</v>
      </c>
      <c r="G12" s="406">
        <v>0</v>
      </c>
      <c r="H12" s="404">
        <v>1</v>
      </c>
      <c r="I12" s="405">
        <v>0</v>
      </c>
      <c r="J12" s="406">
        <v>1</v>
      </c>
      <c r="K12" s="404">
        <v>12</v>
      </c>
      <c r="L12" s="405">
        <v>0</v>
      </c>
      <c r="M12" s="406">
        <v>3</v>
      </c>
      <c r="N12" s="404">
        <v>2</v>
      </c>
      <c r="O12" s="406">
        <v>0</v>
      </c>
      <c r="P12" s="404">
        <v>1</v>
      </c>
      <c r="Q12" s="405">
        <v>0</v>
      </c>
      <c r="R12" s="406">
        <v>4</v>
      </c>
    </row>
    <row r="13" spans="1:18" ht="15">
      <c r="A13" s="207" t="s">
        <v>310</v>
      </c>
      <c r="B13" s="207" t="s">
        <v>131</v>
      </c>
      <c r="C13" s="404">
        <v>14</v>
      </c>
      <c r="D13" s="405">
        <v>1</v>
      </c>
      <c r="E13" s="406">
        <v>0</v>
      </c>
      <c r="F13" s="404">
        <v>8</v>
      </c>
      <c r="G13" s="406">
        <v>2</v>
      </c>
      <c r="H13" s="404">
        <v>2</v>
      </c>
      <c r="I13" s="405">
        <v>1</v>
      </c>
      <c r="J13" s="406">
        <v>1</v>
      </c>
      <c r="K13" s="404">
        <v>16</v>
      </c>
      <c r="L13" s="405">
        <v>0</v>
      </c>
      <c r="M13" s="406">
        <v>4</v>
      </c>
      <c r="N13" s="404">
        <v>2</v>
      </c>
      <c r="O13" s="406">
        <v>0</v>
      </c>
      <c r="P13" s="404">
        <v>1</v>
      </c>
      <c r="Q13" s="405">
        <v>0</v>
      </c>
      <c r="R13" s="406">
        <v>3</v>
      </c>
    </row>
    <row r="14" spans="1:18" ht="15">
      <c r="A14" s="209" t="s">
        <v>311</v>
      </c>
      <c r="B14" s="209" t="s">
        <v>132</v>
      </c>
      <c r="C14" s="404">
        <v>945</v>
      </c>
      <c r="D14" s="405">
        <v>72</v>
      </c>
      <c r="E14" s="406">
        <v>64</v>
      </c>
      <c r="F14" s="404">
        <v>172</v>
      </c>
      <c r="G14" s="406">
        <v>9</v>
      </c>
      <c r="H14" s="404">
        <v>151</v>
      </c>
      <c r="I14" s="405">
        <v>9</v>
      </c>
      <c r="J14" s="406">
        <v>122</v>
      </c>
      <c r="K14" s="404">
        <v>1151</v>
      </c>
      <c r="L14" s="405">
        <v>87</v>
      </c>
      <c r="M14" s="406">
        <v>93</v>
      </c>
      <c r="N14" s="404">
        <v>150</v>
      </c>
      <c r="O14" s="406">
        <v>9</v>
      </c>
      <c r="P14" s="404">
        <v>133</v>
      </c>
      <c r="Q14" s="405">
        <v>8</v>
      </c>
      <c r="R14" s="406">
        <v>119</v>
      </c>
    </row>
    <row r="15" spans="1:18" ht="15">
      <c r="A15" s="207" t="s">
        <v>312</v>
      </c>
      <c r="B15" s="207" t="s">
        <v>133</v>
      </c>
      <c r="C15" s="404">
        <v>417</v>
      </c>
      <c r="D15" s="405">
        <v>3</v>
      </c>
      <c r="E15" s="406">
        <v>51</v>
      </c>
      <c r="F15" s="404">
        <v>76</v>
      </c>
      <c r="G15" s="406">
        <v>0</v>
      </c>
      <c r="H15" s="404">
        <v>74</v>
      </c>
      <c r="I15" s="405">
        <v>0</v>
      </c>
      <c r="J15" s="406">
        <v>59</v>
      </c>
      <c r="K15" s="404">
        <v>667</v>
      </c>
      <c r="L15" s="405">
        <v>6</v>
      </c>
      <c r="M15" s="406">
        <v>87</v>
      </c>
      <c r="N15" s="404">
        <v>70</v>
      </c>
      <c r="O15" s="406">
        <v>1</v>
      </c>
      <c r="P15" s="404">
        <v>38</v>
      </c>
      <c r="Q15" s="405">
        <v>1</v>
      </c>
      <c r="R15" s="406">
        <v>67</v>
      </c>
    </row>
    <row r="16" spans="1:18" ht="15">
      <c r="A16" s="209" t="s">
        <v>313</v>
      </c>
      <c r="B16" s="209" t="s">
        <v>134</v>
      </c>
      <c r="C16" s="404">
        <v>11</v>
      </c>
      <c r="D16" s="405">
        <v>1</v>
      </c>
      <c r="E16" s="406">
        <v>1</v>
      </c>
      <c r="F16" s="404">
        <v>2</v>
      </c>
      <c r="G16" s="406">
        <v>0</v>
      </c>
      <c r="H16" s="404">
        <v>0</v>
      </c>
      <c r="I16" s="405">
        <v>0</v>
      </c>
      <c r="J16" s="406">
        <v>5</v>
      </c>
      <c r="K16" s="404">
        <v>7</v>
      </c>
      <c r="L16" s="405">
        <v>0</v>
      </c>
      <c r="M16" s="406">
        <v>8</v>
      </c>
      <c r="N16" s="404">
        <v>1</v>
      </c>
      <c r="O16" s="406">
        <v>0</v>
      </c>
      <c r="P16" s="404">
        <v>1</v>
      </c>
      <c r="Q16" s="405">
        <v>0</v>
      </c>
      <c r="R16" s="406">
        <v>4</v>
      </c>
    </row>
    <row r="17" spans="1:18" ht="15">
      <c r="A17" s="207" t="s">
        <v>314</v>
      </c>
      <c r="B17" s="207" t="s">
        <v>135</v>
      </c>
      <c r="C17" s="404">
        <v>52</v>
      </c>
      <c r="D17" s="405">
        <v>1</v>
      </c>
      <c r="E17" s="406">
        <v>15</v>
      </c>
      <c r="F17" s="404">
        <v>3</v>
      </c>
      <c r="G17" s="406">
        <v>1</v>
      </c>
      <c r="H17" s="404">
        <v>6</v>
      </c>
      <c r="I17" s="405">
        <v>2</v>
      </c>
      <c r="J17" s="406">
        <v>24</v>
      </c>
      <c r="K17" s="404">
        <v>78</v>
      </c>
      <c r="L17" s="405">
        <v>3</v>
      </c>
      <c r="M17" s="406">
        <v>32</v>
      </c>
      <c r="N17" s="404">
        <v>7</v>
      </c>
      <c r="O17" s="406">
        <v>1</v>
      </c>
      <c r="P17" s="404">
        <v>9</v>
      </c>
      <c r="Q17" s="405">
        <v>2</v>
      </c>
      <c r="R17" s="406">
        <v>47</v>
      </c>
    </row>
    <row r="18" spans="1:18" ht="15">
      <c r="A18" s="209" t="s">
        <v>315</v>
      </c>
      <c r="B18" s="209" t="s">
        <v>136</v>
      </c>
      <c r="C18" s="404">
        <v>64</v>
      </c>
      <c r="D18" s="405">
        <v>0</v>
      </c>
      <c r="E18" s="406">
        <v>22</v>
      </c>
      <c r="F18" s="404">
        <v>12</v>
      </c>
      <c r="G18" s="406">
        <v>0</v>
      </c>
      <c r="H18" s="404">
        <v>6</v>
      </c>
      <c r="I18" s="405">
        <v>3</v>
      </c>
      <c r="J18" s="406">
        <v>13</v>
      </c>
      <c r="K18" s="404">
        <v>91</v>
      </c>
      <c r="L18" s="405">
        <v>1</v>
      </c>
      <c r="M18" s="406">
        <v>33</v>
      </c>
      <c r="N18" s="404">
        <v>6</v>
      </c>
      <c r="O18" s="406">
        <v>0</v>
      </c>
      <c r="P18" s="404">
        <v>7</v>
      </c>
      <c r="Q18" s="405">
        <v>0</v>
      </c>
      <c r="R18" s="406">
        <v>20</v>
      </c>
    </row>
    <row r="19" spans="1:18" ht="15">
      <c r="A19" s="207" t="s">
        <v>316</v>
      </c>
      <c r="B19" s="207" t="s">
        <v>137</v>
      </c>
      <c r="C19" s="404">
        <v>8</v>
      </c>
      <c r="D19" s="405">
        <v>1</v>
      </c>
      <c r="E19" s="406">
        <v>1</v>
      </c>
      <c r="F19" s="404">
        <v>1</v>
      </c>
      <c r="G19" s="406">
        <v>1</v>
      </c>
      <c r="H19" s="404">
        <v>2</v>
      </c>
      <c r="I19" s="405">
        <v>0</v>
      </c>
      <c r="J19" s="406">
        <v>3</v>
      </c>
      <c r="K19" s="404">
        <v>13</v>
      </c>
      <c r="L19" s="405">
        <v>0</v>
      </c>
      <c r="M19" s="406">
        <v>1</v>
      </c>
      <c r="N19" s="404">
        <v>1</v>
      </c>
      <c r="O19" s="406">
        <v>0</v>
      </c>
      <c r="P19" s="404">
        <v>0</v>
      </c>
      <c r="Q19" s="405">
        <v>0</v>
      </c>
      <c r="R19" s="406">
        <v>6</v>
      </c>
    </row>
    <row r="20" spans="1:18" ht="15">
      <c r="A20" s="209" t="s">
        <v>317</v>
      </c>
      <c r="B20" s="209" t="s">
        <v>138</v>
      </c>
      <c r="C20" s="404">
        <v>7</v>
      </c>
      <c r="D20" s="405">
        <v>1</v>
      </c>
      <c r="E20" s="406">
        <v>2</v>
      </c>
      <c r="F20" s="404">
        <v>1</v>
      </c>
      <c r="G20" s="406">
        <v>0</v>
      </c>
      <c r="H20" s="404">
        <v>2</v>
      </c>
      <c r="I20" s="405">
        <v>1</v>
      </c>
      <c r="J20" s="406">
        <v>1</v>
      </c>
      <c r="K20" s="404">
        <v>9</v>
      </c>
      <c r="L20" s="405">
        <v>2</v>
      </c>
      <c r="M20" s="406">
        <v>3</v>
      </c>
      <c r="N20" s="404">
        <v>0</v>
      </c>
      <c r="O20" s="406">
        <v>1</v>
      </c>
      <c r="P20" s="404">
        <v>1</v>
      </c>
      <c r="Q20" s="405">
        <v>1</v>
      </c>
      <c r="R20" s="406">
        <v>2</v>
      </c>
    </row>
    <row r="21" spans="1:18" ht="15">
      <c r="A21" s="207" t="s">
        <v>318</v>
      </c>
      <c r="B21" s="207" t="s">
        <v>139</v>
      </c>
      <c r="C21" s="404">
        <v>9</v>
      </c>
      <c r="D21" s="405">
        <v>3</v>
      </c>
      <c r="E21" s="406">
        <v>4</v>
      </c>
      <c r="F21" s="404">
        <v>0</v>
      </c>
      <c r="G21" s="406">
        <v>0</v>
      </c>
      <c r="H21" s="404">
        <v>0</v>
      </c>
      <c r="I21" s="405">
        <v>0</v>
      </c>
      <c r="J21" s="406">
        <v>1</v>
      </c>
      <c r="K21" s="404">
        <v>15</v>
      </c>
      <c r="L21" s="405">
        <v>0</v>
      </c>
      <c r="M21" s="406">
        <v>5</v>
      </c>
      <c r="N21" s="404">
        <v>1</v>
      </c>
      <c r="O21" s="406">
        <v>0</v>
      </c>
      <c r="P21" s="404">
        <v>0</v>
      </c>
      <c r="Q21" s="405">
        <v>0</v>
      </c>
      <c r="R21" s="406">
        <v>1</v>
      </c>
    </row>
    <row r="22" spans="1:18" ht="15">
      <c r="A22" s="209" t="s">
        <v>319</v>
      </c>
      <c r="B22" s="209" t="s">
        <v>140</v>
      </c>
      <c r="C22" s="404">
        <v>15</v>
      </c>
      <c r="D22" s="405">
        <v>0</v>
      </c>
      <c r="E22" s="406">
        <v>4</v>
      </c>
      <c r="F22" s="404">
        <v>1</v>
      </c>
      <c r="G22" s="406">
        <v>0</v>
      </c>
      <c r="H22" s="404">
        <v>1</v>
      </c>
      <c r="I22" s="405">
        <v>1</v>
      </c>
      <c r="J22" s="406">
        <v>1</v>
      </c>
      <c r="K22" s="404">
        <v>23</v>
      </c>
      <c r="L22" s="405">
        <v>4</v>
      </c>
      <c r="M22" s="406">
        <v>7</v>
      </c>
      <c r="N22" s="404">
        <v>5</v>
      </c>
      <c r="O22" s="406">
        <v>0</v>
      </c>
      <c r="P22" s="404">
        <v>1</v>
      </c>
      <c r="Q22" s="405">
        <v>0</v>
      </c>
      <c r="R22" s="406">
        <v>1</v>
      </c>
    </row>
    <row r="23" spans="1:18" ht="15">
      <c r="A23" s="207" t="s">
        <v>320</v>
      </c>
      <c r="B23" s="207" t="s">
        <v>141</v>
      </c>
      <c r="C23" s="404">
        <v>13</v>
      </c>
      <c r="D23" s="405">
        <v>0</v>
      </c>
      <c r="E23" s="406">
        <v>2</v>
      </c>
      <c r="F23" s="404">
        <v>3</v>
      </c>
      <c r="G23" s="406">
        <v>1</v>
      </c>
      <c r="H23" s="404">
        <v>3</v>
      </c>
      <c r="I23" s="405">
        <v>0</v>
      </c>
      <c r="J23" s="406">
        <v>2</v>
      </c>
      <c r="K23" s="404">
        <v>11</v>
      </c>
      <c r="L23" s="405">
        <v>0</v>
      </c>
      <c r="M23" s="406">
        <v>1</v>
      </c>
      <c r="N23" s="404">
        <v>4</v>
      </c>
      <c r="O23" s="406">
        <v>0</v>
      </c>
      <c r="P23" s="404">
        <v>4</v>
      </c>
      <c r="Q23" s="405">
        <v>0</v>
      </c>
      <c r="R23" s="406">
        <v>5</v>
      </c>
    </row>
    <row r="24" spans="1:18" ht="15">
      <c r="A24" s="209" t="s">
        <v>321</v>
      </c>
      <c r="B24" s="209" t="s">
        <v>142</v>
      </c>
      <c r="C24" s="404">
        <v>304</v>
      </c>
      <c r="D24" s="405">
        <v>8</v>
      </c>
      <c r="E24" s="406">
        <v>41</v>
      </c>
      <c r="F24" s="404">
        <v>72</v>
      </c>
      <c r="G24" s="406">
        <v>3</v>
      </c>
      <c r="H24" s="404">
        <v>54</v>
      </c>
      <c r="I24" s="405">
        <v>3</v>
      </c>
      <c r="J24" s="406">
        <v>17</v>
      </c>
      <c r="K24" s="404">
        <v>424</v>
      </c>
      <c r="L24" s="405">
        <v>4</v>
      </c>
      <c r="M24" s="406">
        <v>33</v>
      </c>
      <c r="N24" s="404">
        <v>51</v>
      </c>
      <c r="O24" s="406">
        <v>0</v>
      </c>
      <c r="P24" s="404">
        <v>55</v>
      </c>
      <c r="Q24" s="405">
        <v>4</v>
      </c>
      <c r="R24" s="406">
        <v>24</v>
      </c>
    </row>
    <row r="25" spans="1:18" ht="15">
      <c r="A25" s="207" t="s">
        <v>322</v>
      </c>
      <c r="B25" s="207" t="s">
        <v>143</v>
      </c>
      <c r="C25" s="404">
        <v>40</v>
      </c>
      <c r="D25" s="405">
        <v>8</v>
      </c>
      <c r="E25" s="406">
        <v>10</v>
      </c>
      <c r="F25" s="404">
        <v>4</v>
      </c>
      <c r="G25" s="406">
        <v>0</v>
      </c>
      <c r="H25" s="404">
        <v>5</v>
      </c>
      <c r="I25" s="405">
        <v>0</v>
      </c>
      <c r="J25" s="406">
        <v>8</v>
      </c>
      <c r="K25" s="404">
        <v>33</v>
      </c>
      <c r="L25" s="405">
        <v>4</v>
      </c>
      <c r="M25" s="406">
        <v>10</v>
      </c>
      <c r="N25" s="404">
        <v>6</v>
      </c>
      <c r="O25" s="406">
        <v>1</v>
      </c>
      <c r="P25" s="404">
        <v>4</v>
      </c>
      <c r="Q25" s="405">
        <v>0</v>
      </c>
      <c r="R25" s="406">
        <v>8</v>
      </c>
    </row>
    <row r="26" spans="1:18" ht="15">
      <c r="A26" s="209" t="s">
        <v>323</v>
      </c>
      <c r="B26" s="209" t="s">
        <v>144</v>
      </c>
      <c r="C26" s="404">
        <v>3</v>
      </c>
      <c r="D26" s="405">
        <v>2</v>
      </c>
      <c r="E26" s="406">
        <v>1</v>
      </c>
      <c r="F26" s="404">
        <v>1</v>
      </c>
      <c r="G26" s="406">
        <v>0</v>
      </c>
      <c r="H26" s="404">
        <v>0</v>
      </c>
      <c r="I26" s="405">
        <v>0</v>
      </c>
      <c r="J26" s="406">
        <v>2</v>
      </c>
      <c r="K26" s="404">
        <v>8</v>
      </c>
      <c r="L26" s="405">
        <v>0</v>
      </c>
      <c r="M26" s="406">
        <v>1</v>
      </c>
      <c r="N26" s="404">
        <v>1</v>
      </c>
      <c r="O26" s="406">
        <v>1</v>
      </c>
      <c r="P26" s="404">
        <v>2</v>
      </c>
      <c r="Q26" s="405">
        <v>0</v>
      </c>
      <c r="R26" s="406">
        <v>2</v>
      </c>
    </row>
    <row r="27" spans="1:18" ht="15">
      <c r="A27" s="207" t="s">
        <v>324</v>
      </c>
      <c r="B27" s="207" t="s">
        <v>145</v>
      </c>
      <c r="C27" s="404">
        <v>21</v>
      </c>
      <c r="D27" s="405">
        <v>8</v>
      </c>
      <c r="E27" s="406">
        <v>3</v>
      </c>
      <c r="F27" s="404">
        <v>3</v>
      </c>
      <c r="G27" s="406">
        <v>0</v>
      </c>
      <c r="H27" s="404">
        <v>4</v>
      </c>
      <c r="I27" s="405">
        <v>0</v>
      </c>
      <c r="J27" s="406">
        <v>3</v>
      </c>
      <c r="K27" s="404">
        <v>32</v>
      </c>
      <c r="L27" s="405">
        <v>4</v>
      </c>
      <c r="M27" s="406">
        <v>8</v>
      </c>
      <c r="N27" s="404">
        <v>4</v>
      </c>
      <c r="O27" s="406">
        <v>0</v>
      </c>
      <c r="P27" s="404">
        <v>0</v>
      </c>
      <c r="Q27" s="405">
        <v>0</v>
      </c>
      <c r="R27" s="406">
        <v>4</v>
      </c>
    </row>
    <row r="28" spans="1:18" ht="15">
      <c r="A28" s="209" t="s">
        <v>325</v>
      </c>
      <c r="B28" s="209" t="s">
        <v>146</v>
      </c>
      <c r="C28" s="404">
        <v>80</v>
      </c>
      <c r="D28" s="405">
        <v>0</v>
      </c>
      <c r="E28" s="406">
        <v>23</v>
      </c>
      <c r="F28" s="404">
        <v>7</v>
      </c>
      <c r="G28" s="406">
        <v>1</v>
      </c>
      <c r="H28" s="404">
        <v>11</v>
      </c>
      <c r="I28" s="405">
        <v>1</v>
      </c>
      <c r="J28" s="406">
        <v>13</v>
      </c>
      <c r="K28" s="404">
        <v>98</v>
      </c>
      <c r="L28" s="405">
        <v>1</v>
      </c>
      <c r="M28" s="406">
        <v>33</v>
      </c>
      <c r="N28" s="404">
        <v>10</v>
      </c>
      <c r="O28" s="406">
        <v>2</v>
      </c>
      <c r="P28" s="404">
        <v>10</v>
      </c>
      <c r="Q28" s="405">
        <v>2</v>
      </c>
      <c r="R28" s="406">
        <v>21</v>
      </c>
    </row>
    <row r="29" spans="1:18" ht="15">
      <c r="A29" s="207" t="s">
        <v>326</v>
      </c>
      <c r="B29" s="207" t="s">
        <v>147</v>
      </c>
      <c r="C29" s="404">
        <v>126</v>
      </c>
      <c r="D29" s="405">
        <v>3</v>
      </c>
      <c r="E29" s="406">
        <v>9</v>
      </c>
      <c r="F29" s="404">
        <v>19</v>
      </c>
      <c r="G29" s="406">
        <v>1</v>
      </c>
      <c r="H29" s="404">
        <v>14</v>
      </c>
      <c r="I29" s="405">
        <v>0</v>
      </c>
      <c r="J29" s="406">
        <v>3</v>
      </c>
      <c r="K29" s="404">
        <v>168</v>
      </c>
      <c r="L29" s="405">
        <v>5</v>
      </c>
      <c r="M29" s="406">
        <v>22</v>
      </c>
      <c r="N29" s="404">
        <v>26</v>
      </c>
      <c r="O29" s="406">
        <v>1</v>
      </c>
      <c r="P29" s="404">
        <v>17</v>
      </c>
      <c r="Q29" s="405">
        <v>0</v>
      </c>
      <c r="R29" s="406">
        <v>5</v>
      </c>
    </row>
    <row r="30" spans="1:18" ht="15">
      <c r="A30" s="209" t="s">
        <v>327</v>
      </c>
      <c r="B30" s="209" t="s">
        <v>148</v>
      </c>
      <c r="C30" s="404">
        <v>27</v>
      </c>
      <c r="D30" s="405">
        <v>2</v>
      </c>
      <c r="E30" s="406">
        <v>2</v>
      </c>
      <c r="F30" s="404">
        <v>3</v>
      </c>
      <c r="G30" s="406">
        <v>1</v>
      </c>
      <c r="H30" s="404">
        <v>0</v>
      </c>
      <c r="I30" s="405">
        <v>0</v>
      </c>
      <c r="J30" s="406">
        <v>5</v>
      </c>
      <c r="K30" s="404">
        <v>23</v>
      </c>
      <c r="L30" s="405">
        <v>3</v>
      </c>
      <c r="M30" s="406">
        <v>13</v>
      </c>
      <c r="N30" s="404">
        <v>3</v>
      </c>
      <c r="O30" s="406">
        <v>0</v>
      </c>
      <c r="P30" s="404">
        <v>1</v>
      </c>
      <c r="Q30" s="405">
        <v>0</v>
      </c>
      <c r="R30" s="406">
        <v>9</v>
      </c>
    </row>
    <row r="31" spans="1:18" ht="15">
      <c r="A31" s="207" t="s">
        <v>328</v>
      </c>
      <c r="B31" s="207" t="s">
        <v>149</v>
      </c>
      <c r="C31" s="404">
        <v>24</v>
      </c>
      <c r="D31" s="405">
        <v>0</v>
      </c>
      <c r="E31" s="406">
        <v>12</v>
      </c>
      <c r="F31" s="404">
        <v>5</v>
      </c>
      <c r="G31" s="406">
        <v>0</v>
      </c>
      <c r="H31" s="404">
        <v>2</v>
      </c>
      <c r="I31" s="405">
        <v>2</v>
      </c>
      <c r="J31" s="406">
        <v>6</v>
      </c>
      <c r="K31" s="404">
        <v>23</v>
      </c>
      <c r="L31" s="405">
        <v>2</v>
      </c>
      <c r="M31" s="406">
        <v>14</v>
      </c>
      <c r="N31" s="404">
        <v>2</v>
      </c>
      <c r="O31" s="406">
        <v>0</v>
      </c>
      <c r="P31" s="404">
        <v>4</v>
      </c>
      <c r="Q31" s="405">
        <v>0</v>
      </c>
      <c r="R31" s="406">
        <v>4</v>
      </c>
    </row>
    <row r="32" spans="1:18" ht="15">
      <c r="A32" s="209" t="s">
        <v>329</v>
      </c>
      <c r="B32" s="209" t="s">
        <v>150</v>
      </c>
      <c r="C32" s="404">
        <v>9</v>
      </c>
      <c r="D32" s="405">
        <v>0</v>
      </c>
      <c r="E32" s="406">
        <v>1</v>
      </c>
      <c r="F32" s="404">
        <v>3</v>
      </c>
      <c r="G32" s="406">
        <v>0</v>
      </c>
      <c r="H32" s="404">
        <v>1</v>
      </c>
      <c r="I32" s="405">
        <v>0</v>
      </c>
      <c r="J32" s="406">
        <v>5</v>
      </c>
      <c r="K32" s="404">
        <v>12</v>
      </c>
      <c r="L32" s="405">
        <v>0</v>
      </c>
      <c r="M32" s="406">
        <v>8</v>
      </c>
      <c r="N32" s="404">
        <v>0</v>
      </c>
      <c r="O32" s="406">
        <v>0</v>
      </c>
      <c r="P32" s="404">
        <v>2</v>
      </c>
      <c r="Q32" s="405">
        <v>0</v>
      </c>
      <c r="R32" s="406">
        <v>3</v>
      </c>
    </row>
    <row r="33" spans="1:18" ht="15">
      <c r="A33" s="207" t="s">
        <v>330</v>
      </c>
      <c r="B33" s="207" t="s">
        <v>151</v>
      </c>
      <c r="C33" s="404">
        <v>25</v>
      </c>
      <c r="D33" s="405">
        <v>2</v>
      </c>
      <c r="E33" s="406">
        <v>7</v>
      </c>
      <c r="F33" s="404">
        <v>4</v>
      </c>
      <c r="G33" s="406">
        <v>1</v>
      </c>
      <c r="H33" s="404">
        <v>0</v>
      </c>
      <c r="I33" s="405">
        <v>6</v>
      </c>
      <c r="J33" s="406">
        <v>3</v>
      </c>
      <c r="K33" s="404">
        <v>28</v>
      </c>
      <c r="L33" s="405">
        <v>3</v>
      </c>
      <c r="M33" s="406">
        <v>10</v>
      </c>
      <c r="N33" s="404">
        <v>4</v>
      </c>
      <c r="O33" s="406">
        <v>3</v>
      </c>
      <c r="P33" s="404">
        <v>17</v>
      </c>
      <c r="Q33" s="405">
        <v>0</v>
      </c>
      <c r="R33" s="406">
        <v>12</v>
      </c>
    </row>
    <row r="34" spans="1:18" ht="15">
      <c r="A34" s="209" t="s">
        <v>331</v>
      </c>
      <c r="B34" s="209" t="s">
        <v>152</v>
      </c>
      <c r="C34" s="404">
        <v>44</v>
      </c>
      <c r="D34" s="405">
        <v>6</v>
      </c>
      <c r="E34" s="406">
        <v>23</v>
      </c>
      <c r="F34" s="404">
        <v>13</v>
      </c>
      <c r="G34" s="406">
        <v>0</v>
      </c>
      <c r="H34" s="404">
        <v>2</v>
      </c>
      <c r="I34" s="405">
        <v>0</v>
      </c>
      <c r="J34" s="406">
        <v>21</v>
      </c>
      <c r="K34" s="404">
        <v>74</v>
      </c>
      <c r="L34" s="405">
        <v>6</v>
      </c>
      <c r="M34" s="406">
        <v>31</v>
      </c>
      <c r="N34" s="404">
        <v>10</v>
      </c>
      <c r="O34" s="406">
        <v>1</v>
      </c>
      <c r="P34" s="404">
        <v>8</v>
      </c>
      <c r="Q34" s="405">
        <v>0</v>
      </c>
      <c r="R34" s="406">
        <v>20</v>
      </c>
    </row>
    <row r="35" spans="1:18" ht="15">
      <c r="A35" s="207" t="s">
        <v>332</v>
      </c>
      <c r="B35" s="207" t="s">
        <v>153</v>
      </c>
      <c r="C35" s="404">
        <v>185</v>
      </c>
      <c r="D35" s="405">
        <v>1</v>
      </c>
      <c r="E35" s="406">
        <v>23</v>
      </c>
      <c r="F35" s="404">
        <v>28</v>
      </c>
      <c r="G35" s="406">
        <v>0</v>
      </c>
      <c r="H35" s="404">
        <v>27</v>
      </c>
      <c r="I35" s="405">
        <v>1</v>
      </c>
      <c r="J35" s="406">
        <v>11</v>
      </c>
      <c r="K35" s="404">
        <v>208</v>
      </c>
      <c r="L35" s="405">
        <v>1</v>
      </c>
      <c r="M35" s="406">
        <v>24</v>
      </c>
      <c r="N35" s="404">
        <v>39</v>
      </c>
      <c r="O35" s="406">
        <v>0</v>
      </c>
      <c r="P35" s="404">
        <v>24</v>
      </c>
      <c r="Q35" s="405">
        <v>0</v>
      </c>
      <c r="R35" s="406">
        <v>24</v>
      </c>
    </row>
    <row r="36" spans="1:18" ht="15">
      <c r="A36" s="209" t="s">
        <v>333</v>
      </c>
      <c r="B36" s="209" t="s">
        <v>154</v>
      </c>
      <c r="C36" s="404">
        <v>10</v>
      </c>
      <c r="D36" s="405">
        <v>1</v>
      </c>
      <c r="E36" s="406">
        <v>1</v>
      </c>
      <c r="F36" s="404">
        <v>3</v>
      </c>
      <c r="G36" s="406">
        <v>0</v>
      </c>
      <c r="H36" s="404">
        <v>0</v>
      </c>
      <c r="I36" s="405">
        <v>0</v>
      </c>
      <c r="J36" s="406">
        <v>1</v>
      </c>
      <c r="K36" s="404">
        <v>21</v>
      </c>
      <c r="L36" s="405">
        <v>0</v>
      </c>
      <c r="M36" s="406">
        <v>8</v>
      </c>
      <c r="N36" s="404">
        <v>2</v>
      </c>
      <c r="O36" s="406">
        <v>0</v>
      </c>
      <c r="P36" s="404">
        <v>0</v>
      </c>
      <c r="Q36" s="405">
        <v>0</v>
      </c>
      <c r="R36" s="406">
        <v>6</v>
      </c>
    </row>
    <row r="37" spans="1:18" ht="15">
      <c r="A37" s="207" t="s">
        <v>334</v>
      </c>
      <c r="B37" s="207" t="s">
        <v>155</v>
      </c>
      <c r="C37" s="404">
        <v>4</v>
      </c>
      <c r="D37" s="405">
        <v>1</v>
      </c>
      <c r="E37" s="406">
        <v>2</v>
      </c>
      <c r="F37" s="404">
        <v>0</v>
      </c>
      <c r="G37" s="406">
        <v>1</v>
      </c>
      <c r="H37" s="404">
        <v>0</v>
      </c>
      <c r="I37" s="405">
        <v>0</v>
      </c>
      <c r="J37" s="406">
        <v>2</v>
      </c>
      <c r="K37" s="404">
        <v>2</v>
      </c>
      <c r="L37" s="405">
        <v>2</v>
      </c>
      <c r="M37" s="406">
        <v>3</v>
      </c>
      <c r="N37" s="404">
        <v>0</v>
      </c>
      <c r="O37" s="406">
        <v>0</v>
      </c>
      <c r="P37" s="404">
        <v>0</v>
      </c>
      <c r="Q37" s="405">
        <v>1</v>
      </c>
      <c r="R37" s="406">
        <v>1</v>
      </c>
    </row>
    <row r="38" spans="1:18" ht="15">
      <c r="A38" s="209" t="s">
        <v>335</v>
      </c>
      <c r="B38" s="209" t="s">
        <v>156</v>
      </c>
      <c r="C38" s="404">
        <v>6</v>
      </c>
      <c r="D38" s="405">
        <v>0</v>
      </c>
      <c r="E38" s="406">
        <v>1</v>
      </c>
      <c r="F38" s="404">
        <v>0</v>
      </c>
      <c r="G38" s="406">
        <v>0</v>
      </c>
      <c r="H38" s="404">
        <v>1</v>
      </c>
      <c r="I38" s="405">
        <v>0</v>
      </c>
      <c r="J38" s="406">
        <v>1</v>
      </c>
      <c r="K38" s="404">
        <v>12</v>
      </c>
      <c r="L38" s="405">
        <v>0</v>
      </c>
      <c r="M38" s="406">
        <v>3</v>
      </c>
      <c r="N38" s="404">
        <v>0</v>
      </c>
      <c r="O38" s="406">
        <v>0</v>
      </c>
      <c r="P38" s="404">
        <v>1</v>
      </c>
      <c r="Q38" s="405">
        <v>0</v>
      </c>
      <c r="R38" s="406">
        <v>3</v>
      </c>
    </row>
    <row r="39" spans="1:18" ht="15">
      <c r="A39" s="207" t="s">
        <v>336</v>
      </c>
      <c r="B39" s="207" t="s">
        <v>157</v>
      </c>
      <c r="C39" s="404">
        <v>119</v>
      </c>
      <c r="D39" s="405">
        <v>5</v>
      </c>
      <c r="E39" s="406">
        <v>13</v>
      </c>
      <c r="F39" s="404">
        <v>18</v>
      </c>
      <c r="G39" s="406">
        <v>0</v>
      </c>
      <c r="H39" s="404">
        <v>11</v>
      </c>
      <c r="I39" s="405">
        <v>2</v>
      </c>
      <c r="J39" s="406">
        <v>15</v>
      </c>
      <c r="K39" s="404">
        <v>54</v>
      </c>
      <c r="L39" s="405">
        <v>0</v>
      </c>
      <c r="M39" s="406">
        <v>13</v>
      </c>
      <c r="N39" s="404">
        <v>5</v>
      </c>
      <c r="O39" s="406">
        <v>0</v>
      </c>
      <c r="P39" s="404">
        <v>2</v>
      </c>
      <c r="Q39" s="405">
        <v>0</v>
      </c>
      <c r="R39" s="406">
        <v>4</v>
      </c>
    </row>
    <row r="40" spans="1:18" ht="15">
      <c r="A40" s="395" t="s">
        <v>556</v>
      </c>
      <c r="B40" s="209" t="s">
        <v>158</v>
      </c>
      <c r="C40" s="404">
        <v>18</v>
      </c>
      <c r="D40" s="405">
        <v>1</v>
      </c>
      <c r="E40" s="406">
        <v>7</v>
      </c>
      <c r="F40" s="404">
        <v>3</v>
      </c>
      <c r="G40" s="406">
        <v>2</v>
      </c>
      <c r="H40" s="404">
        <v>7</v>
      </c>
      <c r="I40" s="405">
        <v>0</v>
      </c>
      <c r="J40" s="406">
        <v>2</v>
      </c>
      <c r="K40" s="404">
        <v>31</v>
      </c>
      <c r="L40" s="405">
        <v>3</v>
      </c>
      <c r="M40" s="406">
        <v>7</v>
      </c>
      <c r="N40" s="404">
        <v>4</v>
      </c>
      <c r="O40" s="406">
        <v>1</v>
      </c>
      <c r="P40" s="404">
        <v>1</v>
      </c>
      <c r="Q40" s="405">
        <v>0</v>
      </c>
      <c r="R40" s="406">
        <v>10</v>
      </c>
    </row>
    <row r="41" spans="1:18" ht="15">
      <c r="A41" s="207" t="s">
        <v>338</v>
      </c>
      <c r="B41" s="207" t="s">
        <v>268</v>
      </c>
      <c r="C41" s="404">
        <v>220</v>
      </c>
      <c r="D41" s="405">
        <v>1</v>
      </c>
      <c r="E41" s="406">
        <v>22</v>
      </c>
      <c r="F41" s="404">
        <v>39</v>
      </c>
      <c r="G41" s="406">
        <v>1</v>
      </c>
      <c r="H41" s="404">
        <v>38</v>
      </c>
      <c r="I41" s="405">
        <v>0</v>
      </c>
      <c r="J41" s="406">
        <v>24</v>
      </c>
      <c r="K41" s="404">
        <v>320</v>
      </c>
      <c r="L41" s="405">
        <v>2</v>
      </c>
      <c r="M41" s="406">
        <v>40</v>
      </c>
      <c r="N41" s="404">
        <v>36</v>
      </c>
      <c r="O41" s="406">
        <v>0</v>
      </c>
      <c r="P41" s="404">
        <v>25</v>
      </c>
      <c r="Q41" s="405">
        <v>3</v>
      </c>
      <c r="R41" s="406">
        <v>24</v>
      </c>
    </row>
    <row r="42" spans="1:18" ht="15">
      <c r="A42" s="209" t="s">
        <v>339</v>
      </c>
      <c r="B42" s="209" t="s">
        <v>159</v>
      </c>
      <c r="C42" s="404">
        <v>3388</v>
      </c>
      <c r="D42" s="405">
        <v>6</v>
      </c>
      <c r="E42" s="406">
        <v>278</v>
      </c>
      <c r="F42" s="404">
        <v>939</v>
      </c>
      <c r="G42" s="406">
        <v>3</v>
      </c>
      <c r="H42" s="404">
        <v>870</v>
      </c>
      <c r="I42" s="405">
        <v>6</v>
      </c>
      <c r="J42" s="406">
        <v>590</v>
      </c>
      <c r="K42" s="404">
        <v>4459</v>
      </c>
      <c r="L42" s="405">
        <v>14</v>
      </c>
      <c r="M42" s="406">
        <v>928</v>
      </c>
      <c r="N42" s="404">
        <v>859</v>
      </c>
      <c r="O42" s="406">
        <v>8</v>
      </c>
      <c r="P42" s="404">
        <v>718</v>
      </c>
      <c r="Q42" s="405">
        <v>4</v>
      </c>
      <c r="R42" s="406">
        <v>703</v>
      </c>
    </row>
    <row r="43" spans="1:18" ht="15">
      <c r="A43" s="207" t="s">
        <v>340</v>
      </c>
      <c r="B43" s="207" t="s">
        <v>160</v>
      </c>
      <c r="C43" s="404">
        <v>624</v>
      </c>
      <c r="D43" s="405">
        <v>32</v>
      </c>
      <c r="E43" s="406">
        <v>56</v>
      </c>
      <c r="F43" s="404">
        <v>114</v>
      </c>
      <c r="G43" s="406">
        <v>1</v>
      </c>
      <c r="H43" s="404">
        <v>95</v>
      </c>
      <c r="I43" s="405">
        <v>4</v>
      </c>
      <c r="J43" s="406">
        <v>86</v>
      </c>
      <c r="K43" s="404">
        <v>700</v>
      </c>
      <c r="L43" s="405">
        <v>28</v>
      </c>
      <c r="M43" s="406">
        <v>88</v>
      </c>
      <c r="N43" s="404">
        <v>134</v>
      </c>
      <c r="O43" s="406">
        <v>2</v>
      </c>
      <c r="P43" s="404">
        <v>91</v>
      </c>
      <c r="Q43" s="405">
        <v>2</v>
      </c>
      <c r="R43" s="406">
        <v>89</v>
      </c>
    </row>
    <row r="44" spans="1:18" ht="15">
      <c r="A44" s="209" t="s">
        <v>341</v>
      </c>
      <c r="B44" s="209" t="s">
        <v>161</v>
      </c>
      <c r="C44" s="404">
        <v>4</v>
      </c>
      <c r="D44" s="405">
        <v>1</v>
      </c>
      <c r="E44" s="406">
        <v>8</v>
      </c>
      <c r="F44" s="404">
        <v>4</v>
      </c>
      <c r="G44" s="406">
        <v>0</v>
      </c>
      <c r="H44" s="404">
        <v>1</v>
      </c>
      <c r="I44" s="405">
        <v>0</v>
      </c>
      <c r="J44" s="406">
        <v>3</v>
      </c>
      <c r="K44" s="404">
        <v>4</v>
      </c>
      <c r="L44" s="405">
        <v>1</v>
      </c>
      <c r="M44" s="406">
        <v>2</v>
      </c>
      <c r="N44" s="404">
        <v>2</v>
      </c>
      <c r="O44" s="406">
        <v>0</v>
      </c>
      <c r="P44" s="404">
        <v>0</v>
      </c>
      <c r="Q44" s="405">
        <v>0</v>
      </c>
      <c r="R44" s="406">
        <v>3</v>
      </c>
    </row>
    <row r="45" spans="1:18" ht="15">
      <c r="A45" s="207" t="s">
        <v>342</v>
      </c>
      <c r="B45" s="207" t="s">
        <v>162</v>
      </c>
      <c r="C45" s="404">
        <v>6</v>
      </c>
      <c r="D45" s="405">
        <v>2</v>
      </c>
      <c r="E45" s="406">
        <v>3</v>
      </c>
      <c r="F45" s="404">
        <v>2</v>
      </c>
      <c r="G45" s="406">
        <v>2</v>
      </c>
      <c r="H45" s="404">
        <v>3</v>
      </c>
      <c r="I45" s="405">
        <v>0</v>
      </c>
      <c r="J45" s="406">
        <v>5</v>
      </c>
      <c r="K45" s="404">
        <v>9</v>
      </c>
      <c r="L45" s="405">
        <v>2</v>
      </c>
      <c r="M45" s="406">
        <v>0</v>
      </c>
      <c r="N45" s="404">
        <v>1</v>
      </c>
      <c r="O45" s="406">
        <v>0</v>
      </c>
      <c r="P45" s="404">
        <v>0</v>
      </c>
      <c r="Q45" s="405">
        <v>0</v>
      </c>
      <c r="R45" s="406">
        <v>5</v>
      </c>
    </row>
    <row r="46" spans="1:18" ht="15">
      <c r="A46" s="209" t="s">
        <v>343</v>
      </c>
      <c r="B46" s="209" t="s">
        <v>163</v>
      </c>
      <c r="C46" s="404">
        <v>111</v>
      </c>
      <c r="D46" s="405">
        <v>3</v>
      </c>
      <c r="E46" s="406">
        <v>15</v>
      </c>
      <c r="F46" s="404">
        <v>24</v>
      </c>
      <c r="G46" s="406">
        <v>2</v>
      </c>
      <c r="H46" s="404">
        <v>14</v>
      </c>
      <c r="I46" s="405">
        <v>0</v>
      </c>
      <c r="J46" s="406">
        <v>17</v>
      </c>
      <c r="K46" s="404">
        <v>160</v>
      </c>
      <c r="L46" s="405">
        <v>4</v>
      </c>
      <c r="M46" s="406">
        <v>38</v>
      </c>
      <c r="N46" s="404">
        <v>22</v>
      </c>
      <c r="O46" s="406">
        <v>0</v>
      </c>
      <c r="P46" s="404">
        <v>29</v>
      </c>
      <c r="Q46" s="405">
        <v>2</v>
      </c>
      <c r="R46" s="406">
        <v>16</v>
      </c>
    </row>
    <row r="47" spans="1:18" ht="15">
      <c r="A47" s="207" t="s">
        <v>344</v>
      </c>
      <c r="B47" s="207" t="s">
        <v>164</v>
      </c>
      <c r="C47" s="404">
        <v>14</v>
      </c>
      <c r="D47" s="405">
        <v>0</v>
      </c>
      <c r="E47" s="406">
        <v>7</v>
      </c>
      <c r="F47" s="404">
        <v>4</v>
      </c>
      <c r="G47" s="406">
        <v>0</v>
      </c>
      <c r="H47" s="404">
        <v>11</v>
      </c>
      <c r="I47" s="405">
        <v>1</v>
      </c>
      <c r="J47" s="406">
        <v>8</v>
      </c>
      <c r="K47" s="404">
        <v>22</v>
      </c>
      <c r="L47" s="405">
        <v>0</v>
      </c>
      <c r="M47" s="406">
        <v>5</v>
      </c>
      <c r="N47" s="404">
        <v>4</v>
      </c>
      <c r="O47" s="406">
        <v>0</v>
      </c>
      <c r="P47" s="404">
        <v>1</v>
      </c>
      <c r="Q47" s="405">
        <v>0</v>
      </c>
      <c r="R47" s="406">
        <v>6</v>
      </c>
    </row>
    <row r="48" spans="1:18" ht="15">
      <c r="A48" s="209" t="s">
        <v>345</v>
      </c>
      <c r="B48" s="209" t="s">
        <v>165</v>
      </c>
      <c r="C48" s="404">
        <v>5</v>
      </c>
      <c r="D48" s="405">
        <v>1</v>
      </c>
      <c r="E48" s="406">
        <v>1</v>
      </c>
      <c r="F48" s="404">
        <v>2</v>
      </c>
      <c r="G48" s="406">
        <v>0</v>
      </c>
      <c r="H48" s="404">
        <v>2</v>
      </c>
      <c r="I48" s="405">
        <v>0</v>
      </c>
      <c r="J48" s="406">
        <v>2</v>
      </c>
      <c r="K48" s="404">
        <v>14</v>
      </c>
      <c r="L48" s="405">
        <v>1</v>
      </c>
      <c r="M48" s="406">
        <v>7</v>
      </c>
      <c r="N48" s="404">
        <v>1</v>
      </c>
      <c r="O48" s="406">
        <v>0</v>
      </c>
      <c r="P48" s="404">
        <v>1</v>
      </c>
      <c r="Q48" s="405">
        <v>0</v>
      </c>
      <c r="R48" s="406">
        <v>1</v>
      </c>
    </row>
    <row r="49" spans="1:18" ht="15">
      <c r="A49" s="207" t="s">
        <v>346</v>
      </c>
      <c r="B49" s="207" t="s">
        <v>166</v>
      </c>
      <c r="C49" s="404">
        <v>197</v>
      </c>
      <c r="D49" s="405">
        <v>3</v>
      </c>
      <c r="E49" s="406">
        <v>41</v>
      </c>
      <c r="F49" s="404">
        <v>35</v>
      </c>
      <c r="G49" s="406">
        <v>0</v>
      </c>
      <c r="H49" s="404">
        <v>42</v>
      </c>
      <c r="I49" s="405">
        <v>0</v>
      </c>
      <c r="J49" s="406">
        <v>14</v>
      </c>
      <c r="K49" s="404">
        <v>259</v>
      </c>
      <c r="L49" s="405">
        <v>1</v>
      </c>
      <c r="M49" s="406">
        <v>55</v>
      </c>
      <c r="N49" s="404">
        <v>59</v>
      </c>
      <c r="O49" s="406">
        <v>2</v>
      </c>
      <c r="P49" s="404">
        <v>27</v>
      </c>
      <c r="Q49" s="405">
        <v>1</v>
      </c>
      <c r="R49" s="406">
        <v>7</v>
      </c>
    </row>
    <row r="50" spans="1:18" ht="15">
      <c r="A50" s="209" t="s">
        <v>347</v>
      </c>
      <c r="B50" s="209" t="s">
        <v>167</v>
      </c>
      <c r="C50" s="404">
        <v>206</v>
      </c>
      <c r="D50" s="405">
        <v>12</v>
      </c>
      <c r="E50" s="406">
        <v>33</v>
      </c>
      <c r="F50" s="404">
        <v>33</v>
      </c>
      <c r="G50" s="406">
        <v>7</v>
      </c>
      <c r="H50" s="404">
        <v>34</v>
      </c>
      <c r="I50" s="405">
        <v>4</v>
      </c>
      <c r="J50" s="406">
        <v>15</v>
      </c>
      <c r="K50" s="404">
        <v>259</v>
      </c>
      <c r="L50" s="405">
        <v>10</v>
      </c>
      <c r="M50" s="406">
        <v>59</v>
      </c>
      <c r="N50" s="404">
        <v>25</v>
      </c>
      <c r="O50" s="406">
        <v>4</v>
      </c>
      <c r="P50" s="404">
        <v>22</v>
      </c>
      <c r="Q50" s="405">
        <v>2</v>
      </c>
      <c r="R50" s="406">
        <v>29</v>
      </c>
    </row>
    <row r="51" spans="1:18" ht="15">
      <c r="A51" s="207" t="s">
        <v>348</v>
      </c>
      <c r="B51" s="207" t="s">
        <v>168</v>
      </c>
      <c r="C51" s="404">
        <v>13</v>
      </c>
      <c r="D51" s="405">
        <v>0</v>
      </c>
      <c r="E51" s="406">
        <v>10</v>
      </c>
      <c r="F51" s="404">
        <v>6</v>
      </c>
      <c r="G51" s="406">
        <v>1</v>
      </c>
      <c r="H51" s="404">
        <v>3</v>
      </c>
      <c r="I51" s="405">
        <v>2</v>
      </c>
      <c r="J51" s="406">
        <v>3</v>
      </c>
      <c r="K51" s="404">
        <v>19</v>
      </c>
      <c r="L51" s="405">
        <v>0</v>
      </c>
      <c r="M51" s="406">
        <v>10</v>
      </c>
      <c r="N51" s="404">
        <v>0</v>
      </c>
      <c r="O51" s="406">
        <v>0</v>
      </c>
      <c r="P51" s="404">
        <v>1</v>
      </c>
      <c r="Q51" s="405">
        <v>0</v>
      </c>
      <c r="R51" s="406">
        <v>12</v>
      </c>
    </row>
    <row r="52" spans="1:18" ht="15">
      <c r="A52" s="209" t="s">
        <v>349</v>
      </c>
      <c r="B52" s="209" t="s">
        <v>169</v>
      </c>
      <c r="C52" s="404">
        <v>39</v>
      </c>
      <c r="D52" s="405">
        <v>3</v>
      </c>
      <c r="E52" s="406">
        <v>12</v>
      </c>
      <c r="F52" s="404">
        <v>5</v>
      </c>
      <c r="G52" s="406">
        <v>1</v>
      </c>
      <c r="H52" s="404">
        <v>11</v>
      </c>
      <c r="I52" s="405">
        <v>0</v>
      </c>
      <c r="J52" s="406">
        <v>5</v>
      </c>
      <c r="K52" s="404">
        <v>15</v>
      </c>
      <c r="L52" s="405">
        <v>1</v>
      </c>
      <c r="M52" s="406">
        <v>4</v>
      </c>
      <c r="N52" s="404">
        <v>1</v>
      </c>
      <c r="O52" s="406">
        <v>0</v>
      </c>
      <c r="P52" s="404">
        <v>0</v>
      </c>
      <c r="Q52" s="405">
        <v>0</v>
      </c>
      <c r="R52" s="406">
        <v>4</v>
      </c>
    </row>
    <row r="53" spans="1:18" ht="15">
      <c r="A53" s="207" t="s">
        <v>350</v>
      </c>
      <c r="B53" s="207" t="s">
        <v>170</v>
      </c>
      <c r="C53" s="404">
        <v>80</v>
      </c>
      <c r="D53" s="405">
        <v>1</v>
      </c>
      <c r="E53" s="406">
        <v>19</v>
      </c>
      <c r="F53" s="404">
        <v>11</v>
      </c>
      <c r="G53" s="406">
        <v>2</v>
      </c>
      <c r="H53" s="404">
        <v>11</v>
      </c>
      <c r="I53" s="405">
        <v>0</v>
      </c>
      <c r="J53" s="406">
        <v>12</v>
      </c>
      <c r="K53" s="404">
        <v>87</v>
      </c>
      <c r="L53" s="405">
        <v>2</v>
      </c>
      <c r="M53" s="406">
        <v>16</v>
      </c>
      <c r="N53" s="404">
        <v>9</v>
      </c>
      <c r="O53" s="406">
        <v>0</v>
      </c>
      <c r="P53" s="404">
        <v>6</v>
      </c>
      <c r="Q53" s="405">
        <v>0</v>
      </c>
      <c r="R53" s="406">
        <v>35</v>
      </c>
    </row>
    <row r="54" spans="1:18" ht="15">
      <c r="A54" s="209" t="s">
        <v>351</v>
      </c>
      <c r="B54" s="209" t="s">
        <v>171</v>
      </c>
      <c r="C54" s="404">
        <v>64</v>
      </c>
      <c r="D54" s="405">
        <v>0</v>
      </c>
      <c r="E54" s="406">
        <v>20</v>
      </c>
      <c r="F54" s="404">
        <v>8</v>
      </c>
      <c r="G54" s="406">
        <v>2</v>
      </c>
      <c r="H54" s="404">
        <v>15</v>
      </c>
      <c r="I54" s="405">
        <v>1</v>
      </c>
      <c r="J54" s="406">
        <v>9</v>
      </c>
      <c r="K54" s="404">
        <v>24</v>
      </c>
      <c r="L54" s="405">
        <v>0</v>
      </c>
      <c r="M54" s="406">
        <v>4</v>
      </c>
      <c r="N54" s="404">
        <v>0</v>
      </c>
      <c r="O54" s="406">
        <v>0</v>
      </c>
      <c r="P54" s="404">
        <v>0</v>
      </c>
      <c r="Q54" s="405">
        <v>0</v>
      </c>
      <c r="R54" s="406">
        <v>3</v>
      </c>
    </row>
    <row r="55" spans="1:18" ht="15">
      <c r="A55" s="207" t="s">
        <v>352</v>
      </c>
      <c r="B55" s="207" t="s">
        <v>172</v>
      </c>
      <c r="C55" s="404">
        <v>38</v>
      </c>
      <c r="D55" s="405">
        <v>5</v>
      </c>
      <c r="E55" s="406">
        <v>8</v>
      </c>
      <c r="F55" s="404">
        <v>1</v>
      </c>
      <c r="G55" s="406">
        <v>0</v>
      </c>
      <c r="H55" s="404">
        <v>4</v>
      </c>
      <c r="I55" s="405">
        <v>0</v>
      </c>
      <c r="J55" s="406">
        <v>3</v>
      </c>
      <c r="K55" s="404">
        <v>64</v>
      </c>
      <c r="L55" s="405">
        <v>14</v>
      </c>
      <c r="M55" s="406">
        <v>16</v>
      </c>
      <c r="N55" s="404">
        <v>5</v>
      </c>
      <c r="O55" s="406">
        <v>0</v>
      </c>
      <c r="P55" s="404">
        <v>4</v>
      </c>
      <c r="Q55" s="405">
        <v>2</v>
      </c>
      <c r="R55" s="406">
        <v>3</v>
      </c>
    </row>
    <row r="56" spans="1:18" ht="15">
      <c r="A56" s="209" t="s">
        <v>353</v>
      </c>
      <c r="B56" s="209" t="s">
        <v>173</v>
      </c>
      <c r="C56" s="404">
        <v>142</v>
      </c>
      <c r="D56" s="405">
        <v>5</v>
      </c>
      <c r="E56" s="406">
        <v>28</v>
      </c>
      <c r="F56" s="404">
        <v>19</v>
      </c>
      <c r="G56" s="406">
        <v>2</v>
      </c>
      <c r="H56" s="404">
        <v>15</v>
      </c>
      <c r="I56" s="405">
        <v>0</v>
      </c>
      <c r="J56" s="406">
        <v>15</v>
      </c>
      <c r="K56" s="404">
        <v>167</v>
      </c>
      <c r="L56" s="405">
        <v>2</v>
      </c>
      <c r="M56" s="406">
        <v>45</v>
      </c>
      <c r="N56" s="404">
        <v>31</v>
      </c>
      <c r="O56" s="406">
        <v>0</v>
      </c>
      <c r="P56" s="404">
        <v>13</v>
      </c>
      <c r="Q56" s="405">
        <v>2</v>
      </c>
      <c r="R56" s="406">
        <v>22</v>
      </c>
    </row>
    <row r="57" spans="1:18" ht="15">
      <c r="A57" s="207" t="s">
        <v>354</v>
      </c>
      <c r="B57" s="207" t="s">
        <v>174</v>
      </c>
      <c r="C57" s="404">
        <v>12</v>
      </c>
      <c r="D57" s="405">
        <v>0</v>
      </c>
      <c r="E57" s="406">
        <v>1</v>
      </c>
      <c r="F57" s="404">
        <v>1</v>
      </c>
      <c r="G57" s="406">
        <v>0</v>
      </c>
      <c r="H57" s="404">
        <v>1</v>
      </c>
      <c r="I57" s="405">
        <v>0</v>
      </c>
      <c r="J57" s="406">
        <v>2</v>
      </c>
      <c r="K57" s="404">
        <v>10</v>
      </c>
      <c r="L57" s="405">
        <v>0</v>
      </c>
      <c r="M57" s="406">
        <v>1</v>
      </c>
      <c r="N57" s="404">
        <v>1</v>
      </c>
      <c r="O57" s="406">
        <v>0</v>
      </c>
      <c r="P57" s="404">
        <v>0</v>
      </c>
      <c r="Q57" s="405">
        <v>0</v>
      </c>
      <c r="R57" s="406">
        <v>1</v>
      </c>
    </row>
    <row r="58" spans="1:18" ht="15">
      <c r="A58" s="209" t="s">
        <v>355</v>
      </c>
      <c r="B58" s="209" t="s">
        <v>175</v>
      </c>
      <c r="C58" s="404">
        <v>36</v>
      </c>
      <c r="D58" s="405">
        <v>4</v>
      </c>
      <c r="E58" s="406">
        <v>3</v>
      </c>
      <c r="F58" s="404">
        <v>6</v>
      </c>
      <c r="G58" s="406">
        <v>3</v>
      </c>
      <c r="H58" s="404">
        <v>1</v>
      </c>
      <c r="I58" s="405">
        <v>4</v>
      </c>
      <c r="J58" s="406">
        <v>4</v>
      </c>
      <c r="K58" s="404">
        <v>43</v>
      </c>
      <c r="L58" s="405">
        <v>4</v>
      </c>
      <c r="M58" s="406">
        <v>5</v>
      </c>
      <c r="N58" s="404">
        <v>6</v>
      </c>
      <c r="O58" s="406">
        <v>1</v>
      </c>
      <c r="P58" s="404">
        <v>1</v>
      </c>
      <c r="Q58" s="405">
        <v>0</v>
      </c>
      <c r="R58" s="406">
        <v>3</v>
      </c>
    </row>
    <row r="59" spans="1:18" ht="15">
      <c r="A59" s="207" t="s">
        <v>356</v>
      </c>
      <c r="B59" s="207" t="s">
        <v>176</v>
      </c>
      <c r="C59" s="404">
        <v>17</v>
      </c>
      <c r="D59" s="405">
        <v>2</v>
      </c>
      <c r="E59" s="406">
        <v>4</v>
      </c>
      <c r="F59" s="404">
        <v>4</v>
      </c>
      <c r="G59" s="406">
        <v>0</v>
      </c>
      <c r="H59" s="404">
        <v>2</v>
      </c>
      <c r="I59" s="405">
        <v>0</v>
      </c>
      <c r="J59" s="406">
        <v>1</v>
      </c>
      <c r="K59" s="404">
        <v>23</v>
      </c>
      <c r="L59" s="405">
        <v>1</v>
      </c>
      <c r="M59" s="406">
        <v>2</v>
      </c>
      <c r="N59" s="404">
        <v>2</v>
      </c>
      <c r="O59" s="406">
        <v>0</v>
      </c>
      <c r="P59" s="404">
        <v>3</v>
      </c>
      <c r="Q59" s="405">
        <v>0</v>
      </c>
      <c r="R59" s="406">
        <v>2</v>
      </c>
    </row>
    <row r="60" spans="1:18" ht="15">
      <c r="A60" s="209" t="s">
        <v>357</v>
      </c>
      <c r="B60" s="209" t="s">
        <v>177</v>
      </c>
      <c r="C60" s="404">
        <v>33</v>
      </c>
      <c r="D60" s="405">
        <v>0</v>
      </c>
      <c r="E60" s="406">
        <v>6</v>
      </c>
      <c r="F60" s="404">
        <v>5</v>
      </c>
      <c r="G60" s="406">
        <v>0</v>
      </c>
      <c r="H60" s="404">
        <v>2</v>
      </c>
      <c r="I60" s="405">
        <v>0</v>
      </c>
      <c r="J60" s="406">
        <v>5</v>
      </c>
      <c r="K60" s="404">
        <v>29</v>
      </c>
      <c r="L60" s="405">
        <v>0</v>
      </c>
      <c r="M60" s="406">
        <v>9</v>
      </c>
      <c r="N60" s="404">
        <v>4</v>
      </c>
      <c r="O60" s="406">
        <v>1</v>
      </c>
      <c r="P60" s="404">
        <v>6</v>
      </c>
      <c r="Q60" s="405">
        <v>0</v>
      </c>
      <c r="R60" s="406">
        <v>9</v>
      </c>
    </row>
    <row r="61" spans="1:18" ht="15">
      <c r="A61" s="207" t="s">
        <v>358</v>
      </c>
      <c r="B61" s="207" t="s">
        <v>178</v>
      </c>
      <c r="C61" s="404">
        <v>10</v>
      </c>
      <c r="D61" s="405">
        <v>2</v>
      </c>
      <c r="E61" s="406">
        <v>10</v>
      </c>
      <c r="F61" s="404">
        <v>4</v>
      </c>
      <c r="G61" s="406">
        <v>0</v>
      </c>
      <c r="H61" s="404">
        <v>2</v>
      </c>
      <c r="I61" s="405">
        <v>0</v>
      </c>
      <c r="J61" s="406">
        <v>6</v>
      </c>
      <c r="K61" s="404">
        <v>14</v>
      </c>
      <c r="L61" s="405">
        <v>3</v>
      </c>
      <c r="M61" s="406">
        <v>2</v>
      </c>
      <c r="N61" s="404">
        <v>2</v>
      </c>
      <c r="O61" s="406">
        <v>0</v>
      </c>
      <c r="P61" s="404">
        <v>2</v>
      </c>
      <c r="Q61" s="405">
        <v>2</v>
      </c>
      <c r="R61" s="406">
        <v>3</v>
      </c>
    </row>
    <row r="62" spans="1:18" ht="15">
      <c r="A62" s="209" t="s">
        <v>359</v>
      </c>
      <c r="B62" s="209" t="s">
        <v>179</v>
      </c>
      <c r="C62" s="404">
        <v>68</v>
      </c>
      <c r="D62" s="405">
        <v>0</v>
      </c>
      <c r="E62" s="406">
        <v>22</v>
      </c>
      <c r="F62" s="404">
        <v>18</v>
      </c>
      <c r="G62" s="406">
        <v>0</v>
      </c>
      <c r="H62" s="404">
        <v>13</v>
      </c>
      <c r="I62" s="405">
        <v>0</v>
      </c>
      <c r="J62" s="406">
        <v>9</v>
      </c>
      <c r="K62" s="404">
        <v>95</v>
      </c>
      <c r="L62" s="405">
        <v>0</v>
      </c>
      <c r="M62" s="406">
        <v>22</v>
      </c>
      <c r="N62" s="404">
        <v>14</v>
      </c>
      <c r="O62" s="406">
        <v>3</v>
      </c>
      <c r="P62" s="404">
        <v>19</v>
      </c>
      <c r="Q62" s="405">
        <v>1</v>
      </c>
      <c r="R62" s="406">
        <v>16</v>
      </c>
    </row>
    <row r="63" spans="1:18" ht="15">
      <c r="A63" s="207" t="s">
        <v>360</v>
      </c>
      <c r="B63" s="207" t="s">
        <v>180</v>
      </c>
      <c r="C63" s="404">
        <v>62</v>
      </c>
      <c r="D63" s="405">
        <v>0</v>
      </c>
      <c r="E63" s="406">
        <v>19</v>
      </c>
      <c r="F63" s="404">
        <v>10</v>
      </c>
      <c r="G63" s="406">
        <v>0</v>
      </c>
      <c r="H63" s="404">
        <v>8</v>
      </c>
      <c r="I63" s="405">
        <v>2</v>
      </c>
      <c r="J63" s="406">
        <v>14</v>
      </c>
      <c r="K63" s="404">
        <v>72</v>
      </c>
      <c r="L63" s="405">
        <v>2</v>
      </c>
      <c r="M63" s="406">
        <v>19</v>
      </c>
      <c r="N63" s="404">
        <v>17</v>
      </c>
      <c r="O63" s="406">
        <v>0</v>
      </c>
      <c r="P63" s="404">
        <v>6</v>
      </c>
      <c r="Q63" s="405">
        <v>1</v>
      </c>
      <c r="R63" s="406">
        <v>14</v>
      </c>
    </row>
    <row r="64" spans="1:18" ht="15">
      <c r="A64" s="209" t="s">
        <v>361</v>
      </c>
      <c r="B64" s="209" t="s">
        <v>181</v>
      </c>
      <c r="C64" s="404">
        <v>6</v>
      </c>
      <c r="D64" s="405">
        <v>0</v>
      </c>
      <c r="E64" s="406">
        <v>0</v>
      </c>
      <c r="F64" s="404">
        <v>0</v>
      </c>
      <c r="G64" s="406">
        <v>0</v>
      </c>
      <c r="H64" s="404">
        <v>1</v>
      </c>
      <c r="I64" s="405">
        <v>1</v>
      </c>
      <c r="J64" s="406">
        <v>0</v>
      </c>
      <c r="K64" s="404">
        <v>7</v>
      </c>
      <c r="L64" s="405">
        <v>0</v>
      </c>
      <c r="M64" s="406">
        <v>4</v>
      </c>
      <c r="N64" s="404">
        <v>2</v>
      </c>
      <c r="O64" s="406">
        <v>0</v>
      </c>
      <c r="P64" s="404">
        <v>7</v>
      </c>
      <c r="Q64" s="405">
        <v>1</v>
      </c>
      <c r="R64" s="406">
        <v>0</v>
      </c>
    </row>
    <row r="65" spans="1:18" ht="15">
      <c r="A65" s="207" t="s">
        <v>362</v>
      </c>
      <c r="B65" s="207" t="s">
        <v>182</v>
      </c>
      <c r="C65" s="404">
        <v>7</v>
      </c>
      <c r="D65" s="405">
        <v>1</v>
      </c>
      <c r="E65" s="406">
        <v>4</v>
      </c>
      <c r="F65" s="404">
        <v>1</v>
      </c>
      <c r="G65" s="406">
        <v>1</v>
      </c>
      <c r="H65" s="404">
        <v>0</v>
      </c>
      <c r="I65" s="405">
        <v>0</v>
      </c>
      <c r="J65" s="406">
        <v>4</v>
      </c>
      <c r="K65" s="404">
        <v>6</v>
      </c>
      <c r="L65" s="405">
        <v>2</v>
      </c>
      <c r="M65" s="406">
        <v>6</v>
      </c>
      <c r="N65" s="404">
        <v>2</v>
      </c>
      <c r="O65" s="406">
        <v>1</v>
      </c>
      <c r="P65" s="404">
        <v>1</v>
      </c>
      <c r="Q65" s="405">
        <v>0</v>
      </c>
      <c r="R65" s="406">
        <v>5</v>
      </c>
    </row>
    <row r="66" spans="1:18" ht="15">
      <c r="A66" s="209" t="s">
        <v>363</v>
      </c>
      <c r="B66" s="209" t="s">
        <v>183</v>
      </c>
      <c r="C66" s="404">
        <v>17</v>
      </c>
      <c r="D66" s="405">
        <v>2</v>
      </c>
      <c r="E66" s="406">
        <v>7</v>
      </c>
      <c r="F66" s="404">
        <v>3</v>
      </c>
      <c r="G66" s="406">
        <v>1</v>
      </c>
      <c r="H66" s="404">
        <v>3</v>
      </c>
      <c r="I66" s="405">
        <v>1</v>
      </c>
      <c r="J66" s="406">
        <v>11</v>
      </c>
      <c r="K66" s="404">
        <v>41</v>
      </c>
      <c r="L66" s="405">
        <v>1</v>
      </c>
      <c r="M66" s="406">
        <v>7</v>
      </c>
      <c r="N66" s="404">
        <v>7</v>
      </c>
      <c r="O66" s="406">
        <v>1</v>
      </c>
      <c r="P66" s="404">
        <v>12</v>
      </c>
      <c r="Q66" s="405">
        <v>2</v>
      </c>
      <c r="R66" s="406">
        <v>9</v>
      </c>
    </row>
    <row r="67" spans="1:18" ht="15">
      <c r="A67" s="207" t="s">
        <v>364</v>
      </c>
      <c r="B67" s="207" t="s">
        <v>184</v>
      </c>
      <c r="C67" s="404">
        <v>80</v>
      </c>
      <c r="D67" s="405">
        <v>0</v>
      </c>
      <c r="E67" s="406">
        <v>20</v>
      </c>
      <c r="F67" s="404">
        <v>15</v>
      </c>
      <c r="G67" s="406">
        <v>0</v>
      </c>
      <c r="H67" s="404">
        <v>14</v>
      </c>
      <c r="I67" s="405">
        <v>0</v>
      </c>
      <c r="J67" s="406">
        <v>17</v>
      </c>
      <c r="K67" s="404">
        <v>131</v>
      </c>
      <c r="L67" s="405">
        <v>1</v>
      </c>
      <c r="M67" s="406">
        <v>52</v>
      </c>
      <c r="N67" s="404">
        <v>14</v>
      </c>
      <c r="O67" s="406">
        <v>2</v>
      </c>
      <c r="P67" s="404">
        <v>9</v>
      </c>
      <c r="Q67" s="405">
        <v>0</v>
      </c>
      <c r="R67" s="406">
        <v>27</v>
      </c>
    </row>
    <row r="68" spans="1:18" ht="15">
      <c r="A68" s="209" t="s">
        <v>365</v>
      </c>
      <c r="B68" s="209" t="s">
        <v>185</v>
      </c>
      <c r="C68" s="404">
        <v>9</v>
      </c>
      <c r="D68" s="405">
        <v>0</v>
      </c>
      <c r="E68" s="406">
        <v>2</v>
      </c>
      <c r="F68" s="404">
        <v>5</v>
      </c>
      <c r="G68" s="406">
        <v>0</v>
      </c>
      <c r="H68" s="404">
        <v>2</v>
      </c>
      <c r="I68" s="405">
        <v>0</v>
      </c>
      <c r="J68" s="406">
        <v>7</v>
      </c>
      <c r="K68" s="404">
        <v>26</v>
      </c>
      <c r="L68" s="405">
        <v>3</v>
      </c>
      <c r="M68" s="406">
        <v>15</v>
      </c>
      <c r="N68" s="404">
        <v>3</v>
      </c>
      <c r="O68" s="406">
        <v>1</v>
      </c>
      <c r="P68" s="404">
        <v>3</v>
      </c>
      <c r="Q68" s="405">
        <v>0</v>
      </c>
      <c r="R68" s="406">
        <v>4</v>
      </c>
    </row>
    <row r="69" spans="1:18" ht="15">
      <c r="A69" s="207" t="s">
        <v>366</v>
      </c>
      <c r="B69" s="207" t="s">
        <v>186</v>
      </c>
      <c r="C69" s="404">
        <v>34</v>
      </c>
      <c r="D69" s="405">
        <v>0</v>
      </c>
      <c r="E69" s="406">
        <v>10</v>
      </c>
      <c r="F69" s="404">
        <v>6</v>
      </c>
      <c r="G69" s="406">
        <v>1</v>
      </c>
      <c r="H69" s="404">
        <v>6</v>
      </c>
      <c r="I69" s="405">
        <v>1</v>
      </c>
      <c r="J69" s="406">
        <v>4</v>
      </c>
      <c r="K69" s="404">
        <v>64</v>
      </c>
      <c r="L69" s="405">
        <v>2</v>
      </c>
      <c r="M69" s="406">
        <v>10</v>
      </c>
      <c r="N69" s="404">
        <v>5</v>
      </c>
      <c r="O69" s="406">
        <v>1</v>
      </c>
      <c r="P69" s="404">
        <v>6</v>
      </c>
      <c r="Q69" s="405">
        <v>0</v>
      </c>
      <c r="R69" s="406">
        <v>11</v>
      </c>
    </row>
    <row r="70" spans="1:18" ht="15">
      <c r="A70" s="209" t="s">
        <v>367</v>
      </c>
      <c r="B70" s="209" t="s">
        <v>187</v>
      </c>
      <c r="C70" s="404">
        <v>3</v>
      </c>
      <c r="D70" s="405">
        <v>0</v>
      </c>
      <c r="E70" s="406">
        <v>1</v>
      </c>
      <c r="F70" s="404">
        <v>1</v>
      </c>
      <c r="G70" s="406">
        <v>0</v>
      </c>
      <c r="H70" s="404">
        <v>1</v>
      </c>
      <c r="I70" s="405">
        <v>0</v>
      </c>
      <c r="J70" s="406">
        <v>2</v>
      </c>
      <c r="K70" s="404">
        <v>0</v>
      </c>
      <c r="L70" s="405">
        <v>0</v>
      </c>
      <c r="M70" s="406">
        <v>0</v>
      </c>
      <c r="N70" s="404">
        <v>0</v>
      </c>
      <c r="O70" s="406">
        <v>0</v>
      </c>
      <c r="P70" s="404">
        <v>0</v>
      </c>
      <c r="Q70" s="405">
        <v>0</v>
      </c>
      <c r="R70" s="406">
        <v>3</v>
      </c>
    </row>
    <row r="71" spans="1:18" ht="15">
      <c r="A71" s="207" t="s">
        <v>368</v>
      </c>
      <c r="B71" s="207" t="s">
        <v>188</v>
      </c>
      <c r="C71" s="404">
        <v>79</v>
      </c>
      <c r="D71" s="405">
        <v>2</v>
      </c>
      <c r="E71" s="406">
        <v>20</v>
      </c>
      <c r="F71" s="404">
        <v>10</v>
      </c>
      <c r="G71" s="406">
        <v>1</v>
      </c>
      <c r="H71" s="404">
        <v>5</v>
      </c>
      <c r="I71" s="405">
        <v>1</v>
      </c>
      <c r="J71" s="406">
        <v>7</v>
      </c>
      <c r="K71" s="404">
        <v>140</v>
      </c>
      <c r="L71" s="405">
        <v>3</v>
      </c>
      <c r="M71" s="406">
        <v>15</v>
      </c>
      <c r="N71" s="404">
        <v>15</v>
      </c>
      <c r="O71" s="406">
        <v>1</v>
      </c>
      <c r="P71" s="404">
        <v>10</v>
      </c>
      <c r="Q71" s="405">
        <v>1</v>
      </c>
      <c r="R71" s="406">
        <v>13</v>
      </c>
    </row>
    <row r="72" spans="1:18" ht="15">
      <c r="A72" s="209" t="s">
        <v>369</v>
      </c>
      <c r="B72" s="209" t="s">
        <v>189</v>
      </c>
      <c r="C72" s="404">
        <v>18</v>
      </c>
      <c r="D72" s="405">
        <v>1</v>
      </c>
      <c r="E72" s="406">
        <v>2</v>
      </c>
      <c r="F72" s="404">
        <v>3</v>
      </c>
      <c r="G72" s="406">
        <v>2</v>
      </c>
      <c r="H72" s="404">
        <v>0</v>
      </c>
      <c r="I72" s="405">
        <v>0</v>
      </c>
      <c r="J72" s="406">
        <v>5</v>
      </c>
      <c r="K72" s="404">
        <v>23</v>
      </c>
      <c r="L72" s="405">
        <v>1</v>
      </c>
      <c r="M72" s="406">
        <v>11</v>
      </c>
      <c r="N72" s="404">
        <v>0</v>
      </c>
      <c r="O72" s="406">
        <v>1</v>
      </c>
      <c r="P72" s="404">
        <v>5</v>
      </c>
      <c r="Q72" s="405">
        <v>1</v>
      </c>
      <c r="R72" s="406">
        <v>4</v>
      </c>
    </row>
    <row r="73" spans="1:18" ht="15">
      <c r="A73" s="207" t="s">
        <v>370</v>
      </c>
      <c r="B73" s="207" t="s">
        <v>190</v>
      </c>
      <c r="C73" s="404">
        <v>40</v>
      </c>
      <c r="D73" s="405">
        <v>1</v>
      </c>
      <c r="E73" s="406">
        <v>10</v>
      </c>
      <c r="F73" s="404">
        <v>1</v>
      </c>
      <c r="G73" s="406">
        <v>0</v>
      </c>
      <c r="H73" s="404">
        <v>2</v>
      </c>
      <c r="I73" s="405">
        <v>2</v>
      </c>
      <c r="J73" s="406">
        <v>10</v>
      </c>
      <c r="K73" s="404">
        <v>74</v>
      </c>
      <c r="L73" s="405">
        <v>3</v>
      </c>
      <c r="M73" s="406">
        <v>19</v>
      </c>
      <c r="N73" s="404">
        <v>8</v>
      </c>
      <c r="O73" s="406">
        <v>0</v>
      </c>
      <c r="P73" s="404">
        <v>9</v>
      </c>
      <c r="Q73" s="405">
        <v>0</v>
      </c>
      <c r="R73" s="406">
        <v>12</v>
      </c>
    </row>
    <row r="74" spans="1:18" ht="15">
      <c r="A74" s="209" t="s">
        <v>371</v>
      </c>
      <c r="B74" s="209" t="s">
        <v>191</v>
      </c>
      <c r="C74" s="404">
        <v>8</v>
      </c>
      <c r="D74" s="405">
        <v>2</v>
      </c>
      <c r="E74" s="406">
        <v>1</v>
      </c>
      <c r="F74" s="404">
        <v>0</v>
      </c>
      <c r="G74" s="406">
        <v>1</v>
      </c>
      <c r="H74" s="404">
        <v>3</v>
      </c>
      <c r="I74" s="405">
        <v>1</v>
      </c>
      <c r="J74" s="406">
        <v>1</v>
      </c>
      <c r="K74" s="404">
        <v>17</v>
      </c>
      <c r="L74" s="405">
        <v>4</v>
      </c>
      <c r="M74" s="406">
        <v>6</v>
      </c>
      <c r="N74" s="404">
        <v>2</v>
      </c>
      <c r="O74" s="406">
        <v>1</v>
      </c>
      <c r="P74" s="404">
        <v>0</v>
      </c>
      <c r="Q74" s="405">
        <v>2</v>
      </c>
      <c r="R74" s="406">
        <v>7</v>
      </c>
    </row>
    <row r="75" spans="1:18" ht="15">
      <c r="A75" s="207" t="s">
        <v>372</v>
      </c>
      <c r="B75" s="207" t="s">
        <v>192</v>
      </c>
      <c r="C75" s="404">
        <v>14</v>
      </c>
      <c r="D75" s="405">
        <v>1</v>
      </c>
      <c r="E75" s="406">
        <v>3</v>
      </c>
      <c r="F75" s="404">
        <v>2</v>
      </c>
      <c r="G75" s="406">
        <v>0</v>
      </c>
      <c r="H75" s="404">
        <v>7</v>
      </c>
      <c r="I75" s="405">
        <v>1</v>
      </c>
      <c r="J75" s="406">
        <v>10</v>
      </c>
      <c r="K75" s="404">
        <v>21</v>
      </c>
      <c r="L75" s="405">
        <v>0</v>
      </c>
      <c r="M75" s="406">
        <v>83</v>
      </c>
      <c r="N75" s="404">
        <v>3</v>
      </c>
      <c r="O75" s="406">
        <v>0</v>
      </c>
      <c r="P75" s="404">
        <v>3</v>
      </c>
      <c r="Q75" s="405">
        <v>1</v>
      </c>
      <c r="R75" s="406">
        <v>12</v>
      </c>
    </row>
    <row r="76" spans="1:18" ht="15">
      <c r="A76" s="209" t="s">
        <v>373</v>
      </c>
      <c r="B76" s="209" t="s">
        <v>193</v>
      </c>
      <c r="C76" s="404">
        <v>33</v>
      </c>
      <c r="D76" s="405">
        <v>0</v>
      </c>
      <c r="E76" s="406">
        <v>9</v>
      </c>
      <c r="F76" s="404">
        <v>7</v>
      </c>
      <c r="G76" s="406">
        <v>0</v>
      </c>
      <c r="H76" s="404">
        <v>3</v>
      </c>
      <c r="I76" s="405">
        <v>0</v>
      </c>
      <c r="J76" s="406">
        <v>4</v>
      </c>
      <c r="K76" s="404">
        <v>56</v>
      </c>
      <c r="L76" s="405">
        <v>1</v>
      </c>
      <c r="M76" s="406">
        <v>7</v>
      </c>
      <c r="N76" s="404">
        <v>5</v>
      </c>
      <c r="O76" s="406">
        <v>0</v>
      </c>
      <c r="P76" s="404">
        <v>6</v>
      </c>
      <c r="Q76" s="405">
        <v>0</v>
      </c>
      <c r="R76" s="406">
        <v>4</v>
      </c>
    </row>
    <row r="77" spans="1:18" ht="15">
      <c r="A77" s="207" t="s">
        <v>374</v>
      </c>
      <c r="B77" s="207" t="s">
        <v>194</v>
      </c>
      <c r="C77" s="404">
        <v>1</v>
      </c>
      <c r="D77" s="405">
        <v>0</v>
      </c>
      <c r="E77" s="406">
        <v>0</v>
      </c>
      <c r="F77" s="404">
        <v>1</v>
      </c>
      <c r="G77" s="406">
        <v>0</v>
      </c>
      <c r="H77" s="404">
        <v>1</v>
      </c>
      <c r="I77" s="405">
        <v>0</v>
      </c>
      <c r="J77" s="406">
        <v>4</v>
      </c>
      <c r="K77" s="404">
        <v>1</v>
      </c>
      <c r="L77" s="405">
        <v>0</v>
      </c>
      <c r="M77" s="406">
        <v>2</v>
      </c>
      <c r="N77" s="404">
        <v>0</v>
      </c>
      <c r="O77" s="406">
        <v>0</v>
      </c>
      <c r="P77" s="404">
        <v>0</v>
      </c>
      <c r="Q77" s="405">
        <v>0</v>
      </c>
      <c r="R77" s="406">
        <v>1</v>
      </c>
    </row>
    <row r="78" spans="1:18" ht="15">
      <c r="A78" s="209" t="s">
        <v>375</v>
      </c>
      <c r="B78" s="209" t="s">
        <v>195</v>
      </c>
      <c r="C78" s="404">
        <v>14</v>
      </c>
      <c r="D78" s="405">
        <v>3</v>
      </c>
      <c r="E78" s="406">
        <v>5</v>
      </c>
      <c r="F78" s="404">
        <v>1</v>
      </c>
      <c r="G78" s="406">
        <v>0</v>
      </c>
      <c r="H78" s="404">
        <v>2</v>
      </c>
      <c r="I78" s="405">
        <v>0</v>
      </c>
      <c r="J78" s="406">
        <v>4</v>
      </c>
      <c r="K78" s="404">
        <v>9</v>
      </c>
      <c r="L78" s="405">
        <v>0</v>
      </c>
      <c r="M78" s="406">
        <v>3</v>
      </c>
      <c r="N78" s="404">
        <v>1</v>
      </c>
      <c r="O78" s="406">
        <v>2</v>
      </c>
      <c r="P78" s="404">
        <v>1</v>
      </c>
      <c r="Q78" s="405">
        <v>0</v>
      </c>
      <c r="R78" s="406">
        <v>4</v>
      </c>
    </row>
    <row r="79" spans="1:18" ht="15">
      <c r="A79" s="207" t="s">
        <v>376</v>
      </c>
      <c r="B79" s="207" t="s">
        <v>196</v>
      </c>
      <c r="C79" s="404">
        <v>9</v>
      </c>
      <c r="D79" s="405">
        <v>0</v>
      </c>
      <c r="E79" s="406">
        <v>2</v>
      </c>
      <c r="F79" s="404">
        <v>3</v>
      </c>
      <c r="G79" s="406">
        <v>0</v>
      </c>
      <c r="H79" s="404">
        <v>2</v>
      </c>
      <c r="I79" s="405">
        <v>0</v>
      </c>
      <c r="J79" s="406">
        <v>2</v>
      </c>
      <c r="K79" s="404">
        <v>8</v>
      </c>
      <c r="L79" s="405">
        <v>0</v>
      </c>
      <c r="M79" s="406">
        <v>3</v>
      </c>
      <c r="N79" s="404">
        <v>1</v>
      </c>
      <c r="O79" s="406">
        <v>0</v>
      </c>
      <c r="P79" s="404">
        <v>1</v>
      </c>
      <c r="Q79" s="405">
        <v>0</v>
      </c>
      <c r="R79" s="406">
        <v>0</v>
      </c>
    </row>
    <row r="80" spans="1:18" ht="15">
      <c r="A80" s="209" t="s">
        <v>377</v>
      </c>
      <c r="B80" s="209" t="s">
        <v>197</v>
      </c>
      <c r="C80" s="404">
        <v>29</v>
      </c>
      <c r="D80" s="405">
        <v>1</v>
      </c>
      <c r="E80" s="406">
        <v>9</v>
      </c>
      <c r="F80" s="404">
        <v>4</v>
      </c>
      <c r="G80" s="406">
        <v>0</v>
      </c>
      <c r="H80" s="404">
        <v>4</v>
      </c>
      <c r="I80" s="405">
        <v>0</v>
      </c>
      <c r="J80" s="406">
        <v>4</v>
      </c>
      <c r="K80" s="404">
        <v>62</v>
      </c>
      <c r="L80" s="405">
        <v>1</v>
      </c>
      <c r="M80" s="406">
        <v>8</v>
      </c>
      <c r="N80" s="404">
        <v>7</v>
      </c>
      <c r="O80" s="406">
        <v>0</v>
      </c>
      <c r="P80" s="404">
        <v>4</v>
      </c>
      <c r="Q80" s="405">
        <v>0</v>
      </c>
      <c r="R80" s="406">
        <v>2</v>
      </c>
    </row>
    <row r="81" spans="1:18" ht="15">
      <c r="A81" s="207" t="s">
        <v>378</v>
      </c>
      <c r="B81" s="207" t="s">
        <v>198</v>
      </c>
      <c r="C81" s="404">
        <v>26</v>
      </c>
      <c r="D81" s="405">
        <v>0</v>
      </c>
      <c r="E81" s="406">
        <v>3</v>
      </c>
      <c r="F81" s="404">
        <v>6</v>
      </c>
      <c r="G81" s="406">
        <v>0</v>
      </c>
      <c r="H81" s="404">
        <v>2</v>
      </c>
      <c r="I81" s="405">
        <v>0</v>
      </c>
      <c r="J81" s="406">
        <v>9</v>
      </c>
      <c r="K81" s="404">
        <v>36</v>
      </c>
      <c r="L81" s="405">
        <v>0</v>
      </c>
      <c r="M81" s="406">
        <v>2</v>
      </c>
      <c r="N81" s="404">
        <v>1</v>
      </c>
      <c r="O81" s="406">
        <v>0</v>
      </c>
      <c r="P81" s="404">
        <v>6</v>
      </c>
      <c r="Q81" s="405">
        <v>1</v>
      </c>
      <c r="R81" s="406">
        <v>1</v>
      </c>
    </row>
    <row r="82" spans="1:18" ht="15">
      <c r="A82" s="209" t="s">
        <v>379</v>
      </c>
      <c r="B82" s="209" t="s">
        <v>199</v>
      </c>
      <c r="C82" s="404">
        <v>4</v>
      </c>
      <c r="D82" s="405">
        <v>0</v>
      </c>
      <c r="E82" s="406">
        <v>1</v>
      </c>
      <c r="F82" s="404">
        <v>1</v>
      </c>
      <c r="G82" s="406">
        <v>0</v>
      </c>
      <c r="H82" s="404">
        <v>1</v>
      </c>
      <c r="I82" s="405">
        <v>0</v>
      </c>
      <c r="J82" s="406">
        <v>2</v>
      </c>
      <c r="K82" s="404">
        <v>5</v>
      </c>
      <c r="L82" s="405">
        <v>0</v>
      </c>
      <c r="M82" s="406">
        <v>1</v>
      </c>
      <c r="N82" s="404">
        <v>0</v>
      </c>
      <c r="O82" s="406">
        <v>0</v>
      </c>
      <c r="P82" s="404">
        <v>1</v>
      </c>
      <c r="Q82" s="405">
        <v>0</v>
      </c>
      <c r="R82" s="406">
        <v>1</v>
      </c>
    </row>
    <row r="83" spans="1:18" ht="15">
      <c r="A83" s="207" t="s">
        <v>380</v>
      </c>
      <c r="B83" s="207" t="s">
        <v>200</v>
      </c>
      <c r="C83" s="404">
        <v>0</v>
      </c>
      <c r="D83" s="405">
        <v>0</v>
      </c>
      <c r="E83" s="406">
        <v>3</v>
      </c>
      <c r="F83" s="404">
        <v>0</v>
      </c>
      <c r="G83" s="406">
        <v>0</v>
      </c>
      <c r="H83" s="404">
        <v>0</v>
      </c>
      <c r="I83" s="405">
        <v>0</v>
      </c>
      <c r="J83" s="406">
        <v>2</v>
      </c>
      <c r="K83" s="404">
        <v>1</v>
      </c>
      <c r="L83" s="405">
        <v>0</v>
      </c>
      <c r="M83" s="406">
        <v>1</v>
      </c>
      <c r="N83" s="404">
        <v>0</v>
      </c>
      <c r="O83" s="406">
        <v>0</v>
      </c>
      <c r="P83" s="404">
        <v>0</v>
      </c>
      <c r="Q83" s="405">
        <v>0</v>
      </c>
      <c r="R83" s="406">
        <v>11</v>
      </c>
    </row>
    <row r="84" spans="1:18" ht="15">
      <c r="A84" s="209" t="s">
        <v>381</v>
      </c>
      <c r="B84" s="209" t="s">
        <v>201</v>
      </c>
      <c r="C84" s="404">
        <v>6</v>
      </c>
      <c r="D84" s="405">
        <v>0</v>
      </c>
      <c r="E84" s="406">
        <v>4</v>
      </c>
      <c r="F84" s="404">
        <v>0</v>
      </c>
      <c r="G84" s="406">
        <v>0</v>
      </c>
      <c r="H84" s="404">
        <v>2</v>
      </c>
      <c r="I84" s="405">
        <v>0</v>
      </c>
      <c r="J84" s="406">
        <v>5</v>
      </c>
      <c r="K84" s="404">
        <v>7</v>
      </c>
      <c r="L84" s="405">
        <v>0</v>
      </c>
      <c r="M84" s="406">
        <v>5</v>
      </c>
      <c r="N84" s="404">
        <v>0</v>
      </c>
      <c r="O84" s="406">
        <v>0</v>
      </c>
      <c r="P84" s="404">
        <v>3</v>
      </c>
      <c r="Q84" s="405">
        <v>0</v>
      </c>
      <c r="R84" s="406">
        <v>1</v>
      </c>
    </row>
    <row r="85" spans="1:18" ht="15">
      <c r="A85" s="207" t="s">
        <v>382</v>
      </c>
      <c r="B85" s="207" t="s">
        <v>202</v>
      </c>
      <c r="C85" s="404">
        <v>27</v>
      </c>
      <c r="D85" s="405">
        <v>0</v>
      </c>
      <c r="E85" s="406">
        <v>6</v>
      </c>
      <c r="F85" s="404">
        <v>7</v>
      </c>
      <c r="G85" s="406">
        <v>1</v>
      </c>
      <c r="H85" s="404">
        <v>1</v>
      </c>
      <c r="I85" s="405">
        <v>0</v>
      </c>
      <c r="J85" s="406">
        <v>0</v>
      </c>
      <c r="K85" s="404">
        <v>37</v>
      </c>
      <c r="L85" s="405">
        <v>0</v>
      </c>
      <c r="M85" s="406">
        <v>13</v>
      </c>
      <c r="N85" s="404">
        <v>3</v>
      </c>
      <c r="O85" s="406">
        <v>0</v>
      </c>
      <c r="P85" s="404">
        <v>7</v>
      </c>
      <c r="Q85" s="405">
        <v>1</v>
      </c>
      <c r="R85" s="406">
        <v>4</v>
      </c>
    </row>
    <row r="86" spans="1:18" ht="15">
      <c r="A86" s="209" t="s">
        <v>383</v>
      </c>
      <c r="B86" s="209" t="s">
        <v>203</v>
      </c>
      <c r="C86" s="404">
        <v>7</v>
      </c>
      <c r="D86" s="405">
        <v>0</v>
      </c>
      <c r="E86" s="406">
        <v>1</v>
      </c>
      <c r="F86" s="404">
        <v>1</v>
      </c>
      <c r="G86" s="406">
        <v>3</v>
      </c>
      <c r="H86" s="404">
        <v>1</v>
      </c>
      <c r="I86" s="405">
        <v>1</v>
      </c>
      <c r="J86" s="406">
        <v>8</v>
      </c>
      <c r="K86" s="404">
        <v>10</v>
      </c>
      <c r="L86" s="405">
        <v>0</v>
      </c>
      <c r="M86" s="406">
        <v>4</v>
      </c>
      <c r="N86" s="404">
        <v>0</v>
      </c>
      <c r="O86" s="406">
        <v>1</v>
      </c>
      <c r="P86" s="404">
        <v>1</v>
      </c>
      <c r="Q86" s="405">
        <v>4</v>
      </c>
      <c r="R86" s="406">
        <v>3</v>
      </c>
    </row>
    <row r="87" spans="1:18" ht="15">
      <c r="A87" s="207" t="s">
        <v>384</v>
      </c>
      <c r="B87" s="207" t="s">
        <v>204</v>
      </c>
      <c r="C87" s="404">
        <v>16</v>
      </c>
      <c r="D87" s="405">
        <v>0</v>
      </c>
      <c r="E87" s="406">
        <v>3</v>
      </c>
      <c r="F87" s="404">
        <v>1</v>
      </c>
      <c r="G87" s="406">
        <v>0</v>
      </c>
      <c r="H87" s="404">
        <v>0</v>
      </c>
      <c r="I87" s="405">
        <v>0</v>
      </c>
      <c r="J87" s="406">
        <v>0</v>
      </c>
      <c r="K87" s="404">
        <v>8</v>
      </c>
      <c r="L87" s="405">
        <v>0</v>
      </c>
      <c r="M87" s="406">
        <v>2</v>
      </c>
      <c r="N87" s="404">
        <v>0</v>
      </c>
      <c r="O87" s="406">
        <v>0</v>
      </c>
      <c r="P87" s="404">
        <v>2</v>
      </c>
      <c r="Q87" s="405">
        <v>0</v>
      </c>
      <c r="R87" s="406">
        <v>1</v>
      </c>
    </row>
    <row r="88" spans="1:18" ht="15">
      <c r="A88" s="209" t="s">
        <v>385</v>
      </c>
      <c r="B88" s="209" t="s">
        <v>205</v>
      </c>
      <c r="C88" s="404">
        <v>9</v>
      </c>
      <c r="D88" s="405">
        <v>0</v>
      </c>
      <c r="E88" s="406">
        <v>5</v>
      </c>
      <c r="F88" s="404">
        <v>5</v>
      </c>
      <c r="G88" s="406">
        <v>1</v>
      </c>
      <c r="H88" s="404">
        <v>3</v>
      </c>
      <c r="I88" s="405">
        <v>1</v>
      </c>
      <c r="J88" s="406">
        <v>0</v>
      </c>
      <c r="K88" s="404">
        <v>15</v>
      </c>
      <c r="L88" s="405">
        <v>1</v>
      </c>
      <c r="M88" s="406">
        <v>2</v>
      </c>
      <c r="N88" s="404">
        <v>4</v>
      </c>
      <c r="O88" s="406">
        <v>1</v>
      </c>
      <c r="P88" s="404">
        <v>3</v>
      </c>
      <c r="Q88" s="405">
        <v>0</v>
      </c>
      <c r="R88" s="406">
        <v>3</v>
      </c>
    </row>
    <row r="89" spans="1:18" ht="15.75" thickBot="1">
      <c r="A89" s="210" t="s">
        <v>386</v>
      </c>
      <c r="B89" s="211" t="s">
        <v>206</v>
      </c>
      <c r="C89" s="404">
        <v>29</v>
      </c>
      <c r="D89" s="405">
        <v>0</v>
      </c>
      <c r="E89" s="406">
        <v>4</v>
      </c>
      <c r="F89" s="404">
        <v>0</v>
      </c>
      <c r="G89" s="406">
        <v>0</v>
      </c>
      <c r="H89" s="404">
        <v>1</v>
      </c>
      <c r="I89" s="405">
        <v>0</v>
      </c>
      <c r="J89" s="406">
        <v>3</v>
      </c>
      <c r="K89" s="404">
        <v>30</v>
      </c>
      <c r="L89" s="405">
        <v>0</v>
      </c>
      <c r="M89" s="406">
        <v>12</v>
      </c>
      <c r="N89" s="404">
        <v>2</v>
      </c>
      <c r="O89" s="406">
        <v>0</v>
      </c>
      <c r="P89" s="404">
        <v>4</v>
      </c>
      <c r="Q89" s="405">
        <v>0</v>
      </c>
      <c r="R89" s="406">
        <v>3</v>
      </c>
    </row>
    <row r="90" spans="1:18" s="69" customFormat="1" ht="17.25" thickBot="1" thickTop="1">
      <c r="A90" s="486"/>
      <c r="B90" s="487" t="s">
        <v>207</v>
      </c>
      <c r="C90" s="488">
        <f>SUM(C9:C89)</f>
        <v>8783</v>
      </c>
      <c r="D90" s="489">
        <f aca="true" t="shared" si="0" ref="D90:R90">SUM(D9:D89)</f>
        <v>231</v>
      </c>
      <c r="E90" s="490">
        <f t="shared" si="0"/>
        <v>1163</v>
      </c>
      <c r="F90" s="491">
        <f t="shared" si="0"/>
        <v>1885</v>
      </c>
      <c r="G90" s="490">
        <f t="shared" si="0"/>
        <v>65</v>
      </c>
      <c r="H90" s="491">
        <f t="shared" si="0"/>
        <v>1678</v>
      </c>
      <c r="I90" s="489">
        <f t="shared" si="0"/>
        <v>71</v>
      </c>
      <c r="J90" s="490">
        <f t="shared" si="0"/>
        <v>1359</v>
      </c>
      <c r="K90" s="488">
        <f t="shared" si="0"/>
        <v>11319</v>
      </c>
      <c r="L90" s="489">
        <f>SUM(L9:L89)</f>
        <v>262</v>
      </c>
      <c r="M90" s="490">
        <f t="shared" si="0"/>
        <v>2209</v>
      </c>
      <c r="N90" s="488">
        <f t="shared" si="0"/>
        <v>1761</v>
      </c>
      <c r="O90" s="490">
        <f>SUM(O9:O89)</f>
        <v>57</v>
      </c>
      <c r="P90" s="488">
        <f t="shared" si="0"/>
        <v>1451</v>
      </c>
      <c r="Q90" s="489">
        <f t="shared" si="0"/>
        <v>55</v>
      </c>
      <c r="R90" s="490">
        <f t="shared" si="0"/>
        <v>1642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1" t="s">
        <v>715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223"/>
      <c r="R1" s="223"/>
      <c r="S1" s="312"/>
    </row>
    <row r="2" spans="1:18" ht="16.5" thickBot="1">
      <c r="A2" s="632" t="s">
        <v>208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</row>
    <row r="3" spans="1:18" s="68" customFormat="1" ht="17.25" customHeight="1" thickBot="1" thickTop="1">
      <c r="A3" s="212"/>
      <c r="B3" s="667" t="s">
        <v>120</v>
      </c>
      <c r="C3" s="670" t="s">
        <v>727</v>
      </c>
      <c r="D3" s="671"/>
      <c r="E3" s="671"/>
      <c r="F3" s="671"/>
      <c r="G3" s="671"/>
      <c r="H3" s="671"/>
      <c r="I3" s="671"/>
      <c r="J3" s="672"/>
      <c r="K3" s="670" t="s">
        <v>728</v>
      </c>
      <c r="L3" s="671"/>
      <c r="M3" s="671"/>
      <c r="N3" s="671"/>
      <c r="O3" s="671"/>
      <c r="P3" s="671"/>
      <c r="Q3" s="671"/>
      <c r="R3" s="672"/>
    </row>
    <row r="4" spans="1:18" ht="15.75" customHeight="1" thickTop="1">
      <c r="A4" s="213" t="s">
        <v>389</v>
      </c>
      <c r="B4" s="668"/>
      <c r="C4" s="673" t="s">
        <v>121</v>
      </c>
      <c r="D4" s="656"/>
      <c r="E4" s="664"/>
      <c r="F4" s="652" t="s">
        <v>122</v>
      </c>
      <c r="G4" s="654"/>
      <c r="H4" s="656" t="s">
        <v>123</v>
      </c>
      <c r="I4" s="656"/>
      <c r="J4" s="654"/>
      <c r="K4" s="656" t="s">
        <v>121</v>
      </c>
      <c r="L4" s="656"/>
      <c r="M4" s="656"/>
      <c r="N4" s="652" t="s">
        <v>122</v>
      </c>
      <c r="O4" s="664"/>
      <c r="P4" s="652" t="s">
        <v>123</v>
      </c>
      <c r="Q4" s="653"/>
      <c r="R4" s="654"/>
    </row>
    <row r="5" spans="1:18" ht="15" customHeight="1">
      <c r="A5" s="213" t="s">
        <v>387</v>
      </c>
      <c r="B5" s="668"/>
      <c r="C5" s="651" t="s">
        <v>124</v>
      </c>
      <c r="D5" s="645" t="s">
        <v>125</v>
      </c>
      <c r="E5" s="658" t="s">
        <v>126</v>
      </c>
      <c r="F5" s="650" t="s">
        <v>124</v>
      </c>
      <c r="G5" s="660" t="s">
        <v>125</v>
      </c>
      <c r="H5" s="662" t="s">
        <v>124</v>
      </c>
      <c r="I5" s="645" t="s">
        <v>125</v>
      </c>
      <c r="J5" s="665" t="s">
        <v>126</v>
      </c>
      <c r="K5" s="650" t="s">
        <v>124</v>
      </c>
      <c r="L5" s="644" t="s">
        <v>125</v>
      </c>
      <c r="M5" s="642" t="s">
        <v>126</v>
      </c>
      <c r="N5" s="646" t="s">
        <v>124</v>
      </c>
      <c r="O5" s="648" t="s">
        <v>125</v>
      </c>
      <c r="P5" s="650" t="s">
        <v>124</v>
      </c>
      <c r="Q5" s="644" t="s">
        <v>125</v>
      </c>
      <c r="R5" s="642" t="s">
        <v>126</v>
      </c>
    </row>
    <row r="6" spans="1:18" ht="20.25" customHeight="1" thickBot="1">
      <c r="A6" s="214"/>
      <c r="B6" s="669"/>
      <c r="C6" s="655"/>
      <c r="D6" s="657"/>
      <c r="E6" s="659"/>
      <c r="F6" s="651"/>
      <c r="G6" s="661"/>
      <c r="H6" s="663"/>
      <c r="I6" s="657"/>
      <c r="J6" s="666"/>
      <c r="K6" s="651"/>
      <c r="L6" s="645"/>
      <c r="M6" s="643"/>
      <c r="N6" s="647"/>
      <c r="O6" s="649"/>
      <c r="P6" s="651"/>
      <c r="Q6" s="645"/>
      <c r="R6" s="643"/>
    </row>
    <row r="7" spans="1:18" ht="15.75" thickTop="1">
      <c r="A7" s="215" t="s">
        <v>306</v>
      </c>
      <c r="B7" s="216" t="s">
        <v>127</v>
      </c>
      <c r="C7" s="224">
        <v>640</v>
      </c>
      <c r="D7" s="225">
        <v>7</v>
      </c>
      <c r="E7" s="226">
        <v>70</v>
      </c>
      <c r="F7" s="224">
        <v>103</v>
      </c>
      <c r="G7" s="226">
        <v>4</v>
      </c>
      <c r="H7" s="224">
        <v>87</v>
      </c>
      <c r="I7" s="225">
        <v>3</v>
      </c>
      <c r="J7" s="226">
        <v>69</v>
      </c>
      <c r="K7" s="224">
        <v>654</v>
      </c>
      <c r="L7" s="225">
        <v>6</v>
      </c>
      <c r="M7" s="226">
        <v>69</v>
      </c>
      <c r="N7" s="224">
        <v>108</v>
      </c>
      <c r="O7" s="226">
        <v>3</v>
      </c>
      <c r="P7" s="224">
        <v>66</v>
      </c>
      <c r="Q7" s="225">
        <v>3</v>
      </c>
      <c r="R7" s="226">
        <v>67</v>
      </c>
    </row>
    <row r="8" spans="1:18" ht="15">
      <c r="A8" s="217" t="s">
        <v>307</v>
      </c>
      <c r="B8" s="217" t="s">
        <v>128</v>
      </c>
      <c r="C8" s="227">
        <v>96</v>
      </c>
      <c r="D8" s="228">
        <v>4</v>
      </c>
      <c r="E8" s="229">
        <v>67</v>
      </c>
      <c r="F8" s="227">
        <v>13</v>
      </c>
      <c r="G8" s="229">
        <v>2</v>
      </c>
      <c r="H8" s="227">
        <v>4</v>
      </c>
      <c r="I8" s="228">
        <v>3</v>
      </c>
      <c r="J8" s="229">
        <v>8</v>
      </c>
      <c r="K8" s="227">
        <v>68</v>
      </c>
      <c r="L8" s="228">
        <v>0</v>
      </c>
      <c r="M8" s="229">
        <v>13</v>
      </c>
      <c r="N8" s="227">
        <v>11</v>
      </c>
      <c r="O8" s="229">
        <v>1</v>
      </c>
      <c r="P8" s="227">
        <v>2</v>
      </c>
      <c r="Q8" s="228">
        <v>0</v>
      </c>
      <c r="R8" s="229">
        <v>128</v>
      </c>
    </row>
    <row r="9" spans="1:18" ht="15">
      <c r="A9" s="215" t="s">
        <v>308</v>
      </c>
      <c r="B9" s="215" t="s">
        <v>209</v>
      </c>
      <c r="C9" s="227">
        <v>124</v>
      </c>
      <c r="D9" s="228">
        <v>4</v>
      </c>
      <c r="E9" s="229">
        <v>29</v>
      </c>
      <c r="F9" s="227">
        <v>19</v>
      </c>
      <c r="G9" s="229">
        <v>3</v>
      </c>
      <c r="H9" s="227">
        <v>11</v>
      </c>
      <c r="I9" s="228">
        <v>2</v>
      </c>
      <c r="J9" s="229">
        <v>30</v>
      </c>
      <c r="K9" s="227">
        <v>119</v>
      </c>
      <c r="L9" s="228">
        <v>4</v>
      </c>
      <c r="M9" s="229">
        <v>27</v>
      </c>
      <c r="N9" s="227">
        <v>13</v>
      </c>
      <c r="O9" s="229">
        <v>2</v>
      </c>
      <c r="P9" s="227">
        <v>10</v>
      </c>
      <c r="Q9" s="228">
        <v>0</v>
      </c>
      <c r="R9" s="229">
        <v>54</v>
      </c>
    </row>
    <row r="10" spans="1:18" ht="15">
      <c r="A10" s="217" t="s">
        <v>309</v>
      </c>
      <c r="B10" s="217" t="s">
        <v>130</v>
      </c>
      <c r="C10" s="227">
        <v>35</v>
      </c>
      <c r="D10" s="228">
        <v>0</v>
      </c>
      <c r="E10" s="229">
        <v>16</v>
      </c>
      <c r="F10" s="227">
        <v>6</v>
      </c>
      <c r="G10" s="229">
        <v>1</v>
      </c>
      <c r="H10" s="227">
        <v>1</v>
      </c>
      <c r="I10" s="228">
        <v>0</v>
      </c>
      <c r="J10" s="229">
        <v>7</v>
      </c>
      <c r="K10" s="227">
        <v>41</v>
      </c>
      <c r="L10" s="228">
        <v>1</v>
      </c>
      <c r="M10" s="229">
        <v>28</v>
      </c>
      <c r="N10" s="227">
        <v>4</v>
      </c>
      <c r="O10" s="229">
        <v>0</v>
      </c>
      <c r="P10" s="227">
        <v>6</v>
      </c>
      <c r="Q10" s="228">
        <v>0</v>
      </c>
      <c r="R10" s="229">
        <v>11</v>
      </c>
    </row>
    <row r="11" spans="1:18" ht="15">
      <c r="A11" s="215" t="s">
        <v>310</v>
      </c>
      <c r="B11" s="215" t="s">
        <v>131</v>
      </c>
      <c r="C11" s="227">
        <v>52</v>
      </c>
      <c r="D11" s="228">
        <v>2</v>
      </c>
      <c r="E11" s="229">
        <v>6</v>
      </c>
      <c r="F11" s="227">
        <v>14</v>
      </c>
      <c r="G11" s="229">
        <v>2</v>
      </c>
      <c r="H11" s="227">
        <v>6</v>
      </c>
      <c r="I11" s="228">
        <v>3</v>
      </c>
      <c r="J11" s="229">
        <v>15</v>
      </c>
      <c r="K11" s="227">
        <v>46</v>
      </c>
      <c r="L11" s="228">
        <v>2</v>
      </c>
      <c r="M11" s="229">
        <v>13</v>
      </c>
      <c r="N11" s="227">
        <v>8</v>
      </c>
      <c r="O11" s="229">
        <v>2</v>
      </c>
      <c r="P11" s="227">
        <v>8</v>
      </c>
      <c r="Q11" s="228">
        <v>1</v>
      </c>
      <c r="R11" s="229">
        <v>17</v>
      </c>
    </row>
    <row r="12" spans="1:18" ht="15">
      <c r="A12" s="217" t="s">
        <v>311</v>
      </c>
      <c r="B12" s="217" t="s">
        <v>132</v>
      </c>
      <c r="C12" s="227">
        <v>3089</v>
      </c>
      <c r="D12" s="228">
        <v>217</v>
      </c>
      <c r="E12" s="229">
        <v>227</v>
      </c>
      <c r="F12" s="227">
        <v>604</v>
      </c>
      <c r="G12" s="229">
        <v>19</v>
      </c>
      <c r="H12" s="227">
        <v>481</v>
      </c>
      <c r="I12" s="228">
        <v>31</v>
      </c>
      <c r="J12" s="229">
        <v>465</v>
      </c>
      <c r="K12" s="227">
        <v>3367</v>
      </c>
      <c r="L12" s="228">
        <v>243</v>
      </c>
      <c r="M12" s="229">
        <v>276</v>
      </c>
      <c r="N12" s="227">
        <v>523</v>
      </c>
      <c r="O12" s="229">
        <v>18</v>
      </c>
      <c r="P12" s="227">
        <v>361</v>
      </c>
      <c r="Q12" s="228">
        <v>20</v>
      </c>
      <c r="R12" s="229">
        <v>396</v>
      </c>
    </row>
    <row r="13" spans="1:18" ht="15">
      <c r="A13" s="215" t="s">
        <v>312</v>
      </c>
      <c r="B13" s="215" t="s">
        <v>133</v>
      </c>
      <c r="C13" s="227">
        <v>1306</v>
      </c>
      <c r="D13" s="228">
        <v>8</v>
      </c>
      <c r="E13" s="229">
        <v>148</v>
      </c>
      <c r="F13" s="227">
        <v>251</v>
      </c>
      <c r="G13" s="229">
        <v>2</v>
      </c>
      <c r="H13" s="227">
        <v>208</v>
      </c>
      <c r="I13" s="228">
        <v>4</v>
      </c>
      <c r="J13" s="229">
        <v>190</v>
      </c>
      <c r="K13" s="227">
        <v>2033</v>
      </c>
      <c r="L13" s="228">
        <v>11</v>
      </c>
      <c r="M13" s="229">
        <v>220</v>
      </c>
      <c r="N13" s="227">
        <v>187</v>
      </c>
      <c r="O13" s="229">
        <v>6</v>
      </c>
      <c r="P13" s="227">
        <v>140</v>
      </c>
      <c r="Q13" s="228">
        <v>7</v>
      </c>
      <c r="R13" s="229">
        <v>179</v>
      </c>
    </row>
    <row r="14" spans="1:18" ht="15">
      <c r="A14" s="217" t="s">
        <v>313</v>
      </c>
      <c r="B14" s="217" t="s">
        <v>134</v>
      </c>
      <c r="C14" s="227">
        <v>25</v>
      </c>
      <c r="D14" s="228">
        <v>3</v>
      </c>
      <c r="E14" s="229">
        <v>5</v>
      </c>
      <c r="F14" s="227">
        <v>3</v>
      </c>
      <c r="G14" s="229">
        <v>0</v>
      </c>
      <c r="H14" s="227">
        <v>5</v>
      </c>
      <c r="I14" s="228">
        <v>0</v>
      </c>
      <c r="J14" s="229">
        <v>12</v>
      </c>
      <c r="K14" s="227">
        <v>29</v>
      </c>
      <c r="L14" s="228">
        <v>2</v>
      </c>
      <c r="M14" s="229">
        <v>12</v>
      </c>
      <c r="N14" s="227">
        <v>2</v>
      </c>
      <c r="O14" s="229">
        <v>1</v>
      </c>
      <c r="P14" s="227">
        <v>5</v>
      </c>
      <c r="Q14" s="228">
        <v>2</v>
      </c>
      <c r="R14" s="229">
        <v>13</v>
      </c>
    </row>
    <row r="15" spans="1:18" ht="15">
      <c r="A15" s="215" t="s">
        <v>314</v>
      </c>
      <c r="B15" s="215" t="s">
        <v>135</v>
      </c>
      <c r="C15" s="227">
        <v>231</v>
      </c>
      <c r="D15" s="228">
        <v>11</v>
      </c>
      <c r="E15" s="229">
        <v>69</v>
      </c>
      <c r="F15" s="227">
        <v>32</v>
      </c>
      <c r="G15" s="229">
        <v>2</v>
      </c>
      <c r="H15" s="227">
        <v>23</v>
      </c>
      <c r="I15" s="228">
        <v>3</v>
      </c>
      <c r="J15" s="229">
        <v>137</v>
      </c>
      <c r="K15" s="227">
        <v>292</v>
      </c>
      <c r="L15" s="228">
        <v>16</v>
      </c>
      <c r="M15" s="229">
        <v>103</v>
      </c>
      <c r="N15" s="227">
        <v>31</v>
      </c>
      <c r="O15" s="229">
        <v>2</v>
      </c>
      <c r="P15" s="227">
        <v>33</v>
      </c>
      <c r="Q15" s="228">
        <v>6</v>
      </c>
      <c r="R15" s="229">
        <v>153</v>
      </c>
    </row>
    <row r="16" spans="1:18" ht="15">
      <c r="A16" s="217" t="s">
        <v>315</v>
      </c>
      <c r="B16" s="217" t="s">
        <v>136</v>
      </c>
      <c r="C16" s="227">
        <v>215</v>
      </c>
      <c r="D16" s="228">
        <v>5</v>
      </c>
      <c r="E16" s="229">
        <v>66</v>
      </c>
      <c r="F16" s="227">
        <v>41</v>
      </c>
      <c r="G16" s="229">
        <v>2</v>
      </c>
      <c r="H16" s="227">
        <v>28</v>
      </c>
      <c r="I16" s="228">
        <v>4</v>
      </c>
      <c r="J16" s="229">
        <v>83</v>
      </c>
      <c r="K16" s="227">
        <v>284</v>
      </c>
      <c r="L16" s="228">
        <v>3</v>
      </c>
      <c r="M16" s="229">
        <v>100</v>
      </c>
      <c r="N16" s="227">
        <v>30</v>
      </c>
      <c r="O16" s="229">
        <v>0</v>
      </c>
      <c r="P16" s="227">
        <v>20</v>
      </c>
      <c r="Q16" s="228">
        <v>3</v>
      </c>
      <c r="R16" s="229">
        <v>78</v>
      </c>
    </row>
    <row r="17" spans="1:18" ht="15">
      <c r="A17" s="215" t="s">
        <v>316</v>
      </c>
      <c r="B17" s="215" t="s">
        <v>137</v>
      </c>
      <c r="C17" s="227">
        <v>36</v>
      </c>
      <c r="D17" s="228">
        <v>1</v>
      </c>
      <c r="E17" s="229">
        <v>5</v>
      </c>
      <c r="F17" s="227">
        <v>5</v>
      </c>
      <c r="G17" s="229">
        <v>1</v>
      </c>
      <c r="H17" s="227">
        <v>3</v>
      </c>
      <c r="I17" s="228">
        <v>0</v>
      </c>
      <c r="J17" s="229">
        <v>10</v>
      </c>
      <c r="K17" s="227">
        <v>36</v>
      </c>
      <c r="L17" s="228">
        <v>0</v>
      </c>
      <c r="M17" s="229">
        <v>8</v>
      </c>
      <c r="N17" s="227">
        <v>5</v>
      </c>
      <c r="O17" s="229">
        <v>0</v>
      </c>
      <c r="P17" s="227">
        <v>1</v>
      </c>
      <c r="Q17" s="228">
        <v>0</v>
      </c>
      <c r="R17" s="229">
        <v>14</v>
      </c>
    </row>
    <row r="18" spans="1:18" ht="15">
      <c r="A18" s="217" t="s">
        <v>317</v>
      </c>
      <c r="B18" s="217" t="s">
        <v>138</v>
      </c>
      <c r="C18" s="227">
        <v>20</v>
      </c>
      <c r="D18" s="228">
        <v>2</v>
      </c>
      <c r="E18" s="229">
        <v>10</v>
      </c>
      <c r="F18" s="227">
        <v>5</v>
      </c>
      <c r="G18" s="229">
        <v>1</v>
      </c>
      <c r="H18" s="227">
        <v>8</v>
      </c>
      <c r="I18" s="228">
        <v>1</v>
      </c>
      <c r="J18" s="229">
        <v>3</v>
      </c>
      <c r="K18" s="227">
        <v>39</v>
      </c>
      <c r="L18" s="228">
        <v>3</v>
      </c>
      <c r="M18" s="229">
        <v>17</v>
      </c>
      <c r="N18" s="227">
        <v>1</v>
      </c>
      <c r="O18" s="229">
        <v>2</v>
      </c>
      <c r="P18" s="227">
        <v>1</v>
      </c>
      <c r="Q18" s="228">
        <v>1</v>
      </c>
      <c r="R18" s="229">
        <v>6</v>
      </c>
    </row>
    <row r="19" spans="1:18" ht="15">
      <c r="A19" s="215" t="s">
        <v>318</v>
      </c>
      <c r="B19" s="215" t="s">
        <v>139</v>
      </c>
      <c r="C19" s="227">
        <v>42</v>
      </c>
      <c r="D19" s="228">
        <v>4</v>
      </c>
      <c r="E19" s="229">
        <v>16</v>
      </c>
      <c r="F19" s="227">
        <v>4</v>
      </c>
      <c r="G19" s="229">
        <v>1</v>
      </c>
      <c r="H19" s="227">
        <v>7</v>
      </c>
      <c r="I19" s="228">
        <v>0</v>
      </c>
      <c r="J19" s="229">
        <v>9</v>
      </c>
      <c r="K19" s="227">
        <v>40</v>
      </c>
      <c r="L19" s="228">
        <v>0</v>
      </c>
      <c r="M19" s="229">
        <v>7</v>
      </c>
      <c r="N19" s="227">
        <v>4</v>
      </c>
      <c r="O19" s="229">
        <v>1</v>
      </c>
      <c r="P19" s="227">
        <v>5</v>
      </c>
      <c r="Q19" s="228">
        <v>1</v>
      </c>
      <c r="R19" s="229">
        <v>5</v>
      </c>
    </row>
    <row r="20" spans="1:18" ht="15">
      <c r="A20" s="217" t="s">
        <v>319</v>
      </c>
      <c r="B20" s="217" t="s">
        <v>140</v>
      </c>
      <c r="C20" s="227">
        <v>44</v>
      </c>
      <c r="D20" s="228">
        <v>0</v>
      </c>
      <c r="E20" s="229">
        <v>14</v>
      </c>
      <c r="F20" s="227">
        <v>18</v>
      </c>
      <c r="G20" s="229">
        <v>0</v>
      </c>
      <c r="H20" s="227">
        <v>9</v>
      </c>
      <c r="I20" s="228">
        <v>1</v>
      </c>
      <c r="J20" s="229">
        <v>13</v>
      </c>
      <c r="K20" s="227">
        <v>64</v>
      </c>
      <c r="L20" s="228">
        <v>5</v>
      </c>
      <c r="M20" s="229">
        <v>14</v>
      </c>
      <c r="N20" s="227">
        <v>14</v>
      </c>
      <c r="O20" s="229">
        <v>0</v>
      </c>
      <c r="P20" s="227">
        <v>2</v>
      </c>
      <c r="Q20" s="228">
        <v>0</v>
      </c>
      <c r="R20" s="229">
        <v>9</v>
      </c>
    </row>
    <row r="21" spans="1:18" ht="15">
      <c r="A21" s="215" t="s">
        <v>320</v>
      </c>
      <c r="B21" s="215" t="s">
        <v>141</v>
      </c>
      <c r="C21" s="227">
        <v>45</v>
      </c>
      <c r="D21" s="228">
        <v>1</v>
      </c>
      <c r="E21" s="229">
        <v>8</v>
      </c>
      <c r="F21" s="227">
        <v>7</v>
      </c>
      <c r="G21" s="229">
        <v>2</v>
      </c>
      <c r="H21" s="227">
        <v>7</v>
      </c>
      <c r="I21" s="228">
        <v>0</v>
      </c>
      <c r="J21" s="229">
        <v>19</v>
      </c>
      <c r="K21" s="227">
        <v>47</v>
      </c>
      <c r="L21" s="228">
        <v>0</v>
      </c>
      <c r="M21" s="229">
        <v>10</v>
      </c>
      <c r="N21" s="227">
        <v>10</v>
      </c>
      <c r="O21" s="229">
        <v>1</v>
      </c>
      <c r="P21" s="227">
        <v>22</v>
      </c>
      <c r="Q21" s="228">
        <v>0</v>
      </c>
      <c r="R21" s="229">
        <v>24</v>
      </c>
    </row>
    <row r="22" spans="1:18" ht="15">
      <c r="A22" s="217" t="s">
        <v>321</v>
      </c>
      <c r="B22" s="217" t="s">
        <v>142</v>
      </c>
      <c r="C22" s="227">
        <v>1056</v>
      </c>
      <c r="D22" s="228">
        <v>19</v>
      </c>
      <c r="E22" s="229">
        <v>137</v>
      </c>
      <c r="F22" s="227">
        <v>290</v>
      </c>
      <c r="G22" s="229">
        <v>7</v>
      </c>
      <c r="H22" s="227">
        <v>252</v>
      </c>
      <c r="I22" s="228">
        <v>9</v>
      </c>
      <c r="J22" s="229">
        <v>117</v>
      </c>
      <c r="K22" s="227">
        <v>1274</v>
      </c>
      <c r="L22" s="228">
        <v>19</v>
      </c>
      <c r="M22" s="229">
        <v>143</v>
      </c>
      <c r="N22" s="227">
        <v>176</v>
      </c>
      <c r="O22" s="229">
        <v>3</v>
      </c>
      <c r="P22" s="227">
        <v>144</v>
      </c>
      <c r="Q22" s="228">
        <v>7</v>
      </c>
      <c r="R22" s="229">
        <v>127</v>
      </c>
    </row>
    <row r="23" spans="1:18" ht="15">
      <c r="A23" s="215" t="s">
        <v>322</v>
      </c>
      <c r="B23" s="215" t="s">
        <v>143</v>
      </c>
      <c r="C23" s="227">
        <v>131</v>
      </c>
      <c r="D23" s="228">
        <v>15</v>
      </c>
      <c r="E23" s="229">
        <v>30</v>
      </c>
      <c r="F23" s="227">
        <v>13</v>
      </c>
      <c r="G23" s="229">
        <v>1</v>
      </c>
      <c r="H23" s="227">
        <v>13</v>
      </c>
      <c r="I23" s="228">
        <v>1</v>
      </c>
      <c r="J23" s="229">
        <v>28</v>
      </c>
      <c r="K23" s="227">
        <v>126</v>
      </c>
      <c r="L23" s="228">
        <v>17</v>
      </c>
      <c r="M23" s="229">
        <v>33</v>
      </c>
      <c r="N23" s="227">
        <v>15</v>
      </c>
      <c r="O23" s="229">
        <v>1</v>
      </c>
      <c r="P23" s="227">
        <v>10</v>
      </c>
      <c r="Q23" s="228">
        <v>0</v>
      </c>
      <c r="R23" s="229">
        <v>32</v>
      </c>
    </row>
    <row r="24" spans="1:18" ht="15">
      <c r="A24" s="217" t="s">
        <v>323</v>
      </c>
      <c r="B24" s="217" t="s">
        <v>144</v>
      </c>
      <c r="C24" s="227">
        <v>19</v>
      </c>
      <c r="D24" s="228">
        <v>7</v>
      </c>
      <c r="E24" s="229">
        <v>6</v>
      </c>
      <c r="F24" s="227">
        <v>3</v>
      </c>
      <c r="G24" s="229">
        <v>0</v>
      </c>
      <c r="H24" s="227">
        <v>3</v>
      </c>
      <c r="I24" s="228">
        <v>1</v>
      </c>
      <c r="J24" s="229">
        <v>5</v>
      </c>
      <c r="K24" s="227">
        <v>23</v>
      </c>
      <c r="L24" s="228">
        <v>3</v>
      </c>
      <c r="M24" s="229">
        <v>3</v>
      </c>
      <c r="N24" s="227">
        <v>4</v>
      </c>
      <c r="O24" s="229">
        <v>2</v>
      </c>
      <c r="P24" s="227">
        <v>4</v>
      </c>
      <c r="Q24" s="228">
        <v>0</v>
      </c>
      <c r="R24" s="229">
        <v>7</v>
      </c>
    </row>
    <row r="25" spans="1:18" ht="15">
      <c r="A25" s="215" t="s">
        <v>324</v>
      </c>
      <c r="B25" s="215" t="s">
        <v>145</v>
      </c>
      <c r="C25" s="227">
        <v>101</v>
      </c>
      <c r="D25" s="228">
        <v>14</v>
      </c>
      <c r="E25" s="229">
        <v>14</v>
      </c>
      <c r="F25" s="227">
        <v>11</v>
      </c>
      <c r="G25" s="229">
        <v>1</v>
      </c>
      <c r="H25" s="227">
        <v>17</v>
      </c>
      <c r="I25" s="228">
        <v>0</v>
      </c>
      <c r="J25" s="229">
        <v>17</v>
      </c>
      <c r="K25" s="227">
        <v>95</v>
      </c>
      <c r="L25" s="228">
        <v>8</v>
      </c>
      <c r="M25" s="229">
        <v>20</v>
      </c>
      <c r="N25" s="227">
        <v>8</v>
      </c>
      <c r="O25" s="229">
        <v>0</v>
      </c>
      <c r="P25" s="227">
        <v>5</v>
      </c>
      <c r="Q25" s="228">
        <v>3</v>
      </c>
      <c r="R25" s="229">
        <v>31</v>
      </c>
    </row>
    <row r="26" spans="1:18" ht="15">
      <c r="A26" s="217" t="s">
        <v>325</v>
      </c>
      <c r="B26" s="217" t="s">
        <v>146</v>
      </c>
      <c r="C26" s="227">
        <v>278</v>
      </c>
      <c r="D26" s="228">
        <v>8</v>
      </c>
      <c r="E26" s="229">
        <v>86</v>
      </c>
      <c r="F26" s="227">
        <v>44</v>
      </c>
      <c r="G26" s="229">
        <v>2</v>
      </c>
      <c r="H26" s="227">
        <v>31</v>
      </c>
      <c r="I26" s="228">
        <v>4</v>
      </c>
      <c r="J26" s="229">
        <v>98</v>
      </c>
      <c r="K26" s="227">
        <v>296</v>
      </c>
      <c r="L26" s="228">
        <v>3</v>
      </c>
      <c r="M26" s="229">
        <v>98</v>
      </c>
      <c r="N26" s="227">
        <v>40</v>
      </c>
      <c r="O26" s="229">
        <v>3</v>
      </c>
      <c r="P26" s="227">
        <v>28</v>
      </c>
      <c r="Q26" s="228">
        <v>5</v>
      </c>
      <c r="R26" s="229">
        <v>89</v>
      </c>
    </row>
    <row r="27" spans="1:18" ht="15">
      <c r="A27" s="215" t="s">
        <v>326</v>
      </c>
      <c r="B27" s="215" t="s">
        <v>147</v>
      </c>
      <c r="C27" s="227">
        <v>381</v>
      </c>
      <c r="D27" s="228">
        <v>7</v>
      </c>
      <c r="E27" s="229">
        <v>40</v>
      </c>
      <c r="F27" s="227">
        <v>56</v>
      </c>
      <c r="G27" s="229">
        <v>2</v>
      </c>
      <c r="H27" s="227">
        <v>44</v>
      </c>
      <c r="I27" s="228">
        <v>2</v>
      </c>
      <c r="J27" s="229">
        <v>10</v>
      </c>
      <c r="K27" s="227">
        <v>420</v>
      </c>
      <c r="L27" s="228">
        <v>10</v>
      </c>
      <c r="M27" s="229">
        <v>51</v>
      </c>
      <c r="N27" s="227">
        <v>50</v>
      </c>
      <c r="O27" s="229">
        <v>2</v>
      </c>
      <c r="P27" s="227">
        <v>47</v>
      </c>
      <c r="Q27" s="228">
        <v>0</v>
      </c>
      <c r="R27" s="229">
        <v>30</v>
      </c>
    </row>
    <row r="28" spans="1:18" ht="15">
      <c r="A28" s="217" t="s">
        <v>327</v>
      </c>
      <c r="B28" s="217" t="s">
        <v>148</v>
      </c>
      <c r="C28" s="227">
        <v>81</v>
      </c>
      <c r="D28" s="228">
        <v>6</v>
      </c>
      <c r="E28" s="229">
        <v>19</v>
      </c>
      <c r="F28" s="227">
        <v>14</v>
      </c>
      <c r="G28" s="229">
        <v>4</v>
      </c>
      <c r="H28" s="227">
        <v>6</v>
      </c>
      <c r="I28" s="228">
        <v>2</v>
      </c>
      <c r="J28" s="229">
        <v>37</v>
      </c>
      <c r="K28" s="227">
        <v>80</v>
      </c>
      <c r="L28" s="228">
        <v>7</v>
      </c>
      <c r="M28" s="229">
        <v>33</v>
      </c>
      <c r="N28" s="227">
        <v>5</v>
      </c>
      <c r="O28" s="229">
        <v>0</v>
      </c>
      <c r="P28" s="227">
        <v>12</v>
      </c>
      <c r="Q28" s="228">
        <v>6</v>
      </c>
      <c r="R28" s="229">
        <v>30</v>
      </c>
    </row>
    <row r="29" spans="1:18" ht="15">
      <c r="A29" s="215" t="s">
        <v>328</v>
      </c>
      <c r="B29" s="215" t="s">
        <v>149</v>
      </c>
      <c r="C29" s="227">
        <v>77</v>
      </c>
      <c r="D29" s="228">
        <v>4</v>
      </c>
      <c r="E29" s="229">
        <v>35</v>
      </c>
      <c r="F29" s="227">
        <v>14</v>
      </c>
      <c r="G29" s="229">
        <v>0</v>
      </c>
      <c r="H29" s="227">
        <v>10</v>
      </c>
      <c r="I29" s="228">
        <v>2</v>
      </c>
      <c r="J29" s="229">
        <v>21</v>
      </c>
      <c r="K29" s="227">
        <v>74</v>
      </c>
      <c r="L29" s="228">
        <v>3</v>
      </c>
      <c r="M29" s="229">
        <v>34</v>
      </c>
      <c r="N29" s="227">
        <v>19</v>
      </c>
      <c r="O29" s="229">
        <v>1</v>
      </c>
      <c r="P29" s="227">
        <v>7</v>
      </c>
      <c r="Q29" s="228">
        <v>0</v>
      </c>
      <c r="R29" s="229">
        <v>17</v>
      </c>
    </row>
    <row r="30" spans="1:18" ht="15">
      <c r="A30" s="217" t="s">
        <v>329</v>
      </c>
      <c r="B30" s="217" t="s">
        <v>150</v>
      </c>
      <c r="C30" s="227">
        <v>33</v>
      </c>
      <c r="D30" s="228">
        <v>0</v>
      </c>
      <c r="E30" s="229">
        <v>10</v>
      </c>
      <c r="F30" s="227">
        <v>4</v>
      </c>
      <c r="G30" s="229">
        <v>0</v>
      </c>
      <c r="H30" s="227">
        <v>6</v>
      </c>
      <c r="I30" s="228">
        <v>1</v>
      </c>
      <c r="J30" s="229">
        <v>19</v>
      </c>
      <c r="K30" s="227">
        <v>34</v>
      </c>
      <c r="L30" s="228">
        <v>0</v>
      </c>
      <c r="M30" s="229">
        <v>15</v>
      </c>
      <c r="N30" s="227">
        <v>3</v>
      </c>
      <c r="O30" s="229">
        <v>1</v>
      </c>
      <c r="P30" s="227">
        <v>2</v>
      </c>
      <c r="Q30" s="228">
        <v>1</v>
      </c>
      <c r="R30" s="229">
        <v>19</v>
      </c>
    </row>
    <row r="31" spans="1:18" ht="15">
      <c r="A31" s="215" t="s">
        <v>330</v>
      </c>
      <c r="B31" s="215" t="s">
        <v>151</v>
      </c>
      <c r="C31" s="227">
        <v>73</v>
      </c>
      <c r="D31" s="228">
        <v>4</v>
      </c>
      <c r="E31" s="229">
        <v>17</v>
      </c>
      <c r="F31" s="227">
        <v>15</v>
      </c>
      <c r="G31" s="229">
        <v>4</v>
      </c>
      <c r="H31" s="227">
        <v>7</v>
      </c>
      <c r="I31" s="228">
        <v>8</v>
      </c>
      <c r="J31" s="229">
        <v>8</v>
      </c>
      <c r="K31" s="227">
        <v>83</v>
      </c>
      <c r="L31" s="228">
        <v>4</v>
      </c>
      <c r="M31" s="229">
        <v>25</v>
      </c>
      <c r="N31" s="227">
        <v>19</v>
      </c>
      <c r="O31" s="229">
        <v>3</v>
      </c>
      <c r="P31" s="227">
        <v>22</v>
      </c>
      <c r="Q31" s="228">
        <v>2</v>
      </c>
      <c r="R31" s="229">
        <v>22</v>
      </c>
    </row>
    <row r="32" spans="1:18" ht="15">
      <c r="A32" s="217" t="s">
        <v>331</v>
      </c>
      <c r="B32" s="217" t="s">
        <v>152</v>
      </c>
      <c r="C32" s="227">
        <v>164</v>
      </c>
      <c r="D32" s="228">
        <v>18</v>
      </c>
      <c r="E32" s="229">
        <v>77</v>
      </c>
      <c r="F32" s="227">
        <v>47</v>
      </c>
      <c r="G32" s="229">
        <v>0</v>
      </c>
      <c r="H32" s="227">
        <v>26</v>
      </c>
      <c r="I32" s="228">
        <v>2</v>
      </c>
      <c r="J32" s="229">
        <v>77</v>
      </c>
      <c r="K32" s="227">
        <v>226</v>
      </c>
      <c r="L32" s="228">
        <v>8</v>
      </c>
      <c r="M32" s="229">
        <v>84</v>
      </c>
      <c r="N32" s="227">
        <v>47</v>
      </c>
      <c r="O32" s="229">
        <v>1</v>
      </c>
      <c r="P32" s="227">
        <v>31</v>
      </c>
      <c r="Q32" s="228">
        <v>2</v>
      </c>
      <c r="R32" s="229">
        <v>86</v>
      </c>
    </row>
    <row r="33" spans="1:18" ht="15">
      <c r="A33" s="215" t="s">
        <v>332</v>
      </c>
      <c r="B33" s="215" t="s">
        <v>153</v>
      </c>
      <c r="C33" s="227">
        <v>668</v>
      </c>
      <c r="D33" s="228">
        <v>6</v>
      </c>
      <c r="E33" s="229">
        <v>97</v>
      </c>
      <c r="F33" s="227">
        <v>112</v>
      </c>
      <c r="G33" s="229">
        <v>4</v>
      </c>
      <c r="H33" s="227">
        <v>106</v>
      </c>
      <c r="I33" s="228">
        <v>1</v>
      </c>
      <c r="J33" s="229">
        <v>62</v>
      </c>
      <c r="K33" s="227">
        <v>687</v>
      </c>
      <c r="L33" s="228">
        <v>5</v>
      </c>
      <c r="M33" s="229">
        <v>74</v>
      </c>
      <c r="N33" s="227">
        <v>93</v>
      </c>
      <c r="O33" s="229">
        <v>0</v>
      </c>
      <c r="P33" s="227">
        <v>78</v>
      </c>
      <c r="Q33" s="228">
        <v>0</v>
      </c>
      <c r="R33" s="229">
        <v>54</v>
      </c>
    </row>
    <row r="34" spans="1:18" ht="15">
      <c r="A34" s="217" t="s">
        <v>333</v>
      </c>
      <c r="B34" s="217" t="s">
        <v>154</v>
      </c>
      <c r="C34" s="227">
        <v>42</v>
      </c>
      <c r="D34" s="228">
        <v>4</v>
      </c>
      <c r="E34" s="229">
        <v>8</v>
      </c>
      <c r="F34" s="227">
        <v>8</v>
      </c>
      <c r="G34" s="229">
        <v>0</v>
      </c>
      <c r="H34" s="227">
        <v>3</v>
      </c>
      <c r="I34" s="228">
        <v>0</v>
      </c>
      <c r="J34" s="229">
        <v>12</v>
      </c>
      <c r="K34" s="227">
        <v>52</v>
      </c>
      <c r="L34" s="228">
        <v>1</v>
      </c>
      <c r="M34" s="229">
        <v>14</v>
      </c>
      <c r="N34" s="227">
        <v>13</v>
      </c>
      <c r="O34" s="229">
        <v>1</v>
      </c>
      <c r="P34" s="227">
        <v>3</v>
      </c>
      <c r="Q34" s="228">
        <v>1</v>
      </c>
      <c r="R34" s="229">
        <v>21</v>
      </c>
    </row>
    <row r="35" spans="1:18" ht="15">
      <c r="A35" s="215" t="s">
        <v>334</v>
      </c>
      <c r="B35" s="215" t="s">
        <v>155</v>
      </c>
      <c r="C35" s="227">
        <v>7</v>
      </c>
      <c r="D35" s="228">
        <v>1</v>
      </c>
      <c r="E35" s="229">
        <v>5</v>
      </c>
      <c r="F35" s="227">
        <v>3</v>
      </c>
      <c r="G35" s="229">
        <v>2</v>
      </c>
      <c r="H35" s="227">
        <v>1</v>
      </c>
      <c r="I35" s="228">
        <v>0</v>
      </c>
      <c r="J35" s="229">
        <v>5</v>
      </c>
      <c r="K35" s="227">
        <v>6</v>
      </c>
      <c r="L35" s="228">
        <v>2</v>
      </c>
      <c r="M35" s="229">
        <v>8</v>
      </c>
      <c r="N35" s="227">
        <v>1</v>
      </c>
      <c r="O35" s="229">
        <v>0</v>
      </c>
      <c r="P35" s="227">
        <v>0</v>
      </c>
      <c r="Q35" s="228">
        <v>1</v>
      </c>
      <c r="R35" s="229">
        <v>5</v>
      </c>
    </row>
    <row r="36" spans="1:18" ht="15">
      <c r="A36" s="217" t="s">
        <v>335</v>
      </c>
      <c r="B36" s="217" t="s">
        <v>156</v>
      </c>
      <c r="C36" s="227">
        <v>19</v>
      </c>
      <c r="D36" s="228">
        <v>2</v>
      </c>
      <c r="E36" s="229">
        <v>2</v>
      </c>
      <c r="F36" s="227">
        <v>2</v>
      </c>
      <c r="G36" s="229">
        <v>0</v>
      </c>
      <c r="H36" s="227">
        <v>3</v>
      </c>
      <c r="I36" s="228">
        <v>1</v>
      </c>
      <c r="J36" s="229">
        <v>3</v>
      </c>
      <c r="K36" s="227">
        <v>31</v>
      </c>
      <c r="L36" s="228">
        <v>0</v>
      </c>
      <c r="M36" s="229">
        <v>6</v>
      </c>
      <c r="N36" s="227">
        <v>4</v>
      </c>
      <c r="O36" s="229">
        <v>0</v>
      </c>
      <c r="P36" s="227">
        <v>1</v>
      </c>
      <c r="Q36" s="228">
        <v>0</v>
      </c>
      <c r="R36" s="229">
        <v>7</v>
      </c>
    </row>
    <row r="37" spans="1:18" ht="15">
      <c r="A37" s="215" t="s">
        <v>336</v>
      </c>
      <c r="B37" s="215" t="s">
        <v>157</v>
      </c>
      <c r="C37" s="227">
        <v>361</v>
      </c>
      <c r="D37" s="228">
        <v>11</v>
      </c>
      <c r="E37" s="229">
        <v>75</v>
      </c>
      <c r="F37" s="227">
        <v>46</v>
      </c>
      <c r="G37" s="229">
        <v>0</v>
      </c>
      <c r="H37" s="227">
        <v>32</v>
      </c>
      <c r="I37" s="228">
        <v>2</v>
      </c>
      <c r="J37" s="229">
        <v>38</v>
      </c>
      <c r="K37" s="227">
        <v>222</v>
      </c>
      <c r="L37" s="228">
        <v>2</v>
      </c>
      <c r="M37" s="229">
        <v>54</v>
      </c>
      <c r="N37" s="227">
        <v>42</v>
      </c>
      <c r="O37" s="229">
        <v>0</v>
      </c>
      <c r="P37" s="227">
        <v>25</v>
      </c>
      <c r="Q37" s="228">
        <v>1</v>
      </c>
      <c r="R37" s="229">
        <v>19</v>
      </c>
    </row>
    <row r="38" spans="1:18" ht="15">
      <c r="A38" s="217" t="s">
        <v>337</v>
      </c>
      <c r="B38" s="217" t="s">
        <v>158</v>
      </c>
      <c r="C38" s="227">
        <v>66</v>
      </c>
      <c r="D38" s="228">
        <v>5</v>
      </c>
      <c r="E38" s="229">
        <v>18</v>
      </c>
      <c r="F38" s="227">
        <v>16</v>
      </c>
      <c r="G38" s="229">
        <v>3</v>
      </c>
      <c r="H38" s="227">
        <v>17</v>
      </c>
      <c r="I38" s="228">
        <v>1</v>
      </c>
      <c r="J38" s="229">
        <v>10</v>
      </c>
      <c r="K38" s="227">
        <v>101</v>
      </c>
      <c r="L38" s="228">
        <v>5</v>
      </c>
      <c r="M38" s="229">
        <v>20</v>
      </c>
      <c r="N38" s="227">
        <v>21</v>
      </c>
      <c r="O38" s="229">
        <v>1</v>
      </c>
      <c r="P38" s="227">
        <v>6</v>
      </c>
      <c r="Q38" s="228">
        <v>0</v>
      </c>
      <c r="R38" s="229">
        <v>27</v>
      </c>
    </row>
    <row r="39" spans="1:18" ht="15">
      <c r="A39" s="215" t="s">
        <v>338</v>
      </c>
      <c r="B39" s="215" t="s">
        <v>268</v>
      </c>
      <c r="C39" s="227">
        <v>740</v>
      </c>
      <c r="D39" s="228">
        <v>3</v>
      </c>
      <c r="E39" s="229">
        <v>98</v>
      </c>
      <c r="F39" s="227">
        <v>146</v>
      </c>
      <c r="G39" s="229">
        <v>3</v>
      </c>
      <c r="H39" s="227">
        <v>105</v>
      </c>
      <c r="I39" s="228">
        <v>2</v>
      </c>
      <c r="J39" s="229">
        <v>83</v>
      </c>
      <c r="K39" s="227">
        <v>886</v>
      </c>
      <c r="L39" s="228">
        <v>6</v>
      </c>
      <c r="M39" s="229">
        <v>108</v>
      </c>
      <c r="N39" s="227">
        <v>96</v>
      </c>
      <c r="O39" s="229">
        <v>0</v>
      </c>
      <c r="P39" s="227">
        <v>59</v>
      </c>
      <c r="Q39" s="228">
        <v>6</v>
      </c>
      <c r="R39" s="229">
        <v>70</v>
      </c>
    </row>
    <row r="40" spans="1:18" ht="15">
      <c r="A40" s="394" t="s">
        <v>556</v>
      </c>
      <c r="B40" s="217" t="s">
        <v>159</v>
      </c>
      <c r="C40" s="227">
        <v>11355</v>
      </c>
      <c r="D40" s="228">
        <v>24</v>
      </c>
      <c r="E40" s="229">
        <v>1021</v>
      </c>
      <c r="F40" s="227">
        <v>3749</v>
      </c>
      <c r="G40" s="229">
        <v>14</v>
      </c>
      <c r="H40" s="227">
        <v>2536</v>
      </c>
      <c r="I40" s="228">
        <v>15</v>
      </c>
      <c r="J40" s="229">
        <v>2174</v>
      </c>
      <c r="K40" s="227">
        <v>13948</v>
      </c>
      <c r="L40" s="228">
        <v>29</v>
      </c>
      <c r="M40" s="229">
        <v>2691</v>
      </c>
      <c r="N40" s="227">
        <v>3140</v>
      </c>
      <c r="O40" s="229">
        <v>18</v>
      </c>
      <c r="P40" s="227">
        <v>2032</v>
      </c>
      <c r="Q40" s="228">
        <v>12</v>
      </c>
      <c r="R40" s="229">
        <v>2594</v>
      </c>
    </row>
    <row r="41" spans="1:18" ht="15">
      <c r="A41" s="215" t="s">
        <v>340</v>
      </c>
      <c r="B41" s="215" t="s">
        <v>160</v>
      </c>
      <c r="C41" s="227">
        <v>2015</v>
      </c>
      <c r="D41" s="228">
        <v>99</v>
      </c>
      <c r="E41" s="229">
        <v>206</v>
      </c>
      <c r="F41" s="227">
        <v>441</v>
      </c>
      <c r="G41" s="229">
        <v>6</v>
      </c>
      <c r="H41" s="227">
        <v>368</v>
      </c>
      <c r="I41" s="228">
        <v>14</v>
      </c>
      <c r="J41" s="229">
        <v>316</v>
      </c>
      <c r="K41" s="227">
        <v>2231</v>
      </c>
      <c r="L41" s="228">
        <v>60</v>
      </c>
      <c r="M41" s="229">
        <v>282</v>
      </c>
      <c r="N41" s="227">
        <v>371</v>
      </c>
      <c r="O41" s="229">
        <v>13</v>
      </c>
      <c r="P41" s="227">
        <v>260</v>
      </c>
      <c r="Q41" s="228">
        <v>15</v>
      </c>
      <c r="R41" s="229">
        <v>276</v>
      </c>
    </row>
    <row r="42" spans="1:18" ht="15">
      <c r="A42" s="217" t="s">
        <v>341</v>
      </c>
      <c r="B42" s="217" t="s">
        <v>161</v>
      </c>
      <c r="C42" s="227">
        <v>14</v>
      </c>
      <c r="D42" s="228">
        <v>3</v>
      </c>
      <c r="E42" s="229">
        <v>15</v>
      </c>
      <c r="F42" s="227">
        <v>7</v>
      </c>
      <c r="G42" s="229">
        <v>1</v>
      </c>
      <c r="H42" s="227">
        <v>3</v>
      </c>
      <c r="I42" s="228">
        <v>1</v>
      </c>
      <c r="J42" s="229">
        <v>12</v>
      </c>
      <c r="K42" s="227">
        <v>13</v>
      </c>
      <c r="L42" s="228">
        <v>1</v>
      </c>
      <c r="M42" s="229">
        <v>15</v>
      </c>
      <c r="N42" s="227">
        <v>2</v>
      </c>
      <c r="O42" s="229">
        <v>1</v>
      </c>
      <c r="P42" s="227">
        <v>0</v>
      </c>
      <c r="Q42" s="228">
        <v>0</v>
      </c>
      <c r="R42" s="229">
        <v>7</v>
      </c>
    </row>
    <row r="43" spans="1:18" ht="15">
      <c r="A43" s="215" t="s">
        <v>342</v>
      </c>
      <c r="B43" s="215" t="s">
        <v>162</v>
      </c>
      <c r="C43" s="227">
        <v>35</v>
      </c>
      <c r="D43" s="228">
        <v>7</v>
      </c>
      <c r="E43" s="229">
        <v>13</v>
      </c>
      <c r="F43" s="227">
        <v>9</v>
      </c>
      <c r="G43" s="229">
        <v>2</v>
      </c>
      <c r="H43" s="227">
        <v>7</v>
      </c>
      <c r="I43" s="228">
        <v>0</v>
      </c>
      <c r="J43" s="229">
        <v>24</v>
      </c>
      <c r="K43" s="227">
        <v>51</v>
      </c>
      <c r="L43" s="228">
        <v>10</v>
      </c>
      <c r="M43" s="229">
        <v>5</v>
      </c>
      <c r="N43" s="227">
        <v>8</v>
      </c>
      <c r="O43" s="229">
        <v>1</v>
      </c>
      <c r="P43" s="227">
        <v>13</v>
      </c>
      <c r="Q43" s="228">
        <v>1</v>
      </c>
      <c r="R43" s="229">
        <v>35</v>
      </c>
    </row>
    <row r="44" spans="1:18" ht="15">
      <c r="A44" s="217" t="s">
        <v>343</v>
      </c>
      <c r="B44" s="217" t="s">
        <v>163</v>
      </c>
      <c r="C44" s="227">
        <v>374</v>
      </c>
      <c r="D44" s="228">
        <v>9</v>
      </c>
      <c r="E44" s="229">
        <v>82</v>
      </c>
      <c r="F44" s="227">
        <v>97</v>
      </c>
      <c r="G44" s="229">
        <v>4</v>
      </c>
      <c r="H44" s="227">
        <v>68</v>
      </c>
      <c r="I44" s="228">
        <v>6</v>
      </c>
      <c r="J44" s="229">
        <v>88</v>
      </c>
      <c r="K44" s="227">
        <v>466</v>
      </c>
      <c r="L44" s="228">
        <v>12</v>
      </c>
      <c r="M44" s="229">
        <v>113</v>
      </c>
      <c r="N44" s="227">
        <v>76</v>
      </c>
      <c r="O44" s="229">
        <v>4</v>
      </c>
      <c r="P44" s="227">
        <v>98</v>
      </c>
      <c r="Q44" s="228">
        <v>4</v>
      </c>
      <c r="R44" s="229">
        <v>65</v>
      </c>
    </row>
    <row r="45" spans="1:18" ht="15">
      <c r="A45" s="215" t="s">
        <v>344</v>
      </c>
      <c r="B45" s="215" t="s">
        <v>164</v>
      </c>
      <c r="C45" s="227">
        <v>60</v>
      </c>
      <c r="D45" s="228">
        <v>0</v>
      </c>
      <c r="E45" s="229">
        <v>19</v>
      </c>
      <c r="F45" s="227">
        <v>13</v>
      </c>
      <c r="G45" s="229">
        <v>0</v>
      </c>
      <c r="H45" s="227">
        <v>21</v>
      </c>
      <c r="I45" s="228">
        <v>2</v>
      </c>
      <c r="J45" s="229">
        <v>40</v>
      </c>
      <c r="K45" s="227">
        <v>72</v>
      </c>
      <c r="L45" s="228">
        <v>1</v>
      </c>
      <c r="M45" s="229">
        <v>19</v>
      </c>
      <c r="N45" s="227">
        <v>14</v>
      </c>
      <c r="O45" s="229">
        <v>0</v>
      </c>
      <c r="P45" s="227">
        <v>5</v>
      </c>
      <c r="Q45" s="228">
        <v>1</v>
      </c>
      <c r="R45" s="229">
        <v>22</v>
      </c>
    </row>
    <row r="46" spans="1:18" ht="15">
      <c r="A46" s="217" t="s">
        <v>345</v>
      </c>
      <c r="B46" s="217" t="s">
        <v>165</v>
      </c>
      <c r="C46" s="227">
        <v>25</v>
      </c>
      <c r="D46" s="228">
        <v>1</v>
      </c>
      <c r="E46" s="229">
        <v>10</v>
      </c>
      <c r="F46" s="227">
        <v>3</v>
      </c>
      <c r="G46" s="229">
        <v>0</v>
      </c>
      <c r="H46" s="227">
        <v>7</v>
      </c>
      <c r="I46" s="228">
        <v>0</v>
      </c>
      <c r="J46" s="229">
        <v>24</v>
      </c>
      <c r="K46" s="227">
        <v>33</v>
      </c>
      <c r="L46" s="228">
        <v>2</v>
      </c>
      <c r="M46" s="229">
        <v>13</v>
      </c>
      <c r="N46" s="227">
        <v>5</v>
      </c>
      <c r="O46" s="229">
        <v>0</v>
      </c>
      <c r="P46" s="227">
        <v>3</v>
      </c>
      <c r="Q46" s="228">
        <v>0</v>
      </c>
      <c r="R46" s="229">
        <v>6</v>
      </c>
    </row>
    <row r="47" spans="1:18" ht="15">
      <c r="A47" s="215" t="s">
        <v>346</v>
      </c>
      <c r="B47" s="215" t="s">
        <v>166</v>
      </c>
      <c r="C47" s="227">
        <v>731</v>
      </c>
      <c r="D47" s="228">
        <v>4</v>
      </c>
      <c r="E47" s="229">
        <v>126</v>
      </c>
      <c r="F47" s="227">
        <v>173</v>
      </c>
      <c r="G47" s="229">
        <v>3</v>
      </c>
      <c r="H47" s="227">
        <v>94</v>
      </c>
      <c r="I47" s="228">
        <v>3</v>
      </c>
      <c r="J47" s="229">
        <v>72</v>
      </c>
      <c r="K47" s="227">
        <v>825</v>
      </c>
      <c r="L47" s="228">
        <v>3</v>
      </c>
      <c r="M47" s="229">
        <v>173</v>
      </c>
      <c r="N47" s="227">
        <v>156</v>
      </c>
      <c r="O47" s="229">
        <v>5</v>
      </c>
      <c r="P47" s="227">
        <v>77</v>
      </c>
      <c r="Q47" s="228">
        <v>2</v>
      </c>
      <c r="R47" s="229">
        <v>58</v>
      </c>
    </row>
    <row r="48" spans="1:18" ht="15">
      <c r="A48" s="217" t="s">
        <v>347</v>
      </c>
      <c r="B48" s="217" t="s">
        <v>167</v>
      </c>
      <c r="C48" s="227">
        <v>724</v>
      </c>
      <c r="D48" s="228">
        <v>35</v>
      </c>
      <c r="E48" s="229">
        <v>124</v>
      </c>
      <c r="F48" s="227">
        <v>116</v>
      </c>
      <c r="G48" s="229">
        <v>9</v>
      </c>
      <c r="H48" s="227">
        <v>91</v>
      </c>
      <c r="I48" s="228">
        <v>11</v>
      </c>
      <c r="J48" s="229">
        <v>98</v>
      </c>
      <c r="K48" s="227">
        <v>858</v>
      </c>
      <c r="L48" s="228">
        <v>29</v>
      </c>
      <c r="M48" s="229">
        <v>172</v>
      </c>
      <c r="N48" s="227">
        <v>90</v>
      </c>
      <c r="O48" s="229">
        <v>7</v>
      </c>
      <c r="P48" s="227">
        <v>73</v>
      </c>
      <c r="Q48" s="228">
        <v>7</v>
      </c>
      <c r="R48" s="229">
        <v>110</v>
      </c>
    </row>
    <row r="49" spans="1:18" ht="15">
      <c r="A49" s="215" t="s">
        <v>348</v>
      </c>
      <c r="B49" s="215" t="s">
        <v>168</v>
      </c>
      <c r="C49" s="227">
        <v>51</v>
      </c>
      <c r="D49" s="228">
        <v>4</v>
      </c>
      <c r="E49" s="229">
        <v>38</v>
      </c>
      <c r="F49" s="227">
        <v>12</v>
      </c>
      <c r="G49" s="229">
        <v>4</v>
      </c>
      <c r="H49" s="227">
        <v>13</v>
      </c>
      <c r="I49" s="228">
        <v>5</v>
      </c>
      <c r="J49" s="229">
        <v>28</v>
      </c>
      <c r="K49" s="227">
        <v>60</v>
      </c>
      <c r="L49" s="228">
        <v>2</v>
      </c>
      <c r="M49" s="229">
        <v>28</v>
      </c>
      <c r="N49" s="227">
        <v>6</v>
      </c>
      <c r="O49" s="229">
        <v>4</v>
      </c>
      <c r="P49" s="227">
        <v>7</v>
      </c>
      <c r="Q49" s="228">
        <v>3</v>
      </c>
      <c r="R49" s="229">
        <v>32</v>
      </c>
    </row>
    <row r="50" spans="1:18" ht="15">
      <c r="A50" s="217" t="s">
        <v>349</v>
      </c>
      <c r="B50" s="217" t="s">
        <v>169</v>
      </c>
      <c r="C50" s="227">
        <v>158</v>
      </c>
      <c r="D50" s="228">
        <v>7</v>
      </c>
      <c r="E50" s="229">
        <v>38</v>
      </c>
      <c r="F50" s="227">
        <v>13</v>
      </c>
      <c r="G50" s="229">
        <v>1</v>
      </c>
      <c r="H50" s="227">
        <v>26</v>
      </c>
      <c r="I50" s="228">
        <v>2</v>
      </c>
      <c r="J50" s="229">
        <v>15</v>
      </c>
      <c r="K50" s="227">
        <v>94</v>
      </c>
      <c r="L50" s="228">
        <v>3</v>
      </c>
      <c r="M50" s="229">
        <v>24</v>
      </c>
      <c r="N50" s="227">
        <v>10</v>
      </c>
      <c r="O50" s="229">
        <v>0</v>
      </c>
      <c r="P50" s="227">
        <v>4</v>
      </c>
      <c r="Q50" s="228">
        <v>2</v>
      </c>
      <c r="R50" s="229">
        <v>21</v>
      </c>
    </row>
    <row r="51" spans="1:18" ht="15">
      <c r="A51" s="215" t="s">
        <v>350</v>
      </c>
      <c r="B51" s="215" t="s">
        <v>170</v>
      </c>
      <c r="C51" s="227">
        <v>234</v>
      </c>
      <c r="D51" s="228">
        <v>6</v>
      </c>
      <c r="E51" s="229">
        <v>57</v>
      </c>
      <c r="F51" s="227">
        <v>35</v>
      </c>
      <c r="G51" s="229">
        <v>6</v>
      </c>
      <c r="H51" s="227">
        <v>29</v>
      </c>
      <c r="I51" s="228">
        <v>1</v>
      </c>
      <c r="J51" s="229">
        <v>79</v>
      </c>
      <c r="K51" s="227">
        <v>261</v>
      </c>
      <c r="L51" s="228">
        <v>7</v>
      </c>
      <c r="M51" s="229">
        <v>54</v>
      </c>
      <c r="N51" s="227">
        <v>35</v>
      </c>
      <c r="O51" s="229">
        <v>3</v>
      </c>
      <c r="P51" s="227">
        <v>17</v>
      </c>
      <c r="Q51" s="228">
        <v>6</v>
      </c>
      <c r="R51" s="229">
        <v>92</v>
      </c>
    </row>
    <row r="52" spans="1:18" ht="15">
      <c r="A52" s="217" t="s">
        <v>351</v>
      </c>
      <c r="B52" s="217" t="s">
        <v>171</v>
      </c>
      <c r="C52" s="227">
        <v>220</v>
      </c>
      <c r="D52" s="228">
        <v>1</v>
      </c>
      <c r="E52" s="229">
        <v>77</v>
      </c>
      <c r="F52" s="227">
        <v>22</v>
      </c>
      <c r="G52" s="229">
        <v>7</v>
      </c>
      <c r="H52" s="227">
        <v>33</v>
      </c>
      <c r="I52" s="228">
        <v>2</v>
      </c>
      <c r="J52" s="229">
        <v>22</v>
      </c>
      <c r="K52" s="227">
        <v>120</v>
      </c>
      <c r="L52" s="228">
        <v>0</v>
      </c>
      <c r="M52" s="229">
        <v>24</v>
      </c>
      <c r="N52" s="227">
        <v>11</v>
      </c>
      <c r="O52" s="229">
        <v>0</v>
      </c>
      <c r="P52" s="227">
        <v>5</v>
      </c>
      <c r="Q52" s="228">
        <v>0</v>
      </c>
      <c r="R52" s="229">
        <v>19</v>
      </c>
    </row>
    <row r="53" spans="1:18" ht="15">
      <c r="A53" s="215" t="s">
        <v>352</v>
      </c>
      <c r="B53" s="215" t="s">
        <v>172</v>
      </c>
      <c r="C53" s="227">
        <v>137</v>
      </c>
      <c r="D53" s="228">
        <v>12</v>
      </c>
      <c r="E53" s="229">
        <v>26</v>
      </c>
      <c r="F53" s="227">
        <v>15</v>
      </c>
      <c r="G53" s="229">
        <v>0</v>
      </c>
      <c r="H53" s="227">
        <v>17</v>
      </c>
      <c r="I53" s="228">
        <v>1</v>
      </c>
      <c r="J53" s="229">
        <v>9</v>
      </c>
      <c r="K53" s="227">
        <v>185</v>
      </c>
      <c r="L53" s="228">
        <v>33</v>
      </c>
      <c r="M53" s="229">
        <v>29</v>
      </c>
      <c r="N53" s="227">
        <v>11</v>
      </c>
      <c r="O53" s="229">
        <v>0</v>
      </c>
      <c r="P53" s="227">
        <v>15</v>
      </c>
      <c r="Q53" s="228">
        <v>2</v>
      </c>
      <c r="R53" s="229">
        <v>15</v>
      </c>
    </row>
    <row r="54" spans="1:18" ht="15">
      <c r="A54" s="217" t="s">
        <v>353</v>
      </c>
      <c r="B54" s="217" t="s">
        <v>173</v>
      </c>
      <c r="C54" s="227">
        <v>446</v>
      </c>
      <c r="D54" s="228">
        <v>19</v>
      </c>
      <c r="E54" s="229">
        <v>90</v>
      </c>
      <c r="F54" s="227">
        <v>72</v>
      </c>
      <c r="G54" s="229">
        <v>3</v>
      </c>
      <c r="H54" s="227">
        <v>50</v>
      </c>
      <c r="I54" s="228">
        <v>3</v>
      </c>
      <c r="J54" s="229">
        <v>85</v>
      </c>
      <c r="K54" s="227">
        <v>566</v>
      </c>
      <c r="L54" s="228">
        <v>14</v>
      </c>
      <c r="M54" s="229">
        <v>129</v>
      </c>
      <c r="N54" s="227">
        <v>70</v>
      </c>
      <c r="O54" s="229">
        <v>0</v>
      </c>
      <c r="P54" s="227">
        <v>43</v>
      </c>
      <c r="Q54" s="228">
        <v>4</v>
      </c>
      <c r="R54" s="229">
        <v>103</v>
      </c>
    </row>
    <row r="55" spans="1:18" ht="15">
      <c r="A55" s="215" t="s">
        <v>354</v>
      </c>
      <c r="B55" s="215" t="s">
        <v>174</v>
      </c>
      <c r="C55" s="227">
        <v>37</v>
      </c>
      <c r="D55" s="228">
        <v>0</v>
      </c>
      <c r="E55" s="229">
        <v>6</v>
      </c>
      <c r="F55" s="227">
        <v>5</v>
      </c>
      <c r="G55" s="229">
        <v>0</v>
      </c>
      <c r="H55" s="227">
        <v>2</v>
      </c>
      <c r="I55" s="228">
        <v>0</v>
      </c>
      <c r="J55" s="229">
        <v>5</v>
      </c>
      <c r="K55" s="227">
        <v>29</v>
      </c>
      <c r="L55" s="228">
        <v>1</v>
      </c>
      <c r="M55" s="229">
        <v>11</v>
      </c>
      <c r="N55" s="227">
        <v>4</v>
      </c>
      <c r="O55" s="229">
        <v>0</v>
      </c>
      <c r="P55" s="227">
        <v>2</v>
      </c>
      <c r="Q55" s="228">
        <v>2</v>
      </c>
      <c r="R55" s="229">
        <v>3</v>
      </c>
    </row>
    <row r="56" spans="1:18" ht="15">
      <c r="A56" s="217" t="s">
        <v>355</v>
      </c>
      <c r="B56" s="217" t="s">
        <v>175</v>
      </c>
      <c r="C56" s="227">
        <v>100</v>
      </c>
      <c r="D56" s="228">
        <v>5</v>
      </c>
      <c r="E56" s="229">
        <v>9</v>
      </c>
      <c r="F56" s="227">
        <v>10</v>
      </c>
      <c r="G56" s="229">
        <v>7</v>
      </c>
      <c r="H56" s="227">
        <v>7</v>
      </c>
      <c r="I56" s="228">
        <v>6</v>
      </c>
      <c r="J56" s="229">
        <v>16</v>
      </c>
      <c r="K56" s="227">
        <v>103</v>
      </c>
      <c r="L56" s="228">
        <v>8</v>
      </c>
      <c r="M56" s="229">
        <v>16</v>
      </c>
      <c r="N56" s="227">
        <v>15</v>
      </c>
      <c r="O56" s="229">
        <v>1</v>
      </c>
      <c r="P56" s="227">
        <v>8</v>
      </c>
      <c r="Q56" s="228">
        <v>2</v>
      </c>
      <c r="R56" s="229">
        <v>17</v>
      </c>
    </row>
    <row r="57" spans="1:18" ht="15">
      <c r="A57" s="215" t="s">
        <v>356</v>
      </c>
      <c r="B57" s="215" t="s">
        <v>176</v>
      </c>
      <c r="C57" s="227">
        <v>64</v>
      </c>
      <c r="D57" s="228">
        <v>3</v>
      </c>
      <c r="E57" s="229">
        <v>14</v>
      </c>
      <c r="F57" s="227">
        <v>11</v>
      </c>
      <c r="G57" s="229">
        <v>0</v>
      </c>
      <c r="H57" s="227">
        <v>13</v>
      </c>
      <c r="I57" s="228">
        <v>1</v>
      </c>
      <c r="J57" s="229">
        <v>9</v>
      </c>
      <c r="K57" s="227">
        <v>67</v>
      </c>
      <c r="L57" s="228">
        <v>2</v>
      </c>
      <c r="M57" s="229">
        <v>8</v>
      </c>
      <c r="N57" s="227">
        <v>12</v>
      </c>
      <c r="O57" s="229">
        <v>0</v>
      </c>
      <c r="P57" s="227">
        <v>8</v>
      </c>
      <c r="Q57" s="228">
        <v>0</v>
      </c>
      <c r="R57" s="229">
        <v>10</v>
      </c>
    </row>
    <row r="58" spans="1:18" ht="15">
      <c r="A58" s="217" t="s">
        <v>357</v>
      </c>
      <c r="B58" s="217" t="s">
        <v>177</v>
      </c>
      <c r="C58" s="227">
        <v>84</v>
      </c>
      <c r="D58" s="228">
        <v>0</v>
      </c>
      <c r="E58" s="229">
        <v>24</v>
      </c>
      <c r="F58" s="227">
        <v>17</v>
      </c>
      <c r="G58" s="229">
        <v>0</v>
      </c>
      <c r="H58" s="227">
        <v>9</v>
      </c>
      <c r="I58" s="228">
        <v>0</v>
      </c>
      <c r="J58" s="229">
        <v>29</v>
      </c>
      <c r="K58" s="227">
        <v>106</v>
      </c>
      <c r="L58" s="228">
        <v>2</v>
      </c>
      <c r="M58" s="229">
        <v>23</v>
      </c>
      <c r="N58" s="227">
        <v>12</v>
      </c>
      <c r="O58" s="229">
        <v>1</v>
      </c>
      <c r="P58" s="227">
        <v>13</v>
      </c>
      <c r="Q58" s="228">
        <v>0</v>
      </c>
      <c r="R58" s="229">
        <v>33</v>
      </c>
    </row>
    <row r="59" spans="1:18" ht="15">
      <c r="A59" s="215" t="s">
        <v>358</v>
      </c>
      <c r="B59" s="215" t="s">
        <v>178</v>
      </c>
      <c r="C59" s="227">
        <v>42</v>
      </c>
      <c r="D59" s="228">
        <v>4</v>
      </c>
      <c r="E59" s="229">
        <v>21</v>
      </c>
      <c r="F59" s="227">
        <v>9</v>
      </c>
      <c r="G59" s="229">
        <v>0</v>
      </c>
      <c r="H59" s="227">
        <v>4</v>
      </c>
      <c r="I59" s="228">
        <v>1</v>
      </c>
      <c r="J59" s="229">
        <v>24</v>
      </c>
      <c r="K59" s="227">
        <v>52</v>
      </c>
      <c r="L59" s="228">
        <v>6</v>
      </c>
      <c r="M59" s="229">
        <v>9</v>
      </c>
      <c r="N59" s="227">
        <v>14</v>
      </c>
      <c r="O59" s="229">
        <v>1</v>
      </c>
      <c r="P59" s="227">
        <v>3</v>
      </c>
      <c r="Q59" s="228">
        <v>2</v>
      </c>
      <c r="R59" s="229">
        <v>19</v>
      </c>
    </row>
    <row r="60" spans="1:18" ht="15">
      <c r="A60" s="217" t="s">
        <v>359</v>
      </c>
      <c r="B60" s="217" t="s">
        <v>179</v>
      </c>
      <c r="C60" s="227">
        <v>263</v>
      </c>
      <c r="D60" s="228">
        <v>1</v>
      </c>
      <c r="E60" s="229">
        <v>67</v>
      </c>
      <c r="F60" s="227">
        <v>46</v>
      </c>
      <c r="G60" s="229">
        <v>1</v>
      </c>
      <c r="H60" s="227">
        <v>35</v>
      </c>
      <c r="I60" s="228">
        <v>3</v>
      </c>
      <c r="J60" s="229">
        <v>40</v>
      </c>
      <c r="K60" s="227">
        <v>303</v>
      </c>
      <c r="L60" s="228">
        <v>1</v>
      </c>
      <c r="M60" s="229">
        <v>65</v>
      </c>
      <c r="N60" s="227">
        <v>43</v>
      </c>
      <c r="O60" s="229">
        <v>4</v>
      </c>
      <c r="P60" s="227">
        <v>35</v>
      </c>
      <c r="Q60" s="228">
        <v>2</v>
      </c>
      <c r="R60" s="229">
        <v>38</v>
      </c>
    </row>
    <row r="61" spans="1:18" ht="15">
      <c r="A61" s="215" t="s">
        <v>360</v>
      </c>
      <c r="B61" s="215" t="s">
        <v>180</v>
      </c>
      <c r="C61" s="227">
        <v>201</v>
      </c>
      <c r="D61" s="228">
        <v>1</v>
      </c>
      <c r="E61" s="229">
        <v>65</v>
      </c>
      <c r="F61" s="227">
        <v>35</v>
      </c>
      <c r="G61" s="229">
        <v>1</v>
      </c>
      <c r="H61" s="227">
        <v>35</v>
      </c>
      <c r="I61" s="228">
        <v>2</v>
      </c>
      <c r="J61" s="229">
        <v>47</v>
      </c>
      <c r="K61" s="227">
        <v>240</v>
      </c>
      <c r="L61" s="228">
        <v>3</v>
      </c>
      <c r="M61" s="229">
        <v>78</v>
      </c>
      <c r="N61" s="227">
        <v>42</v>
      </c>
      <c r="O61" s="229">
        <v>1</v>
      </c>
      <c r="P61" s="227">
        <v>25</v>
      </c>
      <c r="Q61" s="228">
        <v>1</v>
      </c>
      <c r="R61" s="229">
        <v>68</v>
      </c>
    </row>
    <row r="62" spans="1:18" ht="15">
      <c r="A62" s="217" t="s">
        <v>361</v>
      </c>
      <c r="B62" s="217" t="s">
        <v>181</v>
      </c>
      <c r="C62" s="227">
        <v>25</v>
      </c>
      <c r="D62" s="228">
        <v>0</v>
      </c>
      <c r="E62" s="229">
        <v>1</v>
      </c>
      <c r="F62" s="227">
        <v>4</v>
      </c>
      <c r="G62" s="229">
        <v>0</v>
      </c>
      <c r="H62" s="227">
        <v>3</v>
      </c>
      <c r="I62" s="228">
        <v>1</v>
      </c>
      <c r="J62" s="229">
        <v>4</v>
      </c>
      <c r="K62" s="227">
        <v>28</v>
      </c>
      <c r="L62" s="228">
        <v>0</v>
      </c>
      <c r="M62" s="229">
        <v>10</v>
      </c>
      <c r="N62" s="227">
        <v>2</v>
      </c>
      <c r="O62" s="229">
        <v>0</v>
      </c>
      <c r="P62" s="227">
        <v>8</v>
      </c>
      <c r="Q62" s="228">
        <v>2</v>
      </c>
      <c r="R62" s="229">
        <v>5</v>
      </c>
    </row>
    <row r="63" spans="1:18" ht="15">
      <c r="A63" s="215" t="s">
        <v>362</v>
      </c>
      <c r="B63" s="215" t="s">
        <v>182</v>
      </c>
      <c r="C63" s="227">
        <v>21</v>
      </c>
      <c r="D63" s="228">
        <v>3</v>
      </c>
      <c r="E63" s="229">
        <v>8</v>
      </c>
      <c r="F63" s="227">
        <v>6</v>
      </c>
      <c r="G63" s="229">
        <v>1</v>
      </c>
      <c r="H63" s="227">
        <v>1</v>
      </c>
      <c r="I63" s="228">
        <v>0</v>
      </c>
      <c r="J63" s="229">
        <v>13</v>
      </c>
      <c r="K63" s="227">
        <v>21</v>
      </c>
      <c r="L63" s="228">
        <v>2</v>
      </c>
      <c r="M63" s="229">
        <v>12</v>
      </c>
      <c r="N63" s="227">
        <v>3</v>
      </c>
      <c r="O63" s="229">
        <v>3</v>
      </c>
      <c r="P63" s="227">
        <v>3</v>
      </c>
      <c r="Q63" s="228">
        <v>1</v>
      </c>
      <c r="R63" s="229">
        <v>9</v>
      </c>
    </row>
    <row r="64" spans="1:18" ht="15">
      <c r="A64" s="217" t="s">
        <v>363</v>
      </c>
      <c r="B64" s="217" t="s">
        <v>183</v>
      </c>
      <c r="C64" s="227">
        <v>75</v>
      </c>
      <c r="D64" s="228">
        <v>5</v>
      </c>
      <c r="E64" s="229">
        <v>21</v>
      </c>
      <c r="F64" s="227">
        <v>11</v>
      </c>
      <c r="G64" s="229">
        <v>1</v>
      </c>
      <c r="H64" s="227">
        <v>21</v>
      </c>
      <c r="I64" s="228">
        <v>2</v>
      </c>
      <c r="J64" s="229">
        <v>25</v>
      </c>
      <c r="K64" s="227">
        <v>111</v>
      </c>
      <c r="L64" s="228">
        <v>3</v>
      </c>
      <c r="M64" s="229">
        <v>19</v>
      </c>
      <c r="N64" s="227">
        <v>21</v>
      </c>
      <c r="O64" s="229">
        <v>4</v>
      </c>
      <c r="P64" s="227">
        <v>23</v>
      </c>
      <c r="Q64" s="228">
        <v>3</v>
      </c>
      <c r="R64" s="229">
        <v>25</v>
      </c>
    </row>
    <row r="65" spans="1:18" ht="15">
      <c r="A65" s="215" t="s">
        <v>364</v>
      </c>
      <c r="B65" s="215" t="s">
        <v>184</v>
      </c>
      <c r="C65" s="227">
        <v>301</v>
      </c>
      <c r="D65" s="228">
        <v>0</v>
      </c>
      <c r="E65" s="229">
        <v>71</v>
      </c>
      <c r="F65" s="227">
        <v>54</v>
      </c>
      <c r="G65" s="229">
        <v>1</v>
      </c>
      <c r="H65" s="227">
        <v>51</v>
      </c>
      <c r="I65" s="228">
        <v>1</v>
      </c>
      <c r="J65" s="229">
        <v>73</v>
      </c>
      <c r="K65" s="227">
        <v>365</v>
      </c>
      <c r="L65" s="228">
        <v>2</v>
      </c>
      <c r="M65" s="229">
        <v>125</v>
      </c>
      <c r="N65" s="227">
        <v>51</v>
      </c>
      <c r="O65" s="229">
        <v>3</v>
      </c>
      <c r="P65" s="227">
        <v>35</v>
      </c>
      <c r="Q65" s="228">
        <v>1</v>
      </c>
      <c r="R65" s="229">
        <v>145</v>
      </c>
    </row>
    <row r="66" spans="1:18" ht="15">
      <c r="A66" s="217" t="s">
        <v>365</v>
      </c>
      <c r="B66" s="217" t="s">
        <v>185</v>
      </c>
      <c r="C66" s="227">
        <v>57</v>
      </c>
      <c r="D66" s="228">
        <v>1</v>
      </c>
      <c r="E66" s="229">
        <v>19</v>
      </c>
      <c r="F66" s="227">
        <v>11</v>
      </c>
      <c r="G66" s="229">
        <v>1</v>
      </c>
      <c r="H66" s="227">
        <v>8</v>
      </c>
      <c r="I66" s="228">
        <v>0</v>
      </c>
      <c r="J66" s="229">
        <v>27</v>
      </c>
      <c r="K66" s="227">
        <v>77</v>
      </c>
      <c r="L66" s="228">
        <v>5</v>
      </c>
      <c r="M66" s="229">
        <v>38</v>
      </c>
      <c r="N66" s="227">
        <v>11</v>
      </c>
      <c r="O66" s="229">
        <v>2</v>
      </c>
      <c r="P66" s="227">
        <v>11</v>
      </c>
      <c r="Q66" s="228">
        <v>1</v>
      </c>
      <c r="R66" s="229">
        <v>40</v>
      </c>
    </row>
    <row r="67" spans="1:18" ht="15">
      <c r="A67" s="215" t="s">
        <v>366</v>
      </c>
      <c r="B67" s="215" t="s">
        <v>186</v>
      </c>
      <c r="C67" s="227">
        <v>119</v>
      </c>
      <c r="D67" s="228">
        <v>1</v>
      </c>
      <c r="E67" s="229">
        <v>31</v>
      </c>
      <c r="F67" s="227">
        <v>14</v>
      </c>
      <c r="G67" s="229">
        <v>1</v>
      </c>
      <c r="H67" s="227">
        <v>21</v>
      </c>
      <c r="I67" s="228">
        <v>3</v>
      </c>
      <c r="J67" s="229">
        <v>31</v>
      </c>
      <c r="K67" s="227">
        <v>209</v>
      </c>
      <c r="L67" s="228">
        <v>4</v>
      </c>
      <c r="M67" s="229">
        <v>34</v>
      </c>
      <c r="N67" s="227">
        <v>21</v>
      </c>
      <c r="O67" s="229">
        <v>2</v>
      </c>
      <c r="P67" s="227">
        <v>11</v>
      </c>
      <c r="Q67" s="228">
        <v>1</v>
      </c>
      <c r="R67" s="229">
        <v>26</v>
      </c>
    </row>
    <row r="68" spans="1:18" ht="15">
      <c r="A68" s="217" t="s">
        <v>367</v>
      </c>
      <c r="B68" s="217" t="s">
        <v>187</v>
      </c>
      <c r="C68" s="227">
        <v>11</v>
      </c>
      <c r="D68" s="228">
        <v>0</v>
      </c>
      <c r="E68" s="229">
        <v>1</v>
      </c>
      <c r="F68" s="227">
        <v>3</v>
      </c>
      <c r="G68" s="229">
        <v>0</v>
      </c>
      <c r="H68" s="227">
        <v>1</v>
      </c>
      <c r="I68" s="228">
        <v>1</v>
      </c>
      <c r="J68" s="229">
        <v>3</v>
      </c>
      <c r="K68" s="227">
        <v>5</v>
      </c>
      <c r="L68" s="228">
        <v>0</v>
      </c>
      <c r="M68" s="229">
        <v>0</v>
      </c>
      <c r="N68" s="227">
        <v>1</v>
      </c>
      <c r="O68" s="229">
        <v>0</v>
      </c>
      <c r="P68" s="227">
        <v>1</v>
      </c>
      <c r="Q68" s="228">
        <v>0</v>
      </c>
      <c r="R68" s="229">
        <v>12</v>
      </c>
    </row>
    <row r="69" spans="1:18" ht="15">
      <c r="A69" s="215" t="s">
        <v>368</v>
      </c>
      <c r="B69" s="215" t="s">
        <v>188</v>
      </c>
      <c r="C69" s="227">
        <v>288</v>
      </c>
      <c r="D69" s="228">
        <v>8</v>
      </c>
      <c r="E69" s="229">
        <v>74</v>
      </c>
      <c r="F69" s="227">
        <v>43</v>
      </c>
      <c r="G69" s="229">
        <v>2</v>
      </c>
      <c r="H69" s="227">
        <v>26</v>
      </c>
      <c r="I69" s="228">
        <v>2</v>
      </c>
      <c r="J69" s="229">
        <v>24</v>
      </c>
      <c r="K69" s="227">
        <v>409</v>
      </c>
      <c r="L69" s="228">
        <v>11</v>
      </c>
      <c r="M69" s="229">
        <v>65</v>
      </c>
      <c r="N69" s="227">
        <v>34</v>
      </c>
      <c r="O69" s="229">
        <v>1</v>
      </c>
      <c r="P69" s="227">
        <v>19</v>
      </c>
      <c r="Q69" s="228">
        <v>1</v>
      </c>
      <c r="R69" s="229">
        <v>38</v>
      </c>
    </row>
    <row r="70" spans="1:18" ht="15">
      <c r="A70" s="217" t="s">
        <v>369</v>
      </c>
      <c r="B70" s="217" t="s">
        <v>189</v>
      </c>
      <c r="C70" s="227">
        <v>61</v>
      </c>
      <c r="D70" s="228">
        <v>1</v>
      </c>
      <c r="E70" s="229">
        <v>13</v>
      </c>
      <c r="F70" s="227">
        <v>10</v>
      </c>
      <c r="G70" s="229">
        <v>3</v>
      </c>
      <c r="H70" s="227">
        <v>9</v>
      </c>
      <c r="I70" s="228">
        <v>0</v>
      </c>
      <c r="J70" s="229">
        <v>24</v>
      </c>
      <c r="K70" s="227">
        <v>71</v>
      </c>
      <c r="L70" s="228">
        <v>2</v>
      </c>
      <c r="M70" s="229">
        <v>26</v>
      </c>
      <c r="N70" s="227">
        <v>5</v>
      </c>
      <c r="O70" s="229">
        <v>2</v>
      </c>
      <c r="P70" s="227">
        <v>7</v>
      </c>
      <c r="Q70" s="228">
        <v>2</v>
      </c>
      <c r="R70" s="229">
        <v>22</v>
      </c>
    </row>
    <row r="71" spans="1:18" ht="15">
      <c r="A71" s="215" t="s">
        <v>370</v>
      </c>
      <c r="B71" s="215" t="s">
        <v>190</v>
      </c>
      <c r="C71" s="227">
        <v>154</v>
      </c>
      <c r="D71" s="228">
        <v>6</v>
      </c>
      <c r="E71" s="229">
        <v>46</v>
      </c>
      <c r="F71" s="227">
        <v>27</v>
      </c>
      <c r="G71" s="229">
        <v>1</v>
      </c>
      <c r="H71" s="227">
        <v>19</v>
      </c>
      <c r="I71" s="228">
        <v>7</v>
      </c>
      <c r="J71" s="229">
        <v>31</v>
      </c>
      <c r="K71" s="227">
        <v>241</v>
      </c>
      <c r="L71" s="228">
        <v>12</v>
      </c>
      <c r="M71" s="229">
        <v>55</v>
      </c>
      <c r="N71" s="227">
        <v>28</v>
      </c>
      <c r="O71" s="229">
        <v>0</v>
      </c>
      <c r="P71" s="227">
        <v>20</v>
      </c>
      <c r="Q71" s="228">
        <v>2</v>
      </c>
      <c r="R71" s="229">
        <v>45</v>
      </c>
    </row>
    <row r="72" spans="1:18" ht="15">
      <c r="A72" s="217" t="s">
        <v>371</v>
      </c>
      <c r="B72" s="217" t="s">
        <v>191</v>
      </c>
      <c r="C72" s="227">
        <v>45</v>
      </c>
      <c r="D72" s="228">
        <v>8</v>
      </c>
      <c r="E72" s="229">
        <v>13</v>
      </c>
      <c r="F72" s="227">
        <v>14</v>
      </c>
      <c r="G72" s="229">
        <v>2</v>
      </c>
      <c r="H72" s="227">
        <v>9</v>
      </c>
      <c r="I72" s="228">
        <v>1</v>
      </c>
      <c r="J72" s="229">
        <v>13</v>
      </c>
      <c r="K72" s="227">
        <v>45</v>
      </c>
      <c r="L72" s="228">
        <v>5</v>
      </c>
      <c r="M72" s="229">
        <v>12</v>
      </c>
      <c r="N72" s="227">
        <v>4</v>
      </c>
      <c r="O72" s="229">
        <v>1</v>
      </c>
      <c r="P72" s="227">
        <v>29</v>
      </c>
      <c r="Q72" s="228">
        <v>5</v>
      </c>
      <c r="R72" s="229">
        <v>24</v>
      </c>
    </row>
    <row r="73" spans="1:18" ht="15">
      <c r="A73" s="215" t="s">
        <v>372</v>
      </c>
      <c r="B73" s="215" t="s">
        <v>192</v>
      </c>
      <c r="C73" s="227">
        <v>60</v>
      </c>
      <c r="D73" s="228">
        <v>1</v>
      </c>
      <c r="E73" s="229">
        <v>9</v>
      </c>
      <c r="F73" s="227">
        <v>27</v>
      </c>
      <c r="G73" s="229">
        <v>0</v>
      </c>
      <c r="H73" s="227">
        <v>17</v>
      </c>
      <c r="I73" s="228">
        <v>1</v>
      </c>
      <c r="J73" s="229">
        <v>43</v>
      </c>
      <c r="K73" s="227">
        <v>67</v>
      </c>
      <c r="L73" s="228">
        <v>2</v>
      </c>
      <c r="M73" s="229">
        <v>98</v>
      </c>
      <c r="N73" s="227">
        <v>14</v>
      </c>
      <c r="O73" s="229">
        <v>0</v>
      </c>
      <c r="P73" s="227">
        <v>9</v>
      </c>
      <c r="Q73" s="228">
        <v>1</v>
      </c>
      <c r="R73" s="229">
        <v>39</v>
      </c>
    </row>
    <row r="74" spans="1:18" ht="15">
      <c r="A74" s="217" t="s">
        <v>373</v>
      </c>
      <c r="B74" s="217" t="s">
        <v>193</v>
      </c>
      <c r="C74" s="227">
        <v>103</v>
      </c>
      <c r="D74" s="228">
        <v>0</v>
      </c>
      <c r="E74" s="229">
        <v>22</v>
      </c>
      <c r="F74" s="227">
        <v>20</v>
      </c>
      <c r="G74" s="229">
        <v>1</v>
      </c>
      <c r="H74" s="227">
        <v>13</v>
      </c>
      <c r="I74" s="228">
        <v>1</v>
      </c>
      <c r="J74" s="229">
        <v>17</v>
      </c>
      <c r="K74" s="227">
        <v>148</v>
      </c>
      <c r="L74" s="228">
        <v>5</v>
      </c>
      <c r="M74" s="229">
        <v>31</v>
      </c>
      <c r="N74" s="227">
        <v>20</v>
      </c>
      <c r="O74" s="229">
        <v>1</v>
      </c>
      <c r="P74" s="227">
        <v>22</v>
      </c>
      <c r="Q74" s="228">
        <v>1</v>
      </c>
      <c r="R74" s="229">
        <v>19</v>
      </c>
    </row>
    <row r="75" spans="1:18" ht="15">
      <c r="A75" s="215" t="s">
        <v>374</v>
      </c>
      <c r="B75" s="215" t="s">
        <v>194</v>
      </c>
      <c r="C75" s="227">
        <v>3</v>
      </c>
      <c r="D75" s="228">
        <v>0</v>
      </c>
      <c r="E75" s="229">
        <v>5</v>
      </c>
      <c r="F75" s="227">
        <v>1</v>
      </c>
      <c r="G75" s="229">
        <v>0</v>
      </c>
      <c r="H75" s="227">
        <v>1</v>
      </c>
      <c r="I75" s="228">
        <v>0</v>
      </c>
      <c r="J75" s="229">
        <v>5</v>
      </c>
      <c r="K75" s="227">
        <v>7</v>
      </c>
      <c r="L75" s="228">
        <v>1</v>
      </c>
      <c r="M75" s="229">
        <v>2</v>
      </c>
      <c r="N75" s="227">
        <v>1</v>
      </c>
      <c r="O75" s="229">
        <v>0</v>
      </c>
      <c r="P75" s="227">
        <v>0</v>
      </c>
      <c r="Q75" s="228">
        <v>2</v>
      </c>
      <c r="R75" s="229">
        <v>2</v>
      </c>
    </row>
    <row r="76" spans="1:18" ht="15">
      <c r="A76" s="217" t="s">
        <v>375</v>
      </c>
      <c r="B76" s="217" t="s">
        <v>195</v>
      </c>
      <c r="C76" s="227">
        <v>45</v>
      </c>
      <c r="D76" s="228">
        <v>4</v>
      </c>
      <c r="E76" s="229">
        <v>16</v>
      </c>
      <c r="F76" s="227">
        <v>11</v>
      </c>
      <c r="G76" s="229">
        <v>0</v>
      </c>
      <c r="H76" s="227">
        <v>3</v>
      </c>
      <c r="I76" s="228">
        <v>0</v>
      </c>
      <c r="J76" s="229">
        <v>11</v>
      </c>
      <c r="K76" s="227">
        <v>32</v>
      </c>
      <c r="L76" s="228">
        <v>2</v>
      </c>
      <c r="M76" s="229">
        <v>18</v>
      </c>
      <c r="N76" s="227">
        <v>8</v>
      </c>
      <c r="O76" s="229">
        <v>2</v>
      </c>
      <c r="P76" s="227">
        <v>6</v>
      </c>
      <c r="Q76" s="228">
        <v>0</v>
      </c>
      <c r="R76" s="229">
        <v>11</v>
      </c>
    </row>
    <row r="77" spans="1:18" ht="15">
      <c r="A77" s="215" t="s">
        <v>376</v>
      </c>
      <c r="B77" s="215" t="s">
        <v>196</v>
      </c>
      <c r="C77" s="227">
        <v>27</v>
      </c>
      <c r="D77" s="228">
        <v>1</v>
      </c>
      <c r="E77" s="229">
        <v>9</v>
      </c>
      <c r="F77" s="227">
        <v>9</v>
      </c>
      <c r="G77" s="229">
        <v>1</v>
      </c>
      <c r="H77" s="227">
        <v>6</v>
      </c>
      <c r="I77" s="228">
        <v>1</v>
      </c>
      <c r="J77" s="229">
        <v>8</v>
      </c>
      <c r="K77" s="227">
        <v>28</v>
      </c>
      <c r="L77" s="228">
        <v>0</v>
      </c>
      <c r="M77" s="229">
        <v>10</v>
      </c>
      <c r="N77" s="227">
        <v>4</v>
      </c>
      <c r="O77" s="229">
        <v>0</v>
      </c>
      <c r="P77" s="227">
        <v>4</v>
      </c>
      <c r="Q77" s="228">
        <v>0</v>
      </c>
      <c r="R77" s="229">
        <v>4</v>
      </c>
    </row>
    <row r="78" spans="1:18" ht="15">
      <c r="A78" s="217" t="s">
        <v>377</v>
      </c>
      <c r="B78" s="217" t="s">
        <v>197</v>
      </c>
      <c r="C78" s="227">
        <v>126</v>
      </c>
      <c r="D78" s="228">
        <v>1</v>
      </c>
      <c r="E78" s="229">
        <v>27</v>
      </c>
      <c r="F78" s="227">
        <v>23</v>
      </c>
      <c r="G78" s="229">
        <v>0</v>
      </c>
      <c r="H78" s="227">
        <v>13</v>
      </c>
      <c r="I78" s="228">
        <v>1</v>
      </c>
      <c r="J78" s="229">
        <v>10</v>
      </c>
      <c r="K78" s="227">
        <v>168</v>
      </c>
      <c r="L78" s="228">
        <v>2</v>
      </c>
      <c r="M78" s="229">
        <v>24</v>
      </c>
      <c r="N78" s="227">
        <v>15</v>
      </c>
      <c r="O78" s="229">
        <v>2</v>
      </c>
      <c r="P78" s="227">
        <v>15</v>
      </c>
      <c r="Q78" s="228">
        <v>0</v>
      </c>
      <c r="R78" s="229">
        <v>9</v>
      </c>
    </row>
    <row r="79" spans="1:18" ht="15">
      <c r="A79" s="215" t="s">
        <v>378</v>
      </c>
      <c r="B79" s="215" t="s">
        <v>198</v>
      </c>
      <c r="C79" s="227">
        <v>85</v>
      </c>
      <c r="D79" s="228">
        <v>1</v>
      </c>
      <c r="E79" s="229">
        <v>11</v>
      </c>
      <c r="F79" s="227">
        <v>29</v>
      </c>
      <c r="G79" s="229">
        <v>1</v>
      </c>
      <c r="H79" s="227">
        <v>5</v>
      </c>
      <c r="I79" s="228">
        <v>1</v>
      </c>
      <c r="J79" s="229">
        <v>18</v>
      </c>
      <c r="K79" s="227">
        <v>110</v>
      </c>
      <c r="L79" s="228">
        <v>1</v>
      </c>
      <c r="M79" s="229">
        <v>12</v>
      </c>
      <c r="N79" s="227">
        <v>20</v>
      </c>
      <c r="O79" s="229">
        <v>0</v>
      </c>
      <c r="P79" s="227">
        <v>9</v>
      </c>
      <c r="Q79" s="228">
        <v>1</v>
      </c>
      <c r="R79" s="229">
        <v>5</v>
      </c>
    </row>
    <row r="80" spans="1:18" ht="15">
      <c r="A80" s="217" t="s">
        <v>379</v>
      </c>
      <c r="B80" s="217" t="s">
        <v>199</v>
      </c>
      <c r="C80" s="227">
        <v>16</v>
      </c>
      <c r="D80" s="228">
        <v>0</v>
      </c>
      <c r="E80" s="229">
        <v>8</v>
      </c>
      <c r="F80" s="227">
        <v>3</v>
      </c>
      <c r="G80" s="229">
        <v>0</v>
      </c>
      <c r="H80" s="227">
        <v>2</v>
      </c>
      <c r="I80" s="228">
        <v>0</v>
      </c>
      <c r="J80" s="229">
        <v>11</v>
      </c>
      <c r="K80" s="227">
        <v>9</v>
      </c>
      <c r="L80" s="228">
        <v>0</v>
      </c>
      <c r="M80" s="229">
        <v>13</v>
      </c>
      <c r="N80" s="227">
        <v>1</v>
      </c>
      <c r="O80" s="229">
        <v>2</v>
      </c>
      <c r="P80" s="227">
        <v>3</v>
      </c>
      <c r="Q80" s="228">
        <v>0</v>
      </c>
      <c r="R80" s="229">
        <v>4</v>
      </c>
    </row>
    <row r="81" spans="1:18" ht="15">
      <c r="A81" s="215" t="s">
        <v>380</v>
      </c>
      <c r="B81" s="215" t="s">
        <v>200</v>
      </c>
      <c r="C81" s="227">
        <v>1</v>
      </c>
      <c r="D81" s="228">
        <v>1</v>
      </c>
      <c r="E81" s="229">
        <v>4</v>
      </c>
      <c r="F81" s="227">
        <v>0</v>
      </c>
      <c r="G81" s="229">
        <v>0</v>
      </c>
      <c r="H81" s="227">
        <v>0</v>
      </c>
      <c r="I81" s="228">
        <v>1</v>
      </c>
      <c r="J81" s="229">
        <v>4</v>
      </c>
      <c r="K81" s="227">
        <v>6</v>
      </c>
      <c r="L81" s="228">
        <v>0</v>
      </c>
      <c r="M81" s="229">
        <v>1</v>
      </c>
      <c r="N81" s="227">
        <v>0</v>
      </c>
      <c r="O81" s="229">
        <v>0</v>
      </c>
      <c r="P81" s="227">
        <v>0</v>
      </c>
      <c r="Q81" s="228">
        <v>0</v>
      </c>
      <c r="R81" s="229">
        <v>12</v>
      </c>
    </row>
    <row r="82" spans="1:18" ht="15">
      <c r="A82" s="217" t="s">
        <v>381</v>
      </c>
      <c r="B82" s="217" t="s">
        <v>201</v>
      </c>
      <c r="C82" s="227">
        <v>15</v>
      </c>
      <c r="D82" s="228">
        <v>1</v>
      </c>
      <c r="E82" s="229">
        <v>6</v>
      </c>
      <c r="F82" s="227">
        <v>1</v>
      </c>
      <c r="G82" s="229">
        <v>1</v>
      </c>
      <c r="H82" s="227">
        <v>4</v>
      </c>
      <c r="I82" s="228">
        <v>0</v>
      </c>
      <c r="J82" s="229">
        <v>12</v>
      </c>
      <c r="K82" s="227">
        <v>26</v>
      </c>
      <c r="L82" s="228">
        <v>0</v>
      </c>
      <c r="M82" s="229">
        <v>16</v>
      </c>
      <c r="N82" s="227">
        <v>1</v>
      </c>
      <c r="O82" s="229">
        <v>0</v>
      </c>
      <c r="P82" s="227">
        <v>4</v>
      </c>
      <c r="Q82" s="228">
        <v>0</v>
      </c>
      <c r="R82" s="229">
        <v>9</v>
      </c>
    </row>
    <row r="83" spans="1:18" ht="15">
      <c r="A83" s="215" t="s">
        <v>382</v>
      </c>
      <c r="B83" s="215" t="s">
        <v>202</v>
      </c>
      <c r="C83" s="227">
        <v>96</v>
      </c>
      <c r="D83" s="228">
        <v>0</v>
      </c>
      <c r="E83" s="229">
        <v>19</v>
      </c>
      <c r="F83" s="227">
        <v>20</v>
      </c>
      <c r="G83" s="229">
        <v>1</v>
      </c>
      <c r="H83" s="227">
        <v>15</v>
      </c>
      <c r="I83" s="228">
        <v>1</v>
      </c>
      <c r="J83" s="229">
        <v>24</v>
      </c>
      <c r="K83" s="227">
        <v>119</v>
      </c>
      <c r="L83" s="228">
        <v>1</v>
      </c>
      <c r="M83" s="229">
        <v>24</v>
      </c>
      <c r="N83" s="227">
        <v>10</v>
      </c>
      <c r="O83" s="229">
        <v>0</v>
      </c>
      <c r="P83" s="227">
        <v>20</v>
      </c>
      <c r="Q83" s="228">
        <v>2</v>
      </c>
      <c r="R83" s="229">
        <v>16</v>
      </c>
    </row>
    <row r="84" spans="1:18" ht="15">
      <c r="A84" s="217" t="s">
        <v>383</v>
      </c>
      <c r="B84" s="217" t="s">
        <v>203</v>
      </c>
      <c r="C84" s="227">
        <v>23</v>
      </c>
      <c r="D84" s="228">
        <v>4</v>
      </c>
      <c r="E84" s="229">
        <v>5</v>
      </c>
      <c r="F84" s="227">
        <v>5</v>
      </c>
      <c r="G84" s="229">
        <v>6</v>
      </c>
      <c r="H84" s="227">
        <v>5</v>
      </c>
      <c r="I84" s="228">
        <v>1</v>
      </c>
      <c r="J84" s="229">
        <v>20</v>
      </c>
      <c r="K84" s="227">
        <v>31</v>
      </c>
      <c r="L84" s="228">
        <v>2</v>
      </c>
      <c r="M84" s="229">
        <v>9</v>
      </c>
      <c r="N84" s="227">
        <v>3</v>
      </c>
      <c r="O84" s="229">
        <v>2</v>
      </c>
      <c r="P84" s="227">
        <v>4</v>
      </c>
      <c r="Q84" s="228">
        <v>7</v>
      </c>
      <c r="R84" s="229">
        <v>10</v>
      </c>
    </row>
    <row r="85" spans="1:18" ht="15">
      <c r="A85" s="215" t="s">
        <v>384</v>
      </c>
      <c r="B85" s="215" t="s">
        <v>204</v>
      </c>
      <c r="C85" s="227">
        <v>42</v>
      </c>
      <c r="D85" s="228">
        <v>1</v>
      </c>
      <c r="E85" s="229">
        <v>4</v>
      </c>
      <c r="F85" s="227">
        <v>7</v>
      </c>
      <c r="G85" s="229">
        <v>1</v>
      </c>
      <c r="H85" s="227">
        <v>2</v>
      </c>
      <c r="I85" s="228">
        <v>0</v>
      </c>
      <c r="J85" s="229">
        <v>3</v>
      </c>
      <c r="K85" s="227">
        <v>20</v>
      </c>
      <c r="L85" s="228">
        <v>0</v>
      </c>
      <c r="M85" s="229">
        <v>8</v>
      </c>
      <c r="N85" s="227">
        <v>3</v>
      </c>
      <c r="O85" s="229">
        <v>0</v>
      </c>
      <c r="P85" s="227">
        <v>3</v>
      </c>
      <c r="Q85" s="228">
        <v>1</v>
      </c>
      <c r="R85" s="229">
        <v>10</v>
      </c>
    </row>
    <row r="86" spans="1:18" ht="15">
      <c r="A86" s="217" t="s">
        <v>385</v>
      </c>
      <c r="B86" s="217" t="s">
        <v>205</v>
      </c>
      <c r="C86" s="227">
        <v>47</v>
      </c>
      <c r="D86" s="228">
        <v>2</v>
      </c>
      <c r="E86" s="229">
        <v>24</v>
      </c>
      <c r="F86" s="227">
        <v>14</v>
      </c>
      <c r="G86" s="229">
        <v>2</v>
      </c>
      <c r="H86" s="227">
        <v>12</v>
      </c>
      <c r="I86" s="228">
        <v>1</v>
      </c>
      <c r="J86" s="229">
        <v>15</v>
      </c>
      <c r="K86" s="227">
        <v>45</v>
      </c>
      <c r="L86" s="228">
        <v>3</v>
      </c>
      <c r="M86" s="229">
        <v>9</v>
      </c>
      <c r="N86" s="227">
        <v>11</v>
      </c>
      <c r="O86" s="229">
        <v>2</v>
      </c>
      <c r="P86" s="227">
        <v>6</v>
      </c>
      <c r="Q86" s="228">
        <v>1</v>
      </c>
      <c r="R86" s="229">
        <v>25</v>
      </c>
    </row>
    <row r="87" spans="1:18" ht="15.75" thickBot="1">
      <c r="A87" s="218" t="s">
        <v>386</v>
      </c>
      <c r="B87" s="230" t="s">
        <v>206</v>
      </c>
      <c r="C87" s="227">
        <v>80</v>
      </c>
      <c r="D87" s="228">
        <v>1</v>
      </c>
      <c r="E87" s="229">
        <v>15</v>
      </c>
      <c r="F87" s="227">
        <v>5</v>
      </c>
      <c r="G87" s="229">
        <v>0</v>
      </c>
      <c r="H87" s="227">
        <v>4</v>
      </c>
      <c r="I87" s="228">
        <v>0</v>
      </c>
      <c r="J87" s="229">
        <v>10</v>
      </c>
      <c r="K87" s="227">
        <v>76</v>
      </c>
      <c r="L87" s="228">
        <v>1</v>
      </c>
      <c r="M87" s="229">
        <v>29</v>
      </c>
      <c r="N87" s="227">
        <v>8</v>
      </c>
      <c r="O87" s="229">
        <v>1</v>
      </c>
      <c r="P87" s="227">
        <v>11</v>
      </c>
      <c r="Q87" s="228">
        <v>0</v>
      </c>
      <c r="R87" s="229">
        <v>16</v>
      </c>
    </row>
    <row r="88" spans="1:18" s="69" customFormat="1" ht="17.25" customHeight="1" thickBot="1" thickTop="1">
      <c r="A88" s="219"/>
      <c r="B88" s="219" t="s">
        <v>207</v>
      </c>
      <c r="C88" s="220">
        <f>SUM(C7:C87)</f>
        <v>29593</v>
      </c>
      <c r="D88" s="221">
        <f aca="true" t="shared" si="0" ref="D88:J88">SUM(D7:D87)</f>
        <v>699</v>
      </c>
      <c r="E88" s="231">
        <f>SUM(E7:E87)</f>
        <v>4160</v>
      </c>
      <c r="F88" s="220">
        <f t="shared" si="0"/>
        <v>7251</v>
      </c>
      <c r="G88" s="231">
        <f t="shared" si="0"/>
        <v>171</v>
      </c>
      <c r="H88" s="220">
        <f t="shared" si="0"/>
        <v>5309</v>
      </c>
      <c r="I88" s="221">
        <f t="shared" si="0"/>
        <v>200</v>
      </c>
      <c r="J88" s="231">
        <f t="shared" si="0"/>
        <v>5455</v>
      </c>
      <c r="K88" s="220">
        <f>SUM(K7:K87)</f>
        <v>35032</v>
      </c>
      <c r="L88" s="221">
        <f aca="true" t="shared" si="1" ref="L88:Q88">SUM(L7:L87)</f>
        <v>694</v>
      </c>
      <c r="M88" s="231">
        <f>SUM(M7:M87)</f>
        <v>6421</v>
      </c>
      <c r="N88" s="220">
        <f t="shared" si="1"/>
        <v>6054</v>
      </c>
      <c r="O88" s="231">
        <f t="shared" si="1"/>
        <v>152</v>
      </c>
      <c r="P88" s="220">
        <f t="shared" si="1"/>
        <v>4195</v>
      </c>
      <c r="Q88" s="221">
        <f t="shared" si="1"/>
        <v>182</v>
      </c>
      <c r="R88" s="222">
        <f>SUM(R7:R87)</f>
        <v>6072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729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7" t="s">
        <v>497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8" t="s">
        <v>305</v>
      </c>
      <c r="C5" s="681" t="s">
        <v>414</v>
      </c>
      <c r="D5" s="684">
        <v>2024</v>
      </c>
      <c r="E5" s="684"/>
      <c r="F5" s="684"/>
      <c r="G5" s="684"/>
      <c r="H5" s="684"/>
      <c r="I5" s="684"/>
      <c r="J5" s="684"/>
      <c r="K5" s="684"/>
      <c r="L5" s="685"/>
    </row>
    <row r="6" spans="2:12" ht="20.25" customHeight="1">
      <c r="B6" s="679"/>
      <c r="C6" s="682"/>
      <c r="D6" s="674" t="s">
        <v>211</v>
      </c>
      <c r="E6" s="674"/>
      <c r="F6" s="674"/>
      <c r="G6" s="674"/>
      <c r="H6" s="327" t="s">
        <v>413</v>
      </c>
      <c r="I6" s="328"/>
      <c r="J6" s="674" t="s">
        <v>7</v>
      </c>
      <c r="K6" s="674"/>
      <c r="L6" s="675"/>
    </row>
    <row r="7" spans="2:12" ht="18" customHeight="1" thickBot="1">
      <c r="B7" s="680"/>
      <c r="C7" s="683"/>
      <c r="D7" s="338" t="s">
        <v>423</v>
      </c>
      <c r="E7" s="335" t="s">
        <v>424</v>
      </c>
      <c r="F7" s="336" t="s">
        <v>14</v>
      </c>
      <c r="G7" s="335" t="s">
        <v>428</v>
      </c>
      <c r="H7" s="334" t="s">
        <v>9</v>
      </c>
      <c r="I7" s="337" t="s">
        <v>426</v>
      </c>
      <c r="J7" s="337" t="s">
        <v>423</v>
      </c>
      <c r="K7" s="338" t="s">
        <v>427</v>
      </c>
      <c r="L7" s="339" t="s">
        <v>428</v>
      </c>
    </row>
    <row r="8" spans="2:12" ht="15">
      <c r="B8" s="416" t="s">
        <v>306</v>
      </c>
      <c r="C8" s="416" t="s">
        <v>127</v>
      </c>
      <c r="D8" s="420">
        <v>640</v>
      </c>
      <c r="E8" s="238">
        <v>1559425000</v>
      </c>
      <c r="F8" s="332">
        <v>87</v>
      </c>
      <c r="G8" s="238">
        <v>103</v>
      </c>
      <c r="H8" s="421">
        <v>70</v>
      </c>
      <c r="I8" s="422">
        <v>69</v>
      </c>
      <c r="J8" s="423">
        <v>7</v>
      </c>
      <c r="K8" s="424">
        <v>3</v>
      </c>
      <c r="L8" s="333">
        <v>4</v>
      </c>
    </row>
    <row r="9" spans="2:12" ht="15">
      <c r="B9" s="239" t="s">
        <v>307</v>
      </c>
      <c r="C9" s="239" t="s">
        <v>128</v>
      </c>
      <c r="D9" s="242">
        <v>96</v>
      </c>
      <c r="E9" s="240">
        <v>242127700</v>
      </c>
      <c r="F9" s="292">
        <v>4</v>
      </c>
      <c r="G9" s="240">
        <v>13</v>
      </c>
      <c r="H9" s="329">
        <v>67</v>
      </c>
      <c r="I9" s="330">
        <v>8</v>
      </c>
      <c r="J9" s="425">
        <v>4</v>
      </c>
      <c r="K9" s="426">
        <v>3</v>
      </c>
      <c r="L9" s="291">
        <v>2</v>
      </c>
    </row>
    <row r="10" spans="2:12" ht="15">
      <c r="B10" s="241" t="s">
        <v>308</v>
      </c>
      <c r="C10" s="241" t="s">
        <v>129</v>
      </c>
      <c r="D10" s="242">
        <v>124</v>
      </c>
      <c r="E10" s="240">
        <v>447600000</v>
      </c>
      <c r="F10" s="292">
        <v>11</v>
      </c>
      <c r="G10" s="240">
        <v>19</v>
      </c>
      <c r="H10" s="329">
        <v>29</v>
      </c>
      <c r="I10" s="330">
        <v>30</v>
      </c>
      <c r="J10" s="425">
        <v>4</v>
      </c>
      <c r="K10" s="426">
        <v>2</v>
      </c>
      <c r="L10" s="291">
        <v>3</v>
      </c>
    </row>
    <row r="11" spans="2:12" ht="15">
      <c r="B11" s="239" t="s">
        <v>309</v>
      </c>
      <c r="C11" s="239" t="s">
        <v>130</v>
      </c>
      <c r="D11" s="242">
        <v>35</v>
      </c>
      <c r="E11" s="240">
        <v>87150000</v>
      </c>
      <c r="F11" s="292">
        <v>1</v>
      </c>
      <c r="G11" s="240">
        <v>6</v>
      </c>
      <c r="H11" s="329">
        <v>16</v>
      </c>
      <c r="I11" s="330">
        <v>7</v>
      </c>
      <c r="J11" s="425">
        <v>0</v>
      </c>
      <c r="K11" s="426">
        <v>0</v>
      </c>
      <c r="L11" s="291">
        <v>1</v>
      </c>
    </row>
    <row r="12" spans="2:12" ht="15">
      <c r="B12" s="241" t="s">
        <v>310</v>
      </c>
      <c r="C12" s="241" t="s">
        <v>131</v>
      </c>
      <c r="D12" s="242">
        <v>52</v>
      </c>
      <c r="E12" s="240">
        <v>151200000</v>
      </c>
      <c r="F12" s="292">
        <v>6</v>
      </c>
      <c r="G12" s="240">
        <v>14</v>
      </c>
      <c r="H12" s="329">
        <v>6</v>
      </c>
      <c r="I12" s="330">
        <v>15</v>
      </c>
      <c r="J12" s="425">
        <v>2</v>
      </c>
      <c r="K12" s="426">
        <v>3</v>
      </c>
      <c r="L12" s="291">
        <v>2</v>
      </c>
    </row>
    <row r="13" spans="2:12" ht="15">
      <c r="B13" s="239" t="s">
        <v>311</v>
      </c>
      <c r="C13" s="239" t="s">
        <v>132</v>
      </c>
      <c r="D13" s="242">
        <v>3089</v>
      </c>
      <c r="E13" s="240">
        <v>7089541645</v>
      </c>
      <c r="F13" s="292">
        <v>481</v>
      </c>
      <c r="G13" s="240">
        <v>604</v>
      </c>
      <c r="H13" s="329">
        <v>227</v>
      </c>
      <c r="I13" s="330">
        <v>465</v>
      </c>
      <c r="J13" s="425">
        <v>217</v>
      </c>
      <c r="K13" s="426">
        <v>31</v>
      </c>
      <c r="L13" s="291">
        <v>19</v>
      </c>
    </row>
    <row r="14" spans="2:12" ht="15">
      <c r="B14" s="241" t="s">
        <v>312</v>
      </c>
      <c r="C14" s="241" t="s">
        <v>133</v>
      </c>
      <c r="D14" s="242">
        <v>1306</v>
      </c>
      <c r="E14" s="240">
        <v>2189544000</v>
      </c>
      <c r="F14" s="292">
        <v>208</v>
      </c>
      <c r="G14" s="240">
        <v>251</v>
      </c>
      <c r="H14" s="329">
        <v>148</v>
      </c>
      <c r="I14" s="330">
        <v>190</v>
      </c>
      <c r="J14" s="425">
        <v>8</v>
      </c>
      <c r="K14" s="426">
        <v>4</v>
      </c>
      <c r="L14" s="291">
        <v>2</v>
      </c>
    </row>
    <row r="15" spans="2:12" ht="15">
      <c r="B15" s="239" t="s">
        <v>313</v>
      </c>
      <c r="C15" s="239" t="s">
        <v>134</v>
      </c>
      <c r="D15" s="242">
        <v>25</v>
      </c>
      <c r="E15" s="240">
        <v>44650000</v>
      </c>
      <c r="F15" s="292">
        <v>5</v>
      </c>
      <c r="G15" s="240">
        <v>3</v>
      </c>
      <c r="H15" s="329">
        <v>5</v>
      </c>
      <c r="I15" s="330">
        <v>12</v>
      </c>
      <c r="J15" s="425">
        <v>3</v>
      </c>
      <c r="K15" s="426">
        <v>0</v>
      </c>
      <c r="L15" s="291">
        <v>0</v>
      </c>
    </row>
    <row r="16" spans="2:12" ht="15">
      <c r="B16" s="241" t="s">
        <v>314</v>
      </c>
      <c r="C16" s="241" t="s">
        <v>135</v>
      </c>
      <c r="D16" s="242">
        <v>231</v>
      </c>
      <c r="E16" s="240">
        <v>529295000</v>
      </c>
      <c r="F16" s="292">
        <v>23</v>
      </c>
      <c r="G16" s="240">
        <v>32</v>
      </c>
      <c r="H16" s="329">
        <v>69</v>
      </c>
      <c r="I16" s="330">
        <v>137</v>
      </c>
      <c r="J16" s="425">
        <v>11</v>
      </c>
      <c r="K16" s="426">
        <v>3</v>
      </c>
      <c r="L16" s="291">
        <v>2</v>
      </c>
    </row>
    <row r="17" spans="2:12" ht="15">
      <c r="B17" s="239" t="s">
        <v>315</v>
      </c>
      <c r="C17" s="239" t="s">
        <v>136</v>
      </c>
      <c r="D17" s="242">
        <v>215</v>
      </c>
      <c r="E17" s="240">
        <v>354235000</v>
      </c>
      <c r="F17" s="292">
        <v>28</v>
      </c>
      <c r="G17" s="240">
        <v>41</v>
      </c>
      <c r="H17" s="329">
        <v>66</v>
      </c>
      <c r="I17" s="330">
        <v>83</v>
      </c>
      <c r="J17" s="425">
        <v>5</v>
      </c>
      <c r="K17" s="426">
        <v>4</v>
      </c>
      <c r="L17" s="291">
        <v>2</v>
      </c>
    </row>
    <row r="18" spans="2:12" ht="15">
      <c r="B18" s="241" t="s">
        <v>316</v>
      </c>
      <c r="C18" s="241" t="s">
        <v>137</v>
      </c>
      <c r="D18" s="242">
        <v>36</v>
      </c>
      <c r="E18" s="240">
        <v>48000000</v>
      </c>
      <c r="F18" s="292">
        <v>3</v>
      </c>
      <c r="G18" s="240">
        <v>5</v>
      </c>
      <c r="H18" s="329">
        <v>5</v>
      </c>
      <c r="I18" s="330">
        <v>10</v>
      </c>
      <c r="J18" s="425">
        <v>1</v>
      </c>
      <c r="K18" s="426">
        <v>0</v>
      </c>
      <c r="L18" s="291">
        <v>1</v>
      </c>
    </row>
    <row r="19" spans="2:12" ht="15">
      <c r="B19" s="239" t="s">
        <v>317</v>
      </c>
      <c r="C19" s="239" t="s">
        <v>138</v>
      </c>
      <c r="D19" s="242">
        <v>20</v>
      </c>
      <c r="E19" s="240">
        <v>50300000</v>
      </c>
      <c r="F19" s="292">
        <v>8</v>
      </c>
      <c r="G19" s="240">
        <v>5</v>
      </c>
      <c r="H19" s="329">
        <v>10</v>
      </c>
      <c r="I19" s="330">
        <v>3</v>
      </c>
      <c r="J19" s="425">
        <v>2</v>
      </c>
      <c r="K19" s="426">
        <v>1</v>
      </c>
      <c r="L19" s="291">
        <v>1</v>
      </c>
    </row>
    <row r="20" spans="2:12" ht="15">
      <c r="B20" s="241" t="s">
        <v>318</v>
      </c>
      <c r="C20" s="241" t="s">
        <v>139</v>
      </c>
      <c r="D20" s="242">
        <v>42</v>
      </c>
      <c r="E20" s="240">
        <v>111400000</v>
      </c>
      <c r="F20" s="292">
        <v>7</v>
      </c>
      <c r="G20" s="240">
        <v>4</v>
      </c>
      <c r="H20" s="329">
        <v>16</v>
      </c>
      <c r="I20" s="330">
        <v>9</v>
      </c>
      <c r="J20" s="425">
        <v>4</v>
      </c>
      <c r="K20" s="426">
        <v>0</v>
      </c>
      <c r="L20" s="291">
        <v>1</v>
      </c>
    </row>
    <row r="21" spans="2:12" ht="15">
      <c r="B21" s="239" t="s">
        <v>319</v>
      </c>
      <c r="C21" s="239" t="s">
        <v>140</v>
      </c>
      <c r="D21" s="242">
        <v>44</v>
      </c>
      <c r="E21" s="240">
        <v>43050000</v>
      </c>
      <c r="F21" s="292">
        <v>9</v>
      </c>
      <c r="G21" s="240">
        <v>18</v>
      </c>
      <c r="H21" s="329">
        <v>14</v>
      </c>
      <c r="I21" s="330">
        <v>13</v>
      </c>
      <c r="J21" s="425">
        <v>0</v>
      </c>
      <c r="K21" s="426">
        <v>1</v>
      </c>
      <c r="L21" s="291">
        <v>0</v>
      </c>
    </row>
    <row r="22" spans="2:12" ht="15">
      <c r="B22" s="241" t="s">
        <v>320</v>
      </c>
      <c r="C22" s="241" t="s">
        <v>141</v>
      </c>
      <c r="D22" s="242">
        <v>45</v>
      </c>
      <c r="E22" s="240">
        <v>96550000</v>
      </c>
      <c r="F22" s="292">
        <v>7</v>
      </c>
      <c r="G22" s="240">
        <v>7</v>
      </c>
      <c r="H22" s="329">
        <v>8</v>
      </c>
      <c r="I22" s="330">
        <v>19</v>
      </c>
      <c r="J22" s="425">
        <v>1</v>
      </c>
      <c r="K22" s="426">
        <v>0</v>
      </c>
      <c r="L22" s="291">
        <v>2</v>
      </c>
    </row>
    <row r="23" spans="2:12" ht="15">
      <c r="B23" s="239" t="s">
        <v>321</v>
      </c>
      <c r="C23" s="239" t="s">
        <v>142</v>
      </c>
      <c r="D23" s="242">
        <v>1056</v>
      </c>
      <c r="E23" s="240">
        <v>1901439529</v>
      </c>
      <c r="F23" s="292">
        <v>252</v>
      </c>
      <c r="G23" s="240">
        <v>290</v>
      </c>
      <c r="H23" s="329">
        <v>137</v>
      </c>
      <c r="I23" s="330">
        <v>117</v>
      </c>
      <c r="J23" s="425">
        <v>19</v>
      </c>
      <c r="K23" s="426">
        <v>9</v>
      </c>
      <c r="L23" s="291">
        <v>7</v>
      </c>
    </row>
    <row r="24" spans="2:12" ht="15">
      <c r="B24" s="241" t="s">
        <v>322</v>
      </c>
      <c r="C24" s="241" t="s">
        <v>143</v>
      </c>
      <c r="D24" s="242">
        <v>131</v>
      </c>
      <c r="E24" s="240">
        <v>127210000</v>
      </c>
      <c r="F24" s="292">
        <v>13</v>
      </c>
      <c r="G24" s="240">
        <v>13</v>
      </c>
      <c r="H24" s="329">
        <v>30</v>
      </c>
      <c r="I24" s="330">
        <v>28</v>
      </c>
      <c r="J24" s="425">
        <v>15</v>
      </c>
      <c r="K24" s="426">
        <v>1</v>
      </c>
      <c r="L24" s="291">
        <v>1</v>
      </c>
    </row>
    <row r="25" spans="2:12" ht="15">
      <c r="B25" s="239" t="s">
        <v>323</v>
      </c>
      <c r="C25" s="239" t="s">
        <v>144</v>
      </c>
      <c r="D25" s="242">
        <v>19</v>
      </c>
      <c r="E25" s="240">
        <v>65150000</v>
      </c>
      <c r="F25" s="292">
        <v>3</v>
      </c>
      <c r="G25" s="240">
        <v>3</v>
      </c>
      <c r="H25" s="329">
        <v>6</v>
      </c>
      <c r="I25" s="330">
        <v>5</v>
      </c>
      <c r="J25" s="425">
        <v>7</v>
      </c>
      <c r="K25" s="426">
        <v>1</v>
      </c>
      <c r="L25" s="291">
        <v>0</v>
      </c>
    </row>
    <row r="26" spans="2:12" ht="15">
      <c r="B26" s="241" t="s">
        <v>324</v>
      </c>
      <c r="C26" s="241" t="s">
        <v>145</v>
      </c>
      <c r="D26" s="242">
        <v>101</v>
      </c>
      <c r="E26" s="240">
        <v>277590000</v>
      </c>
      <c r="F26" s="292">
        <v>17</v>
      </c>
      <c r="G26" s="240">
        <v>11</v>
      </c>
      <c r="H26" s="329">
        <v>14</v>
      </c>
      <c r="I26" s="330">
        <v>17</v>
      </c>
      <c r="J26" s="425">
        <v>14</v>
      </c>
      <c r="K26" s="426">
        <v>0</v>
      </c>
      <c r="L26" s="291">
        <v>1</v>
      </c>
    </row>
    <row r="27" spans="2:12" ht="15">
      <c r="B27" s="239" t="s">
        <v>325</v>
      </c>
      <c r="C27" s="239" t="s">
        <v>146</v>
      </c>
      <c r="D27" s="242">
        <v>278</v>
      </c>
      <c r="E27" s="240">
        <v>544800000</v>
      </c>
      <c r="F27" s="292">
        <v>31</v>
      </c>
      <c r="G27" s="240">
        <v>44</v>
      </c>
      <c r="H27" s="329">
        <v>86</v>
      </c>
      <c r="I27" s="330">
        <v>98</v>
      </c>
      <c r="J27" s="425">
        <v>8</v>
      </c>
      <c r="K27" s="426">
        <v>4</v>
      </c>
      <c r="L27" s="291">
        <v>2</v>
      </c>
    </row>
    <row r="28" spans="2:12" ht="15">
      <c r="B28" s="241" t="s">
        <v>326</v>
      </c>
      <c r="C28" s="241" t="s">
        <v>147</v>
      </c>
      <c r="D28" s="242">
        <v>381</v>
      </c>
      <c r="E28" s="240">
        <v>1316112000</v>
      </c>
      <c r="F28" s="292">
        <v>44</v>
      </c>
      <c r="G28" s="240">
        <v>56</v>
      </c>
      <c r="H28" s="329">
        <v>40</v>
      </c>
      <c r="I28" s="330">
        <v>10</v>
      </c>
      <c r="J28" s="425">
        <v>7</v>
      </c>
      <c r="K28" s="426">
        <v>2</v>
      </c>
      <c r="L28" s="291">
        <v>2</v>
      </c>
    </row>
    <row r="29" spans="2:12" ht="15">
      <c r="B29" s="239" t="s">
        <v>327</v>
      </c>
      <c r="C29" s="239" t="s">
        <v>148</v>
      </c>
      <c r="D29" s="242">
        <v>81</v>
      </c>
      <c r="E29" s="240">
        <v>178980000</v>
      </c>
      <c r="F29" s="292">
        <v>6</v>
      </c>
      <c r="G29" s="240">
        <v>14</v>
      </c>
      <c r="H29" s="329">
        <v>19</v>
      </c>
      <c r="I29" s="330">
        <v>37</v>
      </c>
      <c r="J29" s="425">
        <v>6</v>
      </c>
      <c r="K29" s="426">
        <v>2</v>
      </c>
      <c r="L29" s="291">
        <v>4</v>
      </c>
    </row>
    <row r="30" spans="2:12" ht="15">
      <c r="B30" s="241" t="s">
        <v>328</v>
      </c>
      <c r="C30" s="241" t="s">
        <v>149</v>
      </c>
      <c r="D30" s="242">
        <v>77</v>
      </c>
      <c r="E30" s="240">
        <v>594670000</v>
      </c>
      <c r="F30" s="292">
        <v>10</v>
      </c>
      <c r="G30" s="240">
        <v>14</v>
      </c>
      <c r="H30" s="329">
        <v>35</v>
      </c>
      <c r="I30" s="330">
        <v>21</v>
      </c>
      <c r="J30" s="425">
        <v>4</v>
      </c>
      <c r="K30" s="426">
        <v>2</v>
      </c>
      <c r="L30" s="291">
        <v>0</v>
      </c>
    </row>
    <row r="31" spans="2:12" ht="15">
      <c r="B31" s="239" t="s">
        <v>329</v>
      </c>
      <c r="C31" s="239"/>
      <c r="D31" s="242">
        <v>33</v>
      </c>
      <c r="E31" s="240">
        <v>43800000</v>
      </c>
      <c r="F31" s="292">
        <v>6</v>
      </c>
      <c r="G31" s="240">
        <v>4</v>
      </c>
      <c r="H31" s="329">
        <v>10</v>
      </c>
      <c r="I31" s="330">
        <v>19</v>
      </c>
      <c r="J31" s="425">
        <v>0</v>
      </c>
      <c r="K31" s="426">
        <v>1</v>
      </c>
      <c r="L31" s="291">
        <v>0</v>
      </c>
    </row>
    <row r="32" spans="2:12" ht="15">
      <c r="B32" s="241" t="s">
        <v>330</v>
      </c>
      <c r="C32" s="241" t="s">
        <v>151</v>
      </c>
      <c r="D32" s="242">
        <v>73</v>
      </c>
      <c r="E32" s="240">
        <v>114900000</v>
      </c>
      <c r="F32" s="292">
        <v>7</v>
      </c>
      <c r="G32" s="240">
        <v>15</v>
      </c>
      <c r="H32" s="329">
        <v>17</v>
      </c>
      <c r="I32" s="330">
        <v>8</v>
      </c>
      <c r="J32" s="425">
        <v>4</v>
      </c>
      <c r="K32" s="426">
        <v>8</v>
      </c>
      <c r="L32" s="291">
        <v>4</v>
      </c>
    </row>
    <row r="33" spans="2:12" ht="15">
      <c r="B33" s="239" t="s">
        <v>331</v>
      </c>
      <c r="C33" s="239" t="s">
        <v>152</v>
      </c>
      <c r="D33" s="242">
        <v>164</v>
      </c>
      <c r="E33" s="240">
        <v>212491000</v>
      </c>
      <c r="F33" s="292">
        <v>26</v>
      </c>
      <c r="G33" s="240">
        <v>47</v>
      </c>
      <c r="H33" s="329">
        <v>77</v>
      </c>
      <c r="I33" s="330">
        <v>77</v>
      </c>
      <c r="J33" s="425">
        <v>18</v>
      </c>
      <c r="K33" s="426">
        <v>2</v>
      </c>
      <c r="L33" s="291">
        <v>0</v>
      </c>
    </row>
    <row r="34" spans="2:12" ht="15">
      <c r="B34" s="241" t="s">
        <v>332</v>
      </c>
      <c r="C34" s="241" t="s">
        <v>153</v>
      </c>
      <c r="D34" s="242">
        <v>668</v>
      </c>
      <c r="E34" s="240">
        <v>2305349992</v>
      </c>
      <c r="F34" s="292">
        <v>106</v>
      </c>
      <c r="G34" s="240">
        <v>112</v>
      </c>
      <c r="H34" s="329">
        <v>97</v>
      </c>
      <c r="I34" s="330">
        <v>62</v>
      </c>
      <c r="J34" s="425">
        <v>6</v>
      </c>
      <c r="K34" s="426">
        <v>1</v>
      </c>
      <c r="L34" s="291">
        <v>4</v>
      </c>
    </row>
    <row r="35" spans="2:12" ht="15">
      <c r="B35" s="239" t="s">
        <v>333</v>
      </c>
      <c r="C35" s="239" t="s">
        <v>154</v>
      </c>
      <c r="D35" s="242">
        <v>42</v>
      </c>
      <c r="E35" s="240">
        <v>50900000</v>
      </c>
      <c r="F35" s="292">
        <v>3</v>
      </c>
      <c r="G35" s="240">
        <v>8</v>
      </c>
      <c r="H35" s="329">
        <v>8</v>
      </c>
      <c r="I35" s="330">
        <v>12</v>
      </c>
      <c r="J35" s="425">
        <v>4</v>
      </c>
      <c r="K35" s="426">
        <v>0</v>
      </c>
      <c r="L35" s="291">
        <v>0</v>
      </c>
    </row>
    <row r="36" spans="2:12" ht="15">
      <c r="B36" s="241" t="s">
        <v>334</v>
      </c>
      <c r="C36" s="241" t="s">
        <v>155</v>
      </c>
      <c r="D36" s="242">
        <v>7</v>
      </c>
      <c r="E36" s="240">
        <v>18250000</v>
      </c>
      <c r="F36" s="292">
        <v>1</v>
      </c>
      <c r="G36" s="240">
        <v>3</v>
      </c>
      <c r="H36" s="329">
        <v>5</v>
      </c>
      <c r="I36" s="330">
        <v>5</v>
      </c>
      <c r="J36" s="425">
        <v>1</v>
      </c>
      <c r="K36" s="426">
        <v>0</v>
      </c>
      <c r="L36" s="291">
        <v>2</v>
      </c>
    </row>
    <row r="37" spans="2:12" ht="15">
      <c r="B37" s="239" t="s">
        <v>335</v>
      </c>
      <c r="C37" s="239" t="s">
        <v>156</v>
      </c>
      <c r="D37" s="242">
        <v>19</v>
      </c>
      <c r="E37" s="240">
        <v>65600000</v>
      </c>
      <c r="F37" s="292">
        <v>3</v>
      </c>
      <c r="G37" s="240">
        <v>2</v>
      </c>
      <c r="H37" s="329">
        <v>2</v>
      </c>
      <c r="I37" s="330">
        <v>3</v>
      </c>
      <c r="J37" s="425">
        <v>2</v>
      </c>
      <c r="K37" s="426">
        <v>1</v>
      </c>
      <c r="L37" s="291">
        <v>0</v>
      </c>
    </row>
    <row r="38" spans="2:12" ht="15">
      <c r="B38" s="241" t="s">
        <v>336</v>
      </c>
      <c r="C38" s="241" t="s">
        <v>157</v>
      </c>
      <c r="D38" s="242">
        <v>361</v>
      </c>
      <c r="E38" s="240">
        <v>949010000</v>
      </c>
      <c r="F38" s="292">
        <v>32</v>
      </c>
      <c r="G38" s="240">
        <v>46</v>
      </c>
      <c r="H38" s="329">
        <v>75</v>
      </c>
      <c r="I38" s="330">
        <v>38</v>
      </c>
      <c r="J38" s="425">
        <v>11</v>
      </c>
      <c r="K38" s="426">
        <v>2</v>
      </c>
      <c r="L38" s="291">
        <v>0</v>
      </c>
    </row>
    <row r="39" spans="2:12" ht="15">
      <c r="B39" s="239" t="s">
        <v>337</v>
      </c>
      <c r="C39" s="239" t="s">
        <v>158</v>
      </c>
      <c r="D39" s="242">
        <v>66</v>
      </c>
      <c r="E39" s="240">
        <v>61720000</v>
      </c>
      <c r="F39" s="292">
        <v>17</v>
      </c>
      <c r="G39" s="240">
        <v>16</v>
      </c>
      <c r="H39" s="329">
        <v>18</v>
      </c>
      <c r="I39" s="330">
        <v>10</v>
      </c>
      <c r="J39" s="425">
        <v>5</v>
      </c>
      <c r="K39" s="426">
        <v>1</v>
      </c>
      <c r="L39" s="291">
        <v>3</v>
      </c>
    </row>
    <row r="40" spans="1:12" ht="15">
      <c r="A40" s="393"/>
      <c r="B40" s="241" t="s">
        <v>338</v>
      </c>
      <c r="C40" s="241" t="s">
        <v>268</v>
      </c>
      <c r="D40" s="242">
        <v>740</v>
      </c>
      <c r="E40" s="240">
        <v>1719759000</v>
      </c>
      <c r="F40" s="292">
        <v>105</v>
      </c>
      <c r="G40" s="240">
        <v>146</v>
      </c>
      <c r="H40" s="329">
        <v>98</v>
      </c>
      <c r="I40" s="330">
        <v>83</v>
      </c>
      <c r="J40" s="425">
        <v>3</v>
      </c>
      <c r="K40" s="426">
        <v>2</v>
      </c>
      <c r="L40" s="291">
        <v>3</v>
      </c>
    </row>
    <row r="41" spans="2:12" ht="15">
      <c r="B41" s="239" t="s">
        <v>339</v>
      </c>
      <c r="C41" s="239" t="s">
        <v>159</v>
      </c>
      <c r="D41" s="242">
        <v>11355</v>
      </c>
      <c r="E41" s="240">
        <v>20872472077</v>
      </c>
      <c r="F41" s="292">
        <v>2536</v>
      </c>
      <c r="G41" s="240">
        <v>3749</v>
      </c>
      <c r="H41" s="329">
        <v>1021</v>
      </c>
      <c r="I41" s="330">
        <v>2174</v>
      </c>
      <c r="J41" s="425">
        <v>24</v>
      </c>
      <c r="K41" s="426">
        <v>15</v>
      </c>
      <c r="L41" s="291">
        <v>14</v>
      </c>
    </row>
    <row r="42" spans="2:12" ht="15">
      <c r="B42" s="241" t="s">
        <v>340</v>
      </c>
      <c r="C42" s="241" t="s">
        <v>160</v>
      </c>
      <c r="D42" s="242">
        <v>2015</v>
      </c>
      <c r="E42" s="240">
        <v>2285613988</v>
      </c>
      <c r="F42" s="292">
        <v>368</v>
      </c>
      <c r="G42" s="240">
        <v>441</v>
      </c>
      <c r="H42" s="329">
        <v>206</v>
      </c>
      <c r="I42" s="330">
        <v>316</v>
      </c>
      <c r="J42" s="425">
        <v>99</v>
      </c>
      <c r="K42" s="426">
        <v>14</v>
      </c>
      <c r="L42" s="291">
        <v>6</v>
      </c>
    </row>
    <row r="43" spans="2:12" ht="15">
      <c r="B43" s="239" t="s">
        <v>341</v>
      </c>
      <c r="C43" s="239" t="s">
        <v>161</v>
      </c>
      <c r="D43" s="242">
        <v>14</v>
      </c>
      <c r="E43" s="240">
        <v>30050000</v>
      </c>
      <c r="F43" s="292">
        <v>3</v>
      </c>
      <c r="G43" s="240">
        <v>7</v>
      </c>
      <c r="H43" s="329">
        <v>15</v>
      </c>
      <c r="I43" s="330">
        <v>12</v>
      </c>
      <c r="J43" s="425">
        <v>3</v>
      </c>
      <c r="K43" s="426">
        <v>1</v>
      </c>
      <c r="L43" s="291">
        <v>1</v>
      </c>
    </row>
    <row r="44" spans="2:12" ht="15">
      <c r="B44" s="241" t="s">
        <v>342</v>
      </c>
      <c r="C44" s="241" t="s">
        <v>162</v>
      </c>
      <c r="D44" s="242">
        <v>35</v>
      </c>
      <c r="E44" s="240">
        <v>103550000</v>
      </c>
      <c r="F44" s="292">
        <v>7</v>
      </c>
      <c r="G44" s="240">
        <v>9</v>
      </c>
      <c r="H44" s="329">
        <v>13</v>
      </c>
      <c r="I44" s="330">
        <v>24</v>
      </c>
      <c r="J44" s="425">
        <v>7</v>
      </c>
      <c r="K44" s="426">
        <v>0</v>
      </c>
      <c r="L44" s="291">
        <v>2</v>
      </c>
    </row>
    <row r="45" spans="2:12" ht="15">
      <c r="B45" s="239" t="s">
        <v>343</v>
      </c>
      <c r="C45" s="239" t="s">
        <v>163</v>
      </c>
      <c r="D45" s="242">
        <v>374</v>
      </c>
      <c r="E45" s="240">
        <v>578240000</v>
      </c>
      <c r="F45" s="292">
        <v>68</v>
      </c>
      <c r="G45" s="240">
        <v>97</v>
      </c>
      <c r="H45" s="329">
        <v>82</v>
      </c>
      <c r="I45" s="330">
        <v>88</v>
      </c>
      <c r="J45" s="425">
        <v>9</v>
      </c>
      <c r="K45" s="426">
        <v>6</v>
      </c>
      <c r="L45" s="291">
        <v>4</v>
      </c>
    </row>
    <row r="46" spans="2:12" ht="15">
      <c r="B46" s="241" t="s">
        <v>344</v>
      </c>
      <c r="C46" s="241" t="s">
        <v>164</v>
      </c>
      <c r="D46" s="242">
        <v>60</v>
      </c>
      <c r="E46" s="240">
        <v>113610000</v>
      </c>
      <c r="F46" s="292">
        <v>21</v>
      </c>
      <c r="G46" s="240">
        <v>13</v>
      </c>
      <c r="H46" s="329">
        <v>19</v>
      </c>
      <c r="I46" s="330">
        <v>40</v>
      </c>
      <c r="J46" s="425">
        <v>0</v>
      </c>
      <c r="K46" s="426">
        <v>2</v>
      </c>
      <c r="L46" s="291">
        <v>0</v>
      </c>
    </row>
    <row r="47" spans="2:12" ht="15">
      <c r="B47" s="239" t="s">
        <v>345</v>
      </c>
      <c r="C47" s="239" t="s">
        <v>165</v>
      </c>
      <c r="D47" s="242">
        <v>25</v>
      </c>
      <c r="E47" s="240">
        <v>56350000</v>
      </c>
      <c r="F47" s="292">
        <v>7</v>
      </c>
      <c r="G47" s="240">
        <v>3</v>
      </c>
      <c r="H47" s="329">
        <v>10</v>
      </c>
      <c r="I47" s="330">
        <v>24</v>
      </c>
      <c r="J47" s="425">
        <v>1</v>
      </c>
      <c r="K47" s="426">
        <v>0</v>
      </c>
      <c r="L47" s="291">
        <v>0</v>
      </c>
    </row>
    <row r="48" spans="2:12" ht="15">
      <c r="B48" s="241" t="s">
        <v>346</v>
      </c>
      <c r="C48" s="241" t="s">
        <v>166</v>
      </c>
      <c r="D48" s="242">
        <v>731</v>
      </c>
      <c r="E48" s="240">
        <v>1113082500</v>
      </c>
      <c r="F48" s="292">
        <v>94</v>
      </c>
      <c r="G48" s="240">
        <v>173</v>
      </c>
      <c r="H48" s="329">
        <v>126</v>
      </c>
      <c r="I48" s="330">
        <v>72</v>
      </c>
      <c r="J48" s="425">
        <v>4</v>
      </c>
      <c r="K48" s="426">
        <v>3</v>
      </c>
      <c r="L48" s="291">
        <v>3</v>
      </c>
    </row>
    <row r="49" spans="2:12" ht="15">
      <c r="B49" s="239" t="s">
        <v>347</v>
      </c>
      <c r="C49" s="239" t="s">
        <v>167</v>
      </c>
      <c r="D49" s="242">
        <v>724</v>
      </c>
      <c r="E49" s="240">
        <v>2905735000</v>
      </c>
      <c r="F49" s="292">
        <v>91</v>
      </c>
      <c r="G49" s="240">
        <v>116</v>
      </c>
      <c r="H49" s="329">
        <v>124</v>
      </c>
      <c r="I49" s="330">
        <v>98</v>
      </c>
      <c r="J49" s="425">
        <v>35</v>
      </c>
      <c r="K49" s="426">
        <v>11</v>
      </c>
      <c r="L49" s="291">
        <v>9</v>
      </c>
    </row>
    <row r="50" spans="2:12" ht="15">
      <c r="B50" s="241" t="s">
        <v>348</v>
      </c>
      <c r="C50" s="241" t="s">
        <v>168</v>
      </c>
      <c r="D50" s="242">
        <v>51</v>
      </c>
      <c r="E50" s="240">
        <v>96500000</v>
      </c>
      <c r="F50" s="292">
        <v>13</v>
      </c>
      <c r="G50" s="240">
        <v>12</v>
      </c>
      <c r="H50" s="329">
        <v>38</v>
      </c>
      <c r="I50" s="330">
        <v>28</v>
      </c>
      <c r="J50" s="425">
        <v>4</v>
      </c>
      <c r="K50" s="426">
        <v>5</v>
      </c>
      <c r="L50" s="291">
        <v>4</v>
      </c>
    </row>
    <row r="51" spans="2:12" ht="15">
      <c r="B51" s="239" t="s">
        <v>349</v>
      </c>
      <c r="C51" s="239" t="s">
        <v>169</v>
      </c>
      <c r="D51" s="242">
        <v>158</v>
      </c>
      <c r="E51" s="240">
        <v>586975000</v>
      </c>
      <c r="F51" s="292">
        <v>26</v>
      </c>
      <c r="G51" s="240">
        <v>13</v>
      </c>
      <c r="H51" s="329">
        <v>38</v>
      </c>
      <c r="I51" s="330">
        <v>15</v>
      </c>
      <c r="J51" s="425">
        <v>7</v>
      </c>
      <c r="K51" s="426">
        <v>2</v>
      </c>
      <c r="L51" s="291">
        <v>1</v>
      </c>
    </row>
    <row r="52" spans="2:12" ht="15">
      <c r="B52" s="241" t="s">
        <v>350</v>
      </c>
      <c r="C52" s="241" t="s">
        <v>170</v>
      </c>
      <c r="D52" s="242">
        <v>234</v>
      </c>
      <c r="E52" s="240">
        <v>421500000</v>
      </c>
      <c r="F52" s="292">
        <v>29</v>
      </c>
      <c r="G52" s="240">
        <v>35</v>
      </c>
      <c r="H52" s="329">
        <v>57</v>
      </c>
      <c r="I52" s="330">
        <v>79</v>
      </c>
      <c r="J52" s="425">
        <v>6</v>
      </c>
      <c r="K52" s="426">
        <v>1</v>
      </c>
      <c r="L52" s="291">
        <v>6</v>
      </c>
    </row>
    <row r="53" spans="2:12" ht="15">
      <c r="B53" s="239" t="s">
        <v>351</v>
      </c>
      <c r="C53" s="239" t="s">
        <v>171</v>
      </c>
      <c r="D53" s="242">
        <v>220</v>
      </c>
      <c r="E53" s="240">
        <v>743610000</v>
      </c>
      <c r="F53" s="292">
        <v>33</v>
      </c>
      <c r="G53" s="240">
        <v>22</v>
      </c>
      <c r="H53" s="329">
        <v>77</v>
      </c>
      <c r="I53" s="330">
        <v>22</v>
      </c>
      <c r="J53" s="425">
        <v>1</v>
      </c>
      <c r="K53" s="426">
        <v>2</v>
      </c>
      <c r="L53" s="291">
        <v>7</v>
      </c>
    </row>
    <row r="54" spans="2:12" ht="15">
      <c r="B54" s="241" t="s">
        <v>352</v>
      </c>
      <c r="C54" s="241" t="s">
        <v>172</v>
      </c>
      <c r="D54" s="242">
        <v>137</v>
      </c>
      <c r="E54" s="240">
        <v>729450000</v>
      </c>
      <c r="F54" s="292">
        <v>17</v>
      </c>
      <c r="G54" s="240">
        <v>15</v>
      </c>
      <c r="H54" s="329">
        <v>26</v>
      </c>
      <c r="I54" s="330">
        <v>9</v>
      </c>
      <c r="J54" s="425">
        <v>12</v>
      </c>
      <c r="K54" s="426">
        <v>1</v>
      </c>
      <c r="L54" s="291">
        <v>0</v>
      </c>
    </row>
    <row r="55" spans="2:12" ht="15">
      <c r="B55" s="239" t="s">
        <v>353</v>
      </c>
      <c r="C55" s="239" t="s">
        <v>173</v>
      </c>
      <c r="D55" s="242">
        <v>446</v>
      </c>
      <c r="E55" s="240">
        <v>746045000</v>
      </c>
      <c r="F55" s="292">
        <v>50</v>
      </c>
      <c r="G55" s="240">
        <v>72</v>
      </c>
      <c r="H55" s="329">
        <v>90</v>
      </c>
      <c r="I55" s="330">
        <v>85</v>
      </c>
      <c r="J55" s="425">
        <v>19</v>
      </c>
      <c r="K55" s="426">
        <v>3</v>
      </c>
      <c r="L55" s="291">
        <v>3</v>
      </c>
    </row>
    <row r="56" spans="2:12" ht="15">
      <c r="B56" s="241" t="s">
        <v>354</v>
      </c>
      <c r="C56" s="241" t="s">
        <v>174</v>
      </c>
      <c r="D56" s="242">
        <v>37</v>
      </c>
      <c r="E56" s="240">
        <v>391000000</v>
      </c>
      <c r="F56" s="292">
        <v>2</v>
      </c>
      <c r="G56" s="240">
        <v>5</v>
      </c>
      <c r="H56" s="329">
        <v>6</v>
      </c>
      <c r="I56" s="330">
        <v>5</v>
      </c>
      <c r="J56" s="425">
        <v>0</v>
      </c>
      <c r="K56" s="426">
        <v>0</v>
      </c>
      <c r="L56" s="291">
        <v>0</v>
      </c>
    </row>
    <row r="57" spans="2:12" ht="15">
      <c r="B57" s="239" t="s">
        <v>355</v>
      </c>
      <c r="C57" s="239" t="s">
        <v>175</v>
      </c>
      <c r="D57" s="242">
        <v>100</v>
      </c>
      <c r="E57" s="240">
        <v>203290000</v>
      </c>
      <c r="F57" s="292">
        <v>7</v>
      </c>
      <c r="G57" s="240">
        <v>10</v>
      </c>
      <c r="H57" s="329">
        <v>9</v>
      </c>
      <c r="I57" s="330">
        <v>16</v>
      </c>
      <c r="J57" s="425">
        <v>5</v>
      </c>
      <c r="K57" s="426">
        <v>6</v>
      </c>
      <c r="L57" s="291">
        <v>7</v>
      </c>
    </row>
    <row r="58" spans="2:12" ht="15">
      <c r="B58" s="241" t="s">
        <v>356</v>
      </c>
      <c r="C58" s="241" t="s">
        <v>176</v>
      </c>
      <c r="D58" s="242">
        <v>64</v>
      </c>
      <c r="E58" s="240">
        <v>204900000</v>
      </c>
      <c r="F58" s="292">
        <v>13</v>
      </c>
      <c r="G58" s="240">
        <v>11</v>
      </c>
      <c r="H58" s="329">
        <v>14</v>
      </c>
      <c r="I58" s="330">
        <v>9</v>
      </c>
      <c r="J58" s="425">
        <v>3</v>
      </c>
      <c r="K58" s="426">
        <v>1</v>
      </c>
      <c r="L58" s="291">
        <v>0</v>
      </c>
    </row>
    <row r="59" spans="2:12" ht="15">
      <c r="B59" s="239" t="s">
        <v>357</v>
      </c>
      <c r="C59" s="239" t="s">
        <v>177</v>
      </c>
      <c r="D59" s="242">
        <v>84</v>
      </c>
      <c r="E59" s="240">
        <v>122800000</v>
      </c>
      <c r="F59" s="292">
        <v>9</v>
      </c>
      <c r="G59" s="240">
        <v>17</v>
      </c>
      <c r="H59" s="329">
        <v>24</v>
      </c>
      <c r="I59" s="330">
        <v>29</v>
      </c>
      <c r="J59" s="425">
        <v>0</v>
      </c>
      <c r="K59" s="426">
        <v>0</v>
      </c>
      <c r="L59" s="291">
        <v>0</v>
      </c>
    </row>
    <row r="60" spans="2:12" ht="15">
      <c r="B60" s="241" t="s">
        <v>358</v>
      </c>
      <c r="C60" s="241" t="s">
        <v>178</v>
      </c>
      <c r="D60" s="242">
        <v>42</v>
      </c>
      <c r="E60" s="240">
        <v>102330000</v>
      </c>
      <c r="F60" s="292">
        <v>4</v>
      </c>
      <c r="G60" s="240">
        <v>9</v>
      </c>
      <c r="H60" s="329">
        <v>21</v>
      </c>
      <c r="I60" s="330">
        <v>24</v>
      </c>
      <c r="J60" s="425">
        <v>4</v>
      </c>
      <c r="K60" s="426">
        <v>1</v>
      </c>
      <c r="L60" s="291">
        <v>0</v>
      </c>
    </row>
    <row r="61" spans="2:12" ht="15">
      <c r="B61" s="239" t="s">
        <v>359</v>
      </c>
      <c r="C61" s="239" t="s">
        <v>179</v>
      </c>
      <c r="D61" s="242">
        <v>263</v>
      </c>
      <c r="E61" s="240">
        <v>501121000</v>
      </c>
      <c r="F61" s="292">
        <v>35</v>
      </c>
      <c r="G61" s="240">
        <v>46</v>
      </c>
      <c r="H61" s="329">
        <v>67</v>
      </c>
      <c r="I61" s="330">
        <v>40</v>
      </c>
      <c r="J61" s="425">
        <v>1</v>
      </c>
      <c r="K61" s="426">
        <v>3</v>
      </c>
      <c r="L61" s="291">
        <v>1</v>
      </c>
    </row>
    <row r="62" spans="2:12" ht="15">
      <c r="B62" s="241" t="s">
        <v>360</v>
      </c>
      <c r="C62" s="241" t="s">
        <v>180</v>
      </c>
      <c r="D62" s="242">
        <v>201</v>
      </c>
      <c r="E62" s="240">
        <v>550085000</v>
      </c>
      <c r="F62" s="292">
        <v>35</v>
      </c>
      <c r="G62" s="240">
        <v>35</v>
      </c>
      <c r="H62" s="329">
        <v>65</v>
      </c>
      <c r="I62" s="330">
        <v>47</v>
      </c>
      <c r="J62" s="425">
        <v>1</v>
      </c>
      <c r="K62" s="426">
        <v>2</v>
      </c>
      <c r="L62" s="291">
        <v>1</v>
      </c>
    </row>
    <row r="63" spans="2:12" ht="15">
      <c r="B63" s="239" t="s">
        <v>361</v>
      </c>
      <c r="C63" s="239" t="s">
        <v>181</v>
      </c>
      <c r="D63" s="242">
        <v>25</v>
      </c>
      <c r="E63" s="240">
        <v>126450000</v>
      </c>
      <c r="F63" s="292">
        <v>3</v>
      </c>
      <c r="G63" s="240">
        <v>4</v>
      </c>
      <c r="H63" s="329">
        <v>1</v>
      </c>
      <c r="I63" s="330">
        <v>4</v>
      </c>
      <c r="J63" s="425">
        <v>0</v>
      </c>
      <c r="K63" s="426">
        <v>1</v>
      </c>
      <c r="L63" s="291">
        <v>0</v>
      </c>
    </row>
    <row r="64" spans="2:12" ht="15">
      <c r="B64" s="241" t="s">
        <v>362</v>
      </c>
      <c r="C64" s="241" t="s">
        <v>182</v>
      </c>
      <c r="D64" s="242">
        <v>21</v>
      </c>
      <c r="E64" s="240">
        <v>73650000</v>
      </c>
      <c r="F64" s="292">
        <v>1</v>
      </c>
      <c r="G64" s="240">
        <v>6</v>
      </c>
      <c r="H64" s="329">
        <v>8</v>
      </c>
      <c r="I64" s="330">
        <v>13</v>
      </c>
      <c r="J64" s="425">
        <v>3</v>
      </c>
      <c r="K64" s="426">
        <v>0</v>
      </c>
      <c r="L64" s="291">
        <v>1</v>
      </c>
    </row>
    <row r="65" spans="2:12" ht="15">
      <c r="B65" s="239" t="s">
        <v>363</v>
      </c>
      <c r="C65" s="239" t="s">
        <v>183</v>
      </c>
      <c r="D65" s="242">
        <v>75</v>
      </c>
      <c r="E65" s="240">
        <v>175100000</v>
      </c>
      <c r="F65" s="292">
        <v>21</v>
      </c>
      <c r="G65" s="240">
        <v>11</v>
      </c>
      <c r="H65" s="329">
        <v>21</v>
      </c>
      <c r="I65" s="330">
        <v>25</v>
      </c>
      <c r="J65" s="425">
        <v>5</v>
      </c>
      <c r="K65" s="426">
        <v>2</v>
      </c>
      <c r="L65" s="291">
        <v>1</v>
      </c>
    </row>
    <row r="66" spans="2:12" ht="15">
      <c r="B66" s="241" t="s">
        <v>364</v>
      </c>
      <c r="C66" s="241" t="s">
        <v>184</v>
      </c>
      <c r="D66" s="242">
        <v>301</v>
      </c>
      <c r="E66" s="240">
        <v>486600000</v>
      </c>
      <c r="F66" s="292">
        <v>51</v>
      </c>
      <c r="G66" s="240">
        <v>54</v>
      </c>
      <c r="H66" s="329">
        <v>71</v>
      </c>
      <c r="I66" s="330">
        <v>73</v>
      </c>
      <c r="J66" s="425">
        <v>0</v>
      </c>
      <c r="K66" s="426">
        <v>1</v>
      </c>
      <c r="L66" s="291">
        <v>1</v>
      </c>
    </row>
    <row r="67" spans="2:12" ht="15">
      <c r="B67" s="239" t="s">
        <v>365</v>
      </c>
      <c r="C67" s="239" t="s">
        <v>185</v>
      </c>
      <c r="D67" s="242">
        <v>57</v>
      </c>
      <c r="E67" s="240">
        <v>153000000</v>
      </c>
      <c r="F67" s="292">
        <v>8</v>
      </c>
      <c r="G67" s="240">
        <v>11</v>
      </c>
      <c r="H67" s="329">
        <v>19</v>
      </c>
      <c r="I67" s="330">
        <v>27</v>
      </c>
      <c r="J67" s="425">
        <v>1</v>
      </c>
      <c r="K67" s="426">
        <v>0</v>
      </c>
      <c r="L67" s="291">
        <v>1</v>
      </c>
    </row>
    <row r="68" spans="2:12" ht="15">
      <c r="B68" s="241" t="s">
        <v>366</v>
      </c>
      <c r="C68" s="241" t="s">
        <v>186</v>
      </c>
      <c r="D68" s="242">
        <v>119</v>
      </c>
      <c r="E68" s="240">
        <v>332217000</v>
      </c>
      <c r="F68" s="292">
        <v>21</v>
      </c>
      <c r="G68" s="240">
        <v>14</v>
      </c>
      <c r="H68" s="329">
        <v>31</v>
      </c>
      <c r="I68" s="330">
        <v>31</v>
      </c>
      <c r="J68" s="425">
        <v>1</v>
      </c>
      <c r="K68" s="426">
        <v>3</v>
      </c>
      <c r="L68" s="291">
        <v>1</v>
      </c>
    </row>
    <row r="69" spans="2:12" ht="15">
      <c r="B69" s="239" t="s">
        <v>367</v>
      </c>
      <c r="C69" s="239" t="s">
        <v>187</v>
      </c>
      <c r="D69" s="242">
        <v>11</v>
      </c>
      <c r="E69" s="240">
        <v>24450000</v>
      </c>
      <c r="F69" s="292">
        <v>1</v>
      </c>
      <c r="G69" s="240">
        <v>3</v>
      </c>
      <c r="H69" s="329">
        <v>1</v>
      </c>
      <c r="I69" s="330">
        <v>3</v>
      </c>
      <c r="J69" s="425">
        <v>0</v>
      </c>
      <c r="K69" s="426">
        <v>1</v>
      </c>
      <c r="L69" s="291">
        <v>0</v>
      </c>
    </row>
    <row r="70" spans="2:12" ht="15">
      <c r="B70" s="241" t="s">
        <v>368</v>
      </c>
      <c r="C70" s="241" t="s">
        <v>188</v>
      </c>
      <c r="D70" s="242">
        <v>288</v>
      </c>
      <c r="E70" s="240">
        <v>901600000</v>
      </c>
      <c r="F70" s="292">
        <v>26</v>
      </c>
      <c r="G70" s="240">
        <v>43</v>
      </c>
      <c r="H70" s="329">
        <v>74</v>
      </c>
      <c r="I70" s="330">
        <v>24</v>
      </c>
      <c r="J70" s="425">
        <v>8</v>
      </c>
      <c r="K70" s="426">
        <v>2</v>
      </c>
      <c r="L70" s="291">
        <v>2</v>
      </c>
    </row>
    <row r="71" spans="2:12" ht="15">
      <c r="B71" s="239" t="s">
        <v>369</v>
      </c>
      <c r="C71" s="239" t="s">
        <v>189</v>
      </c>
      <c r="D71" s="242">
        <v>61</v>
      </c>
      <c r="E71" s="240">
        <v>148800000</v>
      </c>
      <c r="F71" s="292">
        <v>9</v>
      </c>
      <c r="G71" s="240">
        <v>10</v>
      </c>
      <c r="H71" s="329">
        <v>13</v>
      </c>
      <c r="I71" s="330">
        <v>24</v>
      </c>
      <c r="J71" s="425">
        <v>1</v>
      </c>
      <c r="K71" s="426">
        <v>0</v>
      </c>
      <c r="L71" s="291">
        <v>3</v>
      </c>
    </row>
    <row r="72" spans="2:12" ht="15">
      <c r="B72" s="241" t="s">
        <v>370</v>
      </c>
      <c r="C72" s="241" t="s">
        <v>190</v>
      </c>
      <c r="D72" s="242">
        <v>154</v>
      </c>
      <c r="E72" s="240">
        <v>373190000</v>
      </c>
      <c r="F72" s="292">
        <v>19</v>
      </c>
      <c r="G72" s="240">
        <v>27</v>
      </c>
      <c r="H72" s="329">
        <v>46</v>
      </c>
      <c r="I72" s="330">
        <v>31</v>
      </c>
      <c r="J72" s="425">
        <v>6</v>
      </c>
      <c r="K72" s="426">
        <v>7</v>
      </c>
      <c r="L72" s="291">
        <v>1</v>
      </c>
    </row>
    <row r="73" spans="2:12" ht="15">
      <c r="B73" s="239" t="s">
        <v>371</v>
      </c>
      <c r="C73" s="239" t="s">
        <v>191</v>
      </c>
      <c r="D73" s="242">
        <v>45</v>
      </c>
      <c r="E73" s="240">
        <v>291000000</v>
      </c>
      <c r="F73" s="292">
        <v>9</v>
      </c>
      <c r="G73" s="240">
        <v>14</v>
      </c>
      <c r="H73" s="329">
        <v>13</v>
      </c>
      <c r="I73" s="330">
        <v>13</v>
      </c>
      <c r="J73" s="425">
        <v>8</v>
      </c>
      <c r="K73" s="426">
        <v>1</v>
      </c>
      <c r="L73" s="291">
        <v>2</v>
      </c>
    </row>
    <row r="74" spans="2:12" ht="15">
      <c r="B74" s="241" t="s">
        <v>372</v>
      </c>
      <c r="C74" s="241" t="s">
        <v>192</v>
      </c>
      <c r="D74" s="242">
        <v>60</v>
      </c>
      <c r="E74" s="240">
        <v>97600000</v>
      </c>
      <c r="F74" s="292">
        <v>17</v>
      </c>
      <c r="G74" s="240">
        <v>27</v>
      </c>
      <c r="H74" s="329">
        <v>9</v>
      </c>
      <c r="I74" s="330">
        <v>43</v>
      </c>
      <c r="J74" s="425">
        <v>1</v>
      </c>
      <c r="K74" s="426">
        <v>1</v>
      </c>
      <c r="L74" s="291">
        <v>0</v>
      </c>
    </row>
    <row r="75" spans="2:12" ht="15">
      <c r="B75" s="239" t="s">
        <v>373</v>
      </c>
      <c r="C75" s="239" t="s">
        <v>193</v>
      </c>
      <c r="D75" s="242">
        <v>103</v>
      </c>
      <c r="E75" s="240">
        <v>419050000</v>
      </c>
      <c r="F75" s="292">
        <v>13</v>
      </c>
      <c r="G75" s="240">
        <v>20</v>
      </c>
      <c r="H75" s="329">
        <v>22</v>
      </c>
      <c r="I75" s="330">
        <v>17</v>
      </c>
      <c r="J75" s="425">
        <v>0</v>
      </c>
      <c r="K75" s="426">
        <v>1</v>
      </c>
      <c r="L75" s="291">
        <v>1</v>
      </c>
    </row>
    <row r="76" spans="2:12" ht="15">
      <c r="B76" s="241" t="s">
        <v>374</v>
      </c>
      <c r="C76" s="241" t="s">
        <v>194</v>
      </c>
      <c r="D76" s="242">
        <v>3</v>
      </c>
      <c r="E76" s="240">
        <v>8500000</v>
      </c>
      <c r="F76" s="292">
        <v>1</v>
      </c>
      <c r="G76" s="240">
        <v>1</v>
      </c>
      <c r="H76" s="329">
        <v>5</v>
      </c>
      <c r="I76" s="330">
        <v>5</v>
      </c>
      <c r="J76" s="425">
        <v>0</v>
      </c>
      <c r="K76" s="426">
        <v>0</v>
      </c>
      <c r="L76" s="291">
        <v>0</v>
      </c>
    </row>
    <row r="77" spans="2:12" ht="15">
      <c r="B77" s="239" t="s">
        <v>375</v>
      </c>
      <c r="C77" s="239" t="s">
        <v>195</v>
      </c>
      <c r="D77" s="242">
        <v>45</v>
      </c>
      <c r="E77" s="240">
        <v>165600000</v>
      </c>
      <c r="F77" s="292">
        <v>3</v>
      </c>
      <c r="G77" s="240">
        <v>11</v>
      </c>
      <c r="H77" s="329">
        <v>16</v>
      </c>
      <c r="I77" s="330">
        <v>11</v>
      </c>
      <c r="J77" s="425">
        <v>4</v>
      </c>
      <c r="K77" s="426">
        <v>0</v>
      </c>
      <c r="L77" s="291">
        <v>0</v>
      </c>
    </row>
    <row r="78" spans="2:12" ht="15">
      <c r="B78" s="241" t="s">
        <v>376</v>
      </c>
      <c r="C78" s="241" t="s">
        <v>196</v>
      </c>
      <c r="D78" s="242">
        <v>27</v>
      </c>
      <c r="E78" s="240">
        <v>38550000</v>
      </c>
      <c r="F78" s="292">
        <v>6</v>
      </c>
      <c r="G78" s="240">
        <v>9</v>
      </c>
      <c r="H78" s="329">
        <v>9</v>
      </c>
      <c r="I78" s="330">
        <v>8</v>
      </c>
      <c r="J78" s="425">
        <v>1</v>
      </c>
      <c r="K78" s="426">
        <v>1</v>
      </c>
      <c r="L78" s="291">
        <v>1</v>
      </c>
    </row>
    <row r="79" spans="2:12" ht="15">
      <c r="B79" s="239" t="s">
        <v>377</v>
      </c>
      <c r="C79" s="239" t="s">
        <v>197</v>
      </c>
      <c r="D79" s="242">
        <v>126</v>
      </c>
      <c r="E79" s="240">
        <v>474374000</v>
      </c>
      <c r="F79" s="292">
        <v>13</v>
      </c>
      <c r="G79" s="240">
        <v>23</v>
      </c>
      <c r="H79" s="329">
        <v>27</v>
      </c>
      <c r="I79" s="330">
        <v>10</v>
      </c>
      <c r="J79" s="425">
        <v>1</v>
      </c>
      <c r="K79" s="426">
        <v>1</v>
      </c>
      <c r="L79" s="291">
        <v>0</v>
      </c>
    </row>
    <row r="80" spans="2:12" ht="15">
      <c r="B80" s="241" t="s">
        <v>378</v>
      </c>
      <c r="C80" s="241" t="s">
        <v>198</v>
      </c>
      <c r="D80" s="242">
        <v>85</v>
      </c>
      <c r="E80" s="240">
        <v>342450000</v>
      </c>
      <c r="F80" s="292">
        <v>5</v>
      </c>
      <c r="G80" s="240">
        <v>29</v>
      </c>
      <c r="H80" s="329">
        <v>11</v>
      </c>
      <c r="I80" s="330">
        <v>18</v>
      </c>
      <c r="J80" s="425">
        <v>1</v>
      </c>
      <c r="K80" s="426">
        <v>1</v>
      </c>
      <c r="L80" s="291">
        <v>1</v>
      </c>
    </row>
    <row r="81" spans="2:12" ht="15">
      <c r="B81" s="239" t="s">
        <v>379</v>
      </c>
      <c r="C81" s="239" t="s">
        <v>199</v>
      </c>
      <c r="D81" s="242">
        <v>16</v>
      </c>
      <c r="E81" s="240">
        <v>65650000</v>
      </c>
      <c r="F81" s="292">
        <v>2</v>
      </c>
      <c r="G81" s="240">
        <v>3</v>
      </c>
      <c r="H81" s="329">
        <v>8</v>
      </c>
      <c r="I81" s="330">
        <v>11</v>
      </c>
      <c r="J81" s="425">
        <v>0</v>
      </c>
      <c r="K81" s="426">
        <v>0</v>
      </c>
      <c r="L81" s="291">
        <v>0</v>
      </c>
    </row>
    <row r="82" spans="2:12" ht="15">
      <c r="B82" s="241" t="s">
        <v>380</v>
      </c>
      <c r="C82" s="241" t="s">
        <v>200</v>
      </c>
      <c r="D82" s="242">
        <v>1</v>
      </c>
      <c r="E82" s="240">
        <v>5000000</v>
      </c>
      <c r="F82" s="292">
        <v>0</v>
      </c>
      <c r="G82" s="240">
        <v>0</v>
      </c>
      <c r="H82" s="329">
        <v>4</v>
      </c>
      <c r="I82" s="330">
        <v>4</v>
      </c>
      <c r="J82" s="425">
        <v>1</v>
      </c>
      <c r="K82" s="426">
        <v>1</v>
      </c>
      <c r="L82" s="291">
        <v>0</v>
      </c>
    </row>
    <row r="83" spans="2:12" ht="15">
      <c r="B83" s="239" t="s">
        <v>381</v>
      </c>
      <c r="C83" s="239" t="s">
        <v>201</v>
      </c>
      <c r="D83" s="242">
        <v>15</v>
      </c>
      <c r="E83" s="240">
        <v>49250000</v>
      </c>
      <c r="F83" s="292">
        <v>4</v>
      </c>
      <c r="G83" s="240">
        <v>1</v>
      </c>
      <c r="H83" s="329">
        <v>6</v>
      </c>
      <c r="I83" s="330">
        <v>12</v>
      </c>
      <c r="J83" s="425">
        <v>1</v>
      </c>
      <c r="K83" s="426">
        <v>0</v>
      </c>
      <c r="L83" s="291">
        <v>1</v>
      </c>
    </row>
    <row r="84" spans="2:12" ht="15">
      <c r="B84" s="241" t="s">
        <v>382</v>
      </c>
      <c r="C84" s="241" t="s">
        <v>202</v>
      </c>
      <c r="D84" s="242">
        <v>96</v>
      </c>
      <c r="E84" s="240">
        <v>134460000</v>
      </c>
      <c r="F84" s="292">
        <v>15</v>
      </c>
      <c r="G84" s="240">
        <v>20</v>
      </c>
      <c r="H84" s="329">
        <v>19</v>
      </c>
      <c r="I84" s="330">
        <v>24</v>
      </c>
      <c r="J84" s="425">
        <v>0</v>
      </c>
      <c r="K84" s="426">
        <v>1</v>
      </c>
      <c r="L84" s="291">
        <v>1</v>
      </c>
    </row>
    <row r="85" spans="2:12" ht="15">
      <c r="B85" s="239" t="s">
        <v>383</v>
      </c>
      <c r="C85" s="239" t="s">
        <v>203</v>
      </c>
      <c r="D85" s="242">
        <v>23</v>
      </c>
      <c r="E85" s="240">
        <v>38350000</v>
      </c>
      <c r="F85" s="292">
        <v>5</v>
      </c>
      <c r="G85" s="240">
        <v>5</v>
      </c>
      <c r="H85" s="329">
        <v>5</v>
      </c>
      <c r="I85" s="330">
        <v>20</v>
      </c>
      <c r="J85" s="425">
        <v>4</v>
      </c>
      <c r="K85" s="426">
        <v>1</v>
      </c>
      <c r="L85" s="291">
        <v>6</v>
      </c>
    </row>
    <row r="86" spans="2:12" ht="15">
      <c r="B86" s="241" t="s">
        <v>384</v>
      </c>
      <c r="C86" s="241" t="s">
        <v>204</v>
      </c>
      <c r="D86" s="242">
        <v>42</v>
      </c>
      <c r="E86" s="240">
        <v>84400000</v>
      </c>
      <c r="F86" s="292">
        <v>2</v>
      </c>
      <c r="G86" s="240">
        <v>7</v>
      </c>
      <c r="H86" s="329">
        <v>4</v>
      </c>
      <c r="I86" s="330">
        <v>3</v>
      </c>
      <c r="J86" s="425">
        <v>1</v>
      </c>
      <c r="K86" s="426">
        <v>0</v>
      </c>
      <c r="L86" s="291">
        <v>1</v>
      </c>
    </row>
    <row r="87" spans="2:12" ht="15">
      <c r="B87" s="239" t="s">
        <v>385</v>
      </c>
      <c r="C87" s="239" t="s">
        <v>205</v>
      </c>
      <c r="D87" s="242">
        <v>47</v>
      </c>
      <c r="E87" s="240">
        <v>149800000</v>
      </c>
      <c r="F87" s="292">
        <v>12</v>
      </c>
      <c r="G87" s="240">
        <v>14</v>
      </c>
      <c r="H87" s="329">
        <v>24</v>
      </c>
      <c r="I87" s="330">
        <v>15</v>
      </c>
      <c r="J87" s="425">
        <v>2</v>
      </c>
      <c r="K87" s="426">
        <v>1</v>
      </c>
      <c r="L87" s="291">
        <v>2</v>
      </c>
    </row>
    <row r="88" spans="2:12" ht="15.75" thickBot="1">
      <c r="B88" s="243" t="s">
        <v>386</v>
      </c>
      <c r="C88" s="243" t="s">
        <v>206</v>
      </c>
      <c r="D88" s="427">
        <v>80</v>
      </c>
      <c r="E88" s="244">
        <v>239260000</v>
      </c>
      <c r="F88" s="292">
        <v>4</v>
      </c>
      <c r="G88" s="240">
        <v>5</v>
      </c>
      <c r="H88" s="428">
        <v>15</v>
      </c>
      <c r="I88" s="429">
        <v>10</v>
      </c>
      <c r="J88" s="430">
        <v>1</v>
      </c>
      <c r="K88" s="431">
        <v>0</v>
      </c>
      <c r="L88" s="432">
        <v>0</v>
      </c>
    </row>
    <row r="89" spans="2:12" ht="16.5" thickBot="1" thickTop="1">
      <c r="B89" s="245"/>
      <c r="C89" s="246" t="s">
        <v>207</v>
      </c>
      <c r="D89" s="247">
        <f>SUM(D8:D88)</f>
        <v>29593</v>
      </c>
      <c r="E89" s="247">
        <f aca="true" t="shared" si="0" ref="E89:L89">SUM(E8:E88)</f>
        <v>62448460431</v>
      </c>
      <c r="F89" s="247">
        <f t="shared" si="0"/>
        <v>5309</v>
      </c>
      <c r="G89" s="326">
        <f t="shared" si="0"/>
        <v>7251</v>
      </c>
      <c r="H89" s="326">
        <f t="shared" si="0"/>
        <v>4160</v>
      </c>
      <c r="I89" s="331">
        <f t="shared" si="0"/>
        <v>5455</v>
      </c>
      <c r="J89" s="331">
        <f t="shared" si="0"/>
        <v>699</v>
      </c>
      <c r="K89" s="247">
        <f t="shared" si="0"/>
        <v>200</v>
      </c>
      <c r="L89" s="290">
        <f t="shared" si="0"/>
        <v>171</v>
      </c>
    </row>
    <row r="90" spans="2:12" ht="15.75" thickTop="1">
      <c r="B90" s="1" t="s">
        <v>416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6" t="s">
        <v>15</v>
      </c>
      <c r="C91" s="676"/>
      <c r="D91" s="676"/>
      <c r="E91" s="676"/>
      <c r="F91" s="676"/>
      <c r="G91" s="676"/>
      <c r="H91" s="676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7" t="s">
        <v>715</v>
      </c>
      <c r="B1" s="687"/>
      <c r="C1" s="687"/>
      <c r="D1" s="687"/>
    </row>
    <row r="2" spans="2:4" ht="15.75" customHeight="1">
      <c r="B2" s="686" t="s">
        <v>730</v>
      </c>
      <c r="C2" s="686"/>
      <c r="D2" s="686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276</v>
      </c>
      <c r="C4" s="174" t="s">
        <v>25</v>
      </c>
      <c r="D4" s="168"/>
    </row>
    <row r="5" spans="2:3" ht="16.5" customHeight="1">
      <c r="B5" s="169" t="s">
        <v>272</v>
      </c>
      <c r="C5" s="166">
        <v>155</v>
      </c>
    </row>
    <row r="6" spans="2:3" ht="16.5" customHeight="1">
      <c r="B6" s="170" t="s">
        <v>275</v>
      </c>
      <c r="C6" s="167">
        <v>46</v>
      </c>
    </row>
    <row r="7" spans="1:3" s="450" customFormat="1" ht="16.5" customHeight="1">
      <c r="A7" s="512"/>
      <c r="B7" s="170" t="s">
        <v>544</v>
      </c>
      <c r="C7" s="167">
        <v>9</v>
      </c>
    </row>
    <row r="8" spans="1:3" s="450" customFormat="1" ht="16.5" customHeight="1">
      <c r="A8" s="512"/>
      <c r="B8" s="170" t="s">
        <v>274</v>
      </c>
      <c r="C8" s="167">
        <v>6</v>
      </c>
    </row>
    <row r="9" spans="1:3" s="460" customFormat="1" ht="16.5" customHeight="1">
      <c r="A9" s="512"/>
      <c r="B9" s="170" t="s">
        <v>273</v>
      </c>
      <c r="C9" s="167">
        <v>5</v>
      </c>
    </row>
    <row r="10" spans="1:3" s="464" customFormat="1" ht="16.5" customHeight="1">
      <c r="A10" s="512"/>
      <c r="B10" s="170" t="s">
        <v>282</v>
      </c>
      <c r="C10" s="167">
        <v>4</v>
      </c>
    </row>
    <row r="11" spans="1:3" s="464" customFormat="1" ht="16.5" customHeight="1">
      <c r="A11" s="512"/>
      <c r="B11" s="170" t="s">
        <v>658</v>
      </c>
      <c r="C11" s="167">
        <v>2</v>
      </c>
    </row>
    <row r="12" spans="1:3" s="465" customFormat="1" ht="16.5" customHeight="1">
      <c r="A12" s="512"/>
      <c r="B12" s="170" t="s">
        <v>599</v>
      </c>
      <c r="C12" s="167">
        <v>1</v>
      </c>
    </row>
    <row r="13" spans="1:3" s="465" customFormat="1" ht="16.5" customHeight="1">
      <c r="A13" s="512"/>
      <c r="B13" s="170" t="s">
        <v>600</v>
      </c>
      <c r="C13" s="167">
        <v>1</v>
      </c>
    </row>
    <row r="14" spans="1:3" s="465" customFormat="1" ht="16.5" customHeight="1">
      <c r="A14" s="512"/>
      <c r="B14" s="170" t="s">
        <v>688</v>
      </c>
      <c r="C14" s="167">
        <v>1</v>
      </c>
    </row>
    <row r="15" spans="2:3" s="512" customFormat="1" ht="16.5" customHeight="1" thickBot="1">
      <c r="B15" s="170" t="s">
        <v>601</v>
      </c>
      <c r="C15" s="167">
        <v>1</v>
      </c>
    </row>
    <row r="16" spans="1:4" ht="19.5" customHeight="1" thickBot="1">
      <c r="A16" s="512"/>
      <c r="B16" s="171" t="s">
        <v>25</v>
      </c>
      <c r="C16" s="172">
        <f>SUM(C5:C15)</f>
        <v>231</v>
      </c>
      <c r="D16" s="414"/>
    </row>
    <row r="17" spans="1:4" ht="15">
      <c r="A17" s="512"/>
      <c r="B17" s="176" t="s">
        <v>15</v>
      </c>
      <c r="C17" s="414"/>
      <c r="D17" s="414"/>
    </row>
    <row r="20" ht="15">
      <c r="A20" s="443"/>
    </row>
    <row r="21" spans="1:4" ht="15.75">
      <c r="A21" s="688" t="s">
        <v>731</v>
      </c>
      <c r="B21" s="688"/>
      <c r="C21" s="688"/>
      <c r="D21" s="688"/>
    </row>
    <row r="22" spans="1:4" ht="15.75" thickBot="1">
      <c r="A22" s="483"/>
      <c r="B22" s="483"/>
      <c r="C22" s="483"/>
      <c r="D22" s="483"/>
    </row>
    <row r="23" spans="1:4" ht="19.5" thickBot="1">
      <c r="A23" s="483"/>
      <c r="B23" s="495" t="s">
        <v>276</v>
      </c>
      <c r="C23" s="174" t="s">
        <v>25</v>
      </c>
      <c r="D23" s="168"/>
    </row>
    <row r="24" spans="1:4" ht="15.75">
      <c r="A24" s="483"/>
      <c r="B24" s="496" t="s">
        <v>272</v>
      </c>
      <c r="C24" s="166">
        <v>479</v>
      </c>
      <c r="D24" s="483"/>
    </row>
    <row r="25" spans="1:4" ht="15.75">
      <c r="A25" s="483"/>
      <c r="B25" s="497" t="s">
        <v>275</v>
      </c>
      <c r="C25" s="167">
        <v>123</v>
      </c>
      <c r="D25" s="483"/>
    </row>
    <row r="26" spans="1:4" ht="15.75">
      <c r="A26" s="483"/>
      <c r="B26" s="497" t="s">
        <v>273</v>
      </c>
      <c r="C26" s="167">
        <v>25</v>
      </c>
      <c r="D26" s="483"/>
    </row>
    <row r="27" spans="1:4" ht="15.75">
      <c r="A27" s="483"/>
      <c r="B27" s="497" t="s">
        <v>274</v>
      </c>
      <c r="C27" s="167">
        <v>21</v>
      </c>
      <c r="D27" s="483"/>
    </row>
    <row r="28" spans="1:4" ht="15.75">
      <c r="A28" s="483"/>
      <c r="B28" s="497" t="s">
        <v>544</v>
      </c>
      <c r="C28" s="167">
        <v>18</v>
      </c>
      <c r="D28" s="483"/>
    </row>
    <row r="29" spans="2:3" s="509" customFormat="1" ht="15.75">
      <c r="B29" s="497" t="s">
        <v>282</v>
      </c>
      <c r="C29" s="167">
        <v>8</v>
      </c>
    </row>
    <row r="30" spans="2:3" s="509" customFormat="1" ht="15.75">
      <c r="B30" s="497" t="s">
        <v>601</v>
      </c>
      <c r="C30" s="167">
        <v>6</v>
      </c>
    </row>
    <row r="31" spans="2:3" s="509" customFormat="1" ht="15.75">
      <c r="B31" s="497" t="s">
        <v>658</v>
      </c>
      <c r="C31" s="167">
        <v>5</v>
      </c>
    </row>
    <row r="32" spans="1:4" ht="15.75">
      <c r="A32" s="483"/>
      <c r="B32" s="497" t="s">
        <v>599</v>
      </c>
      <c r="C32" s="167">
        <v>4</v>
      </c>
      <c r="D32" s="483"/>
    </row>
    <row r="33" spans="1:4" ht="15.75">
      <c r="A33" s="483"/>
      <c r="B33" s="497" t="s">
        <v>688</v>
      </c>
      <c r="C33" s="167">
        <v>3</v>
      </c>
      <c r="D33" s="483"/>
    </row>
    <row r="34" spans="1:4" ht="15.75">
      <c r="A34" s="483"/>
      <c r="B34" s="497" t="s">
        <v>689</v>
      </c>
      <c r="C34" s="167">
        <v>2</v>
      </c>
      <c r="D34" s="483"/>
    </row>
    <row r="35" spans="2:3" s="512" customFormat="1" ht="15.75">
      <c r="B35" s="497" t="s">
        <v>626</v>
      </c>
      <c r="C35" s="167">
        <v>2</v>
      </c>
    </row>
    <row r="36" spans="2:3" s="512" customFormat="1" ht="15.75">
      <c r="B36" s="497" t="s">
        <v>659</v>
      </c>
      <c r="C36" s="167">
        <v>2</v>
      </c>
    </row>
    <row r="37" spans="1:4" ht="16.5" thickBot="1">
      <c r="A37" s="483"/>
      <c r="B37" s="497" t="s">
        <v>690</v>
      </c>
      <c r="C37" s="167">
        <v>1</v>
      </c>
      <c r="D37" s="483"/>
    </row>
    <row r="38" spans="1:4" ht="16.5" thickBot="1">
      <c r="A38" s="483"/>
      <c r="B38" s="498" t="s">
        <v>25</v>
      </c>
      <c r="C38" s="499">
        <f>SUM(C24:C37)</f>
        <v>699</v>
      </c>
      <c r="D38" s="483"/>
    </row>
    <row r="39" spans="1:4" ht="15">
      <c r="A39" s="483"/>
      <c r="B39" s="176" t="s">
        <v>15</v>
      </c>
      <c r="C39" s="483"/>
      <c r="D39" s="483"/>
    </row>
    <row r="43" ht="15">
      <c r="A43" s="461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&amp;L26.04.2024&amp;CTÜRKİYE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729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732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62</v>
      </c>
      <c r="C7" s="273">
        <v>561</v>
      </c>
      <c r="D7" s="273">
        <v>623</v>
      </c>
    </row>
    <row r="8" spans="1:5" s="196" customFormat="1" ht="27.75" customHeight="1">
      <c r="A8" s="272" t="s">
        <v>212</v>
      </c>
      <c r="B8" s="273">
        <v>267864784</v>
      </c>
      <c r="C8" s="273">
        <v>968498500</v>
      </c>
      <c r="D8" s="273">
        <v>1236363284</v>
      </c>
      <c r="E8" s="362"/>
    </row>
    <row r="9" spans="1:5" s="196" customFormat="1" ht="36" customHeight="1">
      <c r="A9" s="272" t="s">
        <v>213</v>
      </c>
      <c r="B9" s="273">
        <v>141547993</v>
      </c>
      <c r="C9" s="273">
        <v>855785600</v>
      </c>
      <c r="D9" s="273">
        <v>997333593</v>
      </c>
      <c r="E9" s="362"/>
    </row>
    <row r="10" spans="1:4" s="196" customFormat="1" ht="21" customHeight="1">
      <c r="A10" s="272" t="s">
        <v>418</v>
      </c>
      <c r="B10" s="479">
        <v>52.84</v>
      </c>
      <c r="C10" s="479">
        <v>88.36</v>
      </c>
      <c r="D10" s="479">
        <v>80.66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15" spans="1:7" ht="15">
      <c r="A15" s="689" t="s">
        <v>733</v>
      </c>
      <c r="B15" s="689"/>
      <c r="C15" s="689"/>
      <c r="D15" s="689"/>
      <c r="E15" s="689"/>
      <c r="F15" s="689"/>
      <c r="G15" s="689"/>
    </row>
    <row r="16" spans="1:7" ht="15">
      <c r="A16" s="689"/>
      <c r="B16" s="689"/>
      <c r="C16" s="689"/>
      <c r="D16" s="689"/>
      <c r="E16" s="689"/>
      <c r="F16" s="689"/>
      <c r="G16" s="689"/>
    </row>
    <row r="17" spans="1:7" ht="15.75">
      <c r="A17" s="500"/>
      <c r="B17" s="500"/>
      <c r="C17" s="500"/>
      <c r="D17" s="500"/>
      <c r="E17" s="500"/>
      <c r="F17" s="500"/>
      <c r="G17" s="500"/>
    </row>
    <row r="18" spans="1:7" ht="15">
      <c r="A18" s="501"/>
      <c r="B18" s="251" t="s">
        <v>3</v>
      </c>
      <c r="C18" s="251" t="s">
        <v>6</v>
      </c>
      <c r="D18" s="353" t="s">
        <v>2</v>
      </c>
      <c r="E18" s="483"/>
      <c r="F18" s="483"/>
      <c r="G18" s="483"/>
    </row>
    <row r="19" spans="1:7" ht="15">
      <c r="A19" s="502" t="s">
        <v>9</v>
      </c>
      <c r="B19" s="273">
        <v>250</v>
      </c>
      <c r="C19" s="273">
        <v>1850</v>
      </c>
      <c r="D19" s="273">
        <v>2100</v>
      </c>
      <c r="E19" s="483"/>
      <c r="F19" s="483"/>
      <c r="G19" s="483"/>
    </row>
    <row r="20" spans="1:7" ht="30">
      <c r="A20" s="503" t="s">
        <v>212</v>
      </c>
      <c r="B20" s="273">
        <v>3855309973</v>
      </c>
      <c r="C20" s="273">
        <v>3487880500</v>
      </c>
      <c r="D20" s="273">
        <v>7343190473</v>
      </c>
      <c r="E20" s="362"/>
      <c r="F20" s="483"/>
      <c r="G20" s="483"/>
    </row>
    <row r="21" spans="1:7" ht="45">
      <c r="A21" s="503" t="s">
        <v>213</v>
      </c>
      <c r="B21" s="273">
        <v>1630711799</v>
      </c>
      <c r="C21" s="273">
        <v>3074928275</v>
      </c>
      <c r="D21" s="273">
        <v>4705640074</v>
      </c>
      <c r="E21" s="362"/>
      <c r="F21" s="483"/>
      <c r="G21" s="483"/>
    </row>
    <row r="22" spans="1:7" ht="15">
      <c r="A22" s="272" t="s">
        <v>660</v>
      </c>
      <c r="B22" s="479">
        <v>42.28</v>
      </c>
      <c r="C22" s="479">
        <v>88.16</v>
      </c>
      <c r="D22" s="479">
        <v>64.08</v>
      </c>
      <c r="E22" s="483"/>
      <c r="F22" s="483"/>
      <c r="G22" s="483"/>
    </row>
    <row r="23" spans="1:7" ht="15">
      <c r="A23" s="3" t="s">
        <v>15</v>
      </c>
      <c r="B23" s="3"/>
      <c r="C23" s="3"/>
      <c r="D23" s="3"/>
      <c r="E23" s="483"/>
      <c r="F23" s="483"/>
      <c r="G23" s="48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0" t="s">
        <v>715</v>
      </c>
      <c r="B1" s="690"/>
      <c r="C1" s="690"/>
      <c r="D1" s="690"/>
      <c r="E1" s="690"/>
      <c r="F1" s="690"/>
      <c r="G1" s="202"/>
    </row>
    <row r="2" spans="1:7" ht="15" customHeight="1">
      <c r="A2" s="691" t="s">
        <v>734</v>
      </c>
      <c r="B2" s="691"/>
      <c r="C2" s="691"/>
      <c r="D2" s="691"/>
      <c r="E2" s="691"/>
      <c r="F2" s="691"/>
      <c r="G2" s="165"/>
    </row>
    <row r="3" spans="1:7" ht="15" customHeight="1">
      <c r="A3" s="688"/>
      <c r="B3" s="688"/>
      <c r="C3" s="688"/>
      <c r="D3" s="688"/>
      <c r="E3" s="688"/>
      <c r="F3" s="688"/>
      <c r="G3" s="165"/>
    </row>
    <row r="4" spans="1:7" s="451" customFormat="1" ht="15" customHeight="1">
      <c r="A4" s="452"/>
      <c r="B4" s="452"/>
      <c r="C4" s="452"/>
      <c r="D4" s="452"/>
      <c r="E4" s="452"/>
      <c r="F4" s="452"/>
      <c r="G4" s="165"/>
    </row>
    <row r="5" spans="1:6" ht="15.75" customHeight="1">
      <c r="A5" s="1"/>
      <c r="B5" s="696" t="s">
        <v>106</v>
      </c>
      <c r="C5" s="696"/>
      <c r="D5" s="696"/>
      <c r="E5" s="696"/>
      <c r="F5" s="696"/>
    </row>
    <row r="6" spans="2:6" ht="45" customHeight="1">
      <c r="B6" s="700" t="s">
        <v>305</v>
      </c>
      <c r="C6" s="697" t="s">
        <v>214</v>
      </c>
      <c r="D6" s="700" t="s">
        <v>215</v>
      </c>
      <c r="E6" s="700" t="s">
        <v>216</v>
      </c>
      <c r="F6" s="700" t="s">
        <v>217</v>
      </c>
    </row>
    <row r="7" spans="2:6" ht="15" customHeight="1">
      <c r="B7" s="700"/>
      <c r="C7" s="699"/>
      <c r="D7" s="700"/>
      <c r="E7" s="701"/>
      <c r="F7" s="701"/>
    </row>
    <row r="8" spans="2:6" ht="17.25" customHeight="1" hidden="1">
      <c r="B8" s="700"/>
      <c r="C8" s="199"/>
      <c r="D8" s="700"/>
      <c r="E8" s="701"/>
      <c r="F8" s="701"/>
    </row>
    <row r="9" spans="2:6" ht="15">
      <c r="B9" s="194" t="s">
        <v>339</v>
      </c>
      <c r="C9" s="194" t="s">
        <v>159</v>
      </c>
      <c r="D9" s="194">
        <v>180</v>
      </c>
      <c r="E9" s="195">
        <v>3513739973</v>
      </c>
      <c r="F9" s="195">
        <v>1449276819</v>
      </c>
    </row>
    <row r="10" spans="2:6" ht="15">
      <c r="B10" s="194" t="s">
        <v>340</v>
      </c>
      <c r="C10" s="194" t="s">
        <v>160</v>
      </c>
      <c r="D10" s="194">
        <v>18</v>
      </c>
      <c r="E10" s="195">
        <v>39750000</v>
      </c>
      <c r="F10" s="195">
        <v>35759500</v>
      </c>
    </row>
    <row r="11" spans="1:6" ht="15">
      <c r="A11" s="465"/>
      <c r="B11" s="194" t="s">
        <v>311</v>
      </c>
      <c r="C11" s="194" t="s">
        <v>132</v>
      </c>
      <c r="D11" s="194">
        <v>18</v>
      </c>
      <c r="E11" s="195">
        <v>26420000</v>
      </c>
      <c r="F11" s="195">
        <v>11364479</v>
      </c>
    </row>
    <row r="12" spans="1:6" ht="15">
      <c r="A12" s="465"/>
      <c r="B12" s="194" t="s">
        <v>321</v>
      </c>
      <c r="C12" s="194" t="s">
        <v>142</v>
      </c>
      <c r="D12" s="194">
        <v>5</v>
      </c>
      <c r="E12" s="195">
        <v>15750000</v>
      </c>
      <c r="F12" s="195">
        <v>5088000</v>
      </c>
    </row>
    <row r="13" spans="1:6" ht="15">
      <c r="A13" s="465"/>
      <c r="B13" s="194" t="s">
        <v>346</v>
      </c>
      <c r="C13" s="194" t="s">
        <v>166</v>
      </c>
      <c r="D13" s="194">
        <v>5</v>
      </c>
      <c r="E13" s="195">
        <v>3500000</v>
      </c>
      <c r="F13" s="195">
        <v>1860000</v>
      </c>
    </row>
    <row r="14" spans="1:6" ht="15">
      <c r="A14" s="465"/>
      <c r="B14" s="194" t="s">
        <v>344</v>
      </c>
      <c r="C14" s="194" t="s">
        <v>164</v>
      </c>
      <c r="D14" s="194">
        <v>4</v>
      </c>
      <c r="E14" s="195">
        <v>1000000</v>
      </c>
      <c r="F14" s="195">
        <v>925000</v>
      </c>
    </row>
    <row r="15" spans="1:6" ht="15">
      <c r="A15" s="465"/>
      <c r="B15" s="194" t="s">
        <v>332</v>
      </c>
      <c r="C15" s="194" t="s">
        <v>153</v>
      </c>
      <c r="D15" s="194">
        <v>2</v>
      </c>
      <c r="E15" s="195">
        <v>26000000</v>
      </c>
      <c r="F15" s="195">
        <v>14000000</v>
      </c>
    </row>
    <row r="16" spans="1:6" s="364" customFormat="1" ht="15">
      <c r="A16" s="465"/>
      <c r="B16" s="194" t="s">
        <v>314</v>
      </c>
      <c r="C16" s="194" t="s">
        <v>135</v>
      </c>
      <c r="D16" s="194">
        <v>2</v>
      </c>
      <c r="E16" s="195">
        <v>1500000</v>
      </c>
      <c r="F16" s="195">
        <v>1500000</v>
      </c>
    </row>
    <row r="17" spans="1:6" s="364" customFormat="1" ht="15">
      <c r="A17" s="465"/>
      <c r="B17" s="194" t="s">
        <v>306</v>
      </c>
      <c r="C17" s="194" t="s">
        <v>127</v>
      </c>
      <c r="D17" s="194">
        <v>2</v>
      </c>
      <c r="E17" s="195">
        <v>15250000</v>
      </c>
      <c r="F17" s="195">
        <v>1750000</v>
      </c>
    </row>
    <row r="18" spans="1:6" s="400" customFormat="1" ht="15">
      <c r="A18" s="465"/>
      <c r="B18" s="194" t="s">
        <v>353</v>
      </c>
      <c r="C18" s="194" t="s">
        <v>173</v>
      </c>
      <c r="D18" s="194">
        <v>2</v>
      </c>
      <c r="E18" s="195">
        <v>750000</v>
      </c>
      <c r="F18" s="195">
        <v>750000</v>
      </c>
    </row>
    <row r="19" spans="2:6" s="509" customFormat="1" ht="15">
      <c r="B19" s="194" t="s">
        <v>338</v>
      </c>
      <c r="C19" s="194" t="s">
        <v>268</v>
      </c>
      <c r="D19" s="194">
        <v>2</v>
      </c>
      <c r="E19" s="195">
        <v>2000000</v>
      </c>
      <c r="F19" s="195">
        <v>2000000</v>
      </c>
    </row>
    <row r="20" spans="2:6" s="513" customFormat="1" ht="15">
      <c r="B20" s="194" t="s">
        <v>349</v>
      </c>
      <c r="C20" s="194" t="s">
        <v>169</v>
      </c>
      <c r="D20" s="194">
        <v>1</v>
      </c>
      <c r="E20" s="195">
        <v>1000000</v>
      </c>
      <c r="F20" s="195">
        <v>1000000</v>
      </c>
    </row>
    <row r="21" spans="2:6" s="513" customFormat="1" ht="15">
      <c r="B21" s="194" t="s">
        <v>352</v>
      </c>
      <c r="C21" s="194" t="s">
        <v>172</v>
      </c>
      <c r="D21" s="194">
        <v>1</v>
      </c>
      <c r="E21" s="195">
        <v>10000000</v>
      </c>
      <c r="F21" s="195">
        <v>5000000</v>
      </c>
    </row>
    <row r="22" spans="2:6" s="513" customFormat="1" ht="15">
      <c r="B22" s="194" t="s">
        <v>324</v>
      </c>
      <c r="C22" s="194" t="s">
        <v>145</v>
      </c>
      <c r="D22" s="194">
        <v>1</v>
      </c>
      <c r="E22" s="195">
        <v>500000</v>
      </c>
      <c r="F22" s="195">
        <v>250000</v>
      </c>
    </row>
    <row r="23" spans="2:6" s="513" customFormat="1" ht="15">
      <c r="B23" s="194" t="s">
        <v>312</v>
      </c>
      <c r="C23" s="194" t="s">
        <v>133</v>
      </c>
      <c r="D23" s="194">
        <v>1</v>
      </c>
      <c r="E23" s="195">
        <v>400000</v>
      </c>
      <c r="F23" s="195">
        <v>400000</v>
      </c>
    </row>
    <row r="24" spans="2:6" s="509" customFormat="1" ht="15">
      <c r="B24" s="194" t="s">
        <v>327</v>
      </c>
      <c r="C24" s="194" t="s">
        <v>148</v>
      </c>
      <c r="D24" s="194">
        <v>1</v>
      </c>
      <c r="E24" s="195">
        <v>6000000</v>
      </c>
      <c r="F24" s="195">
        <v>2100000</v>
      </c>
    </row>
    <row r="25" spans="2:6" s="509" customFormat="1" ht="15">
      <c r="B25" s="194" t="s">
        <v>364</v>
      </c>
      <c r="C25" s="194" t="s">
        <v>184</v>
      </c>
      <c r="D25" s="194">
        <v>1</v>
      </c>
      <c r="E25" s="195">
        <v>250000</v>
      </c>
      <c r="F25" s="195">
        <v>125000</v>
      </c>
    </row>
    <row r="26" spans="1:6" s="400" customFormat="1" ht="15">
      <c r="A26" s="465"/>
      <c r="B26" s="194" t="s">
        <v>369</v>
      </c>
      <c r="C26" s="194" t="s">
        <v>189</v>
      </c>
      <c r="D26" s="194">
        <v>1</v>
      </c>
      <c r="E26" s="195">
        <v>250000</v>
      </c>
      <c r="F26" s="195">
        <v>83000</v>
      </c>
    </row>
    <row r="27" spans="2:6" s="512" customFormat="1" ht="15">
      <c r="B27" s="194" t="s">
        <v>347</v>
      </c>
      <c r="C27" s="194" t="s">
        <v>167</v>
      </c>
      <c r="D27" s="194">
        <v>1</v>
      </c>
      <c r="E27" s="195">
        <v>190000000</v>
      </c>
      <c r="F27" s="195">
        <v>96900000</v>
      </c>
    </row>
    <row r="28" spans="2:6" s="512" customFormat="1" ht="15">
      <c r="B28" s="194" t="s">
        <v>386</v>
      </c>
      <c r="C28" s="194" t="s">
        <v>206</v>
      </c>
      <c r="D28" s="194">
        <v>1</v>
      </c>
      <c r="E28" s="195">
        <v>250000</v>
      </c>
      <c r="F28" s="195">
        <v>250000</v>
      </c>
    </row>
    <row r="29" spans="2:6" s="512" customFormat="1" ht="15">
      <c r="B29" s="194" t="s">
        <v>355</v>
      </c>
      <c r="C29" s="194" t="s">
        <v>175</v>
      </c>
      <c r="D29" s="194">
        <v>1</v>
      </c>
      <c r="E29" s="195">
        <v>1000000</v>
      </c>
      <c r="F29" s="195">
        <v>330000</v>
      </c>
    </row>
    <row r="30" spans="2:6" ht="15" customHeight="1">
      <c r="B30" s="693" t="s">
        <v>25</v>
      </c>
      <c r="C30" s="694"/>
      <c r="D30" s="694"/>
      <c r="E30" s="695"/>
      <c r="F30" s="91">
        <f>SUM(F9:F29)</f>
        <v>1630711798</v>
      </c>
    </row>
    <row r="31" s="417" customFormat="1" ht="15" customHeight="1"/>
    <row r="32" s="459" customFormat="1" ht="15" customHeight="1"/>
    <row r="33" s="459" customFormat="1" ht="15" customHeight="1"/>
    <row r="34" s="459" customFormat="1" ht="15" customHeight="1"/>
    <row r="35" s="399" customFormat="1" ht="15" customHeight="1"/>
    <row r="36" spans="2:6" ht="15.75" customHeight="1">
      <c r="B36" s="696" t="s">
        <v>114</v>
      </c>
      <c r="C36" s="696"/>
      <c r="D36" s="696"/>
      <c r="E36" s="696"/>
      <c r="F36" s="696"/>
    </row>
    <row r="37" spans="2:6" ht="30" customHeight="1">
      <c r="B37" s="697" t="s">
        <v>305</v>
      </c>
      <c r="C37" s="697" t="s">
        <v>214</v>
      </c>
      <c r="D37" s="697" t="s">
        <v>215</v>
      </c>
      <c r="E37" s="697" t="s">
        <v>216</v>
      </c>
      <c r="F37" s="697" t="s">
        <v>217</v>
      </c>
    </row>
    <row r="38" spans="2:6" ht="27.75" customHeight="1">
      <c r="B38" s="698"/>
      <c r="C38" s="698"/>
      <c r="D38" s="698"/>
      <c r="E38" s="698"/>
      <c r="F38" s="698"/>
    </row>
    <row r="39" spans="2:6" ht="18.75" customHeight="1" hidden="1">
      <c r="B39" s="699"/>
      <c r="C39" s="200"/>
      <c r="D39" s="699"/>
      <c r="E39" s="699"/>
      <c r="F39" s="699"/>
    </row>
    <row r="40" spans="2:6" ht="15">
      <c r="B40" s="194" t="s">
        <v>339</v>
      </c>
      <c r="C40" s="194" t="s">
        <v>159</v>
      </c>
      <c r="D40" s="195">
        <v>1035</v>
      </c>
      <c r="E40" s="195">
        <v>1473863500</v>
      </c>
      <c r="F40" s="195">
        <v>1329011600</v>
      </c>
    </row>
    <row r="41" spans="2:6" ht="15">
      <c r="B41" s="194" t="s">
        <v>312</v>
      </c>
      <c r="C41" s="194" t="s">
        <v>133</v>
      </c>
      <c r="D41" s="194">
        <v>128</v>
      </c>
      <c r="E41" s="195">
        <v>251050000</v>
      </c>
      <c r="F41" s="195">
        <v>218139000</v>
      </c>
    </row>
    <row r="42" spans="1:6" ht="15">
      <c r="A42" s="512"/>
      <c r="B42" s="194" t="s">
        <v>311</v>
      </c>
      <c r="C42" s="194" t="s">
        <v>132</v>
      </c>
      <c r="D42" s="194">
        <v>102</v>
      </c>
      <c r="E42" s="195">
        <v>194910000</v>
      </c>
      <c r="F42" s="195">
        <v>170505150</v>
      </c>
    </row>
    <row r="43" spans="1:6" s="382" customFormat="1" ht="15">
      <c r="A43" s="512"/>
      <c r="B43" s="194" t="s">
        <v>338</v>
      </c>
      <c r="C43" s="194" t="s">
        <v>268</v>
      </c>
      <c r="D43" s="194">
        <v>74</v>
      </c>
      <c r="E43" s="195">
        <v>136559000</v>
      </c>
      <c r="F43" s="195">
        <v>118756500</v>
      </c>
    </row>
    <row r="44" spans="1:6" s="382" customFormat="1" ht="15">
      <c r="A44" s="512"/>
      <c r="B44" s="194" t="s">
        <v>340</v>
      </c>
      <c r="C44" s="194" t="s">
        <v>160</v>
      </c>
      <c r="D44" s="194">
        <v>70</v>
      </c>
      <c r="E44" s="195">
        <v>29282000</v>
      </c>
      <c r="F44" s="195">
        <v>24777000</v>
      </c>
    </row>
    <row r="45" spans="1:6" s="382" customFormat="1" ht="15">
      <c r="A45" s="512"/>
      <c r="B45" s="194" t="s">
        <v>332</v>
      </c>
      <c r="C45" s="194" t="s">
        <v>153</v>
      </c>
      <c r="D45" s="194">
        <v>49</v>
      </c>
      <c r="E45" s="195">
        <v>139620000</v>
      </c>
      <c r="F45" s="195">
        <v>124273000</v>
      </c>
    </row>
    <row r="46" spans="2:6" s="513" customFormat="1" ht="15">
      <c r="B46" s="194" t="s">
        <v>321</v>
      </c>
      <c r="C46" s="194" t="s">
        <v>142</v>
      </c>
      <c r="D46" s="194">
        <v>43</v>
      </c>
      <c r="E46" s="195">
        <v>51200000</v>
      </c>
      <c r="F46" s="195">
        <v>48378000</v>
      </c>
    </row>
    <row r="47" spans="2:6" s="513" customFormat="1" ht="15">
      <c r="B47" s="194" t="s">
        <v>306</v>
      </c>
      <c r="C47" s="194" t="s">
        <v>127</v>
      </c>
      <c r="D47" s="194">
        <v>35</v>
      </c>
      <c r="E47" s="195">
        <v>63600000</v>
      </c>
      <c r="F47" s="195">
        <v>61810000</v>
      </c>
    </row>
    <row r="48" spans="2:6" s="513" customFormat="1" ht="15">
      <c r="B48" s="194" t="s">
        <v>343</v>
      </c>
      <c r="C48" s="194" t="s">
        <v>163</v>
      </c>
      <c r="D48" s="194">
        <v>27</v>
      </c>
      <c r="E48" s="195">
        <v>24600000</v>
      </c>
      <c r="F48" s="195">
        <v>26550025</v>
      </c>
    </row>
    <row r="49" spans="2:6" s="513" customFormat="1" ht="15">
      <c r="B49" s="194" t="s">
        <v>336</v>
      </c>
      <c r="C49" s="194" t="s">
        <v>157</v>
      </c>
      <c r="D49" s="194">
        <v>27</v>
      </c>
      <c r="E49" s="195">
        <v>87050000</v>
      </c>
      <c r="F49" s="195">
        <v>59545000</v>
      </c>
    </row>
    <row r="50" spans="2:6" s="513" customFormat="1" ht="15">
      <c r="B50" s="194" t="s">
        <v>347</v>
      </c>
      <c r="C50" s="194" t="s">
        <v>167</v>
      </c>
      <c r="D50" s="194">
        <v>24</v>
      </c>
      <c r="E50" s="195">
        <v>57950000</v>
      </c>
      <c r="F50" s="195">
        <v>43946000</v>
      </c>
    </row>
    <row r="51" spans="1:6" s="382" customFormat="1" ht="15">
      <c r="A51" s="512"/>
      <c r="B51" s="194" t="s">
        <v>353</v>
      </c>
      <c r="C51" s="194" t="s">
        <v>173</v>
      </c>
      <c r="D51" s="194">
        <v>21</v>
      </c>
      <c r="E51" s="195">
        <v>16000000</v>
      </c>
      <c r="F51" s="195">
        <v>11009000</v>
      </c>
    </row>
    <row r="52" spans="1:6" s="382" customFormat="1" ht="15">
      <c r="A52" s="512"/>
      <c r="B52" s="194" t="s">
        <v>368</v>
      </c>
      <c r="C52" s="194" t="s">
        <v>430</v>
      </c>
      <c r="D52" s="194">
        <v>19</v>
      </c>
      <c r="E52" s="195">
        <v>36500000</v>
      </c>
      <c r="F52" s="195">
        <v>33450000</v>
      </c>
    </row>
    <row r="53" spans="1:6" s="382" customFormat="1" ht="15">
      <c r="A53" s="512"/>
      <c r="B53" s="194" t="s">
        <v>346</v>
      </c>
      <c r="C53" s="194" t="s">
        <v>166</v>
      </c>
      <c r="D53" s="194">
        <v>19</v>
      </c>
      <c r="E53" s="195">
        <v>23300000</v>
      </c>
      <c r="F53" s="195">
        <v>19925000</v>
      </c>
    </row>
    <row r="54" spans="1:6" s="382" customFormat="1" ht="15">
      <c r="A54" s="512"/>
      <c r="B54" s="194" t="s">
        <v>351</v>
      </c>
      <c r="C54" s="194" t="s">
        <v>431</v>
      </c>
      <c r="D54" s="194">
        <v>14</v>
      </c>
      <c r="E54" s="195">
        <v>169410000</v>
      </c>
      <c r="F54" s="195">
        <v>118840000</v>
      </c>
    </row>
    <row r="55" spans="1:6" s="382" customFormat="1" ht="15">
      <c r="A55" s="512"/>
      <c r="B55" s="194" t="s">
        <v>359</v>
      </c>
      <c r="C55" s="194" t="s">
        <v>179</v>
      </c>
      <c r="D55" s="194">
        <v>13</v>
      </c>
      <c r="E55" s="195">
        <v>24350000</v>
      </c>
      <c r="F55" s="195">
        <v>15550000</v>
      </c>
    </row>
    <row r="56" spans="1:6" s="386" customFormat="1" ht="15">
      <c r="A56" s="512"/>
      <c r="B56" s="194" t="s">
        <v>314</v>
      </c>
      <c r="C56" s="194" t="s">
        <v>135</v>
      </c>
      <c r="D56" s="194">
        <v>12</v>
      </c>
      <c r="E56" s="195">
        <v>77850000</v>
      </c>
      <c r="F56" s="195">
        <v>75825000</v>
      </c>
    </row>
    <row r="57" spans="1:6" s="386" customFormat="1" ht="15">
      <c r="A57" s="512"/>
      <c r="B57" s="194" t="s">
        <v>355</v>
      </c>
      <c r="C57" s="194" t="s">
        <v>175</v>
      </c>
      <c r="D57" s="194">
        <v>10</v>
      </c>
      <c r="E57" s="195">
        <v>20500000</v>
      </c>
      <c r="F57" s="195">
        <v>14000000</v>
      </c>
    </row>
    <row r="58" spans="1:6" s="386" customFormat="1" ht="15">
      <c r="A58" s="512"/>
      <c r="B58" s="194" t="s">
        <v>325</v>
      </c>
      <c r="C58" s="194" t="s">
        <v>146</v>
      </c>
      <c r="D58" s="194">
        <v>9</v>
      </c>
      <c r="E58" s="195">
        <v>55800000</v>
      </c>
      <c r="F58" s="195">
        <v>55715000</v>
      </c>
    </row>
    <row r="59" spans="1:6" s="386" customFormat="1" ht="15">
      <c r="A59" s="512"/>
      <c r="B59" s="194" t="s">
        <v>315</v>
      </c>
      <c r="C59" s="194" t="s">
        <v>136</v>
      </c>
      <c r="D59" s="194">
        <v>9</v>
      </c>
      <c r="E59" s="195">
        <v>24350000</v>
      </c>
      <c r="F59" s="195">
        <v>18670000</v>
      </c>
    </row>
    <row r="60" spans="1:6" s="386" customFormat="1" ht="15">
      <c r="A60" s="512"/>
      <c r="B60" s="194" t="s">
        <v>382</v>
      </c>
      <c r="C60" s="194" t="s">
        <v>202</v>
      </c>
      <c r="D60" s="194">
        <v>8</v>
      </c>
      <c r="E60" s="195">
        <v>5600000</v>
      </c>
      <c r="F60" s="195">
        <v>4470000</v>
      </c>
    </row>
    <row r="61" spans="1:6" s="386" customFormat="1" ht="15">
      <c r="A61" s="512"/>
      <c r="B61" s="194" t="s">
        <v>331</v>
      </c>
      <c r="C61" s="194" t="s">
        <v>152</v>
      </c>
      <c r="D61" s="194">
        <v>6</v>
      </c>
      <c r="E61" s="195">
        <v>2536000</v>
      </c>
      <c r="F61" s="195">
        <v>2018000</v>
      </c>
    </row>
    <row r="62" spans="1:6" s="386" customFormat="1" ht="15">
      <c r="A62" s="512"/>
      <c r="B62" s="194" t="s">
        <v>337</v>
      </c>
      <c r="C62" s="194" t="s">
        <v>158</v>
      </c>
      <c r="D62" s="194">
        <v>6</v>
      </c>
      <c r="E62" s="195">
        <v>4750000</v>
      </c>
      <c r="F62" s="195">
        <v>4262000</v>
      </c>
    </row>
    <row r="63" spans="1:6" s="386" customFormat="1" ht="15">
      <c r="A63" s="512"/>
      <c r="B63" s="194" t="s">
        <v>328</v>
      </c>
      <c r="C63" s="194" t="s">
        <v>149</v>
      </c>
      <c r="D63" s="194">
        <v>5</v>
      </c>
      <c r="E63" s="195">
        <v>300600000</v>
      </c>
      <c r="F63" s="195">
        <v>300453000</v>
      </c>
    </row>
    <row r="64" spans="1:6" s="386" customFormat="1" ht="15">
      <c r="A64" s="512"/>
      <c r="B64" s="194" t="s">
        <v>360</v>
      </c>
      <c r="C64" s="194" t="s">
        <v>180</v>
      </c>
      <c r="D64" s="194">
        <v>5</v>
      </c>
      <c r="E64" s="195">
        <v>18100000</v>
      </c>
      <c r="F64" s="195">
        <v>17400000</v>
      </c>
    </row>
    <row r="65" spans="1:6" s="386" customFormat="1" ht="15">
      <c r="A65" s="512"/>
      <c r="B65" s="194" t="s">
        <v>364</v>
      </c>
      <c r="C65" s="194" t="s">
        <v>184</v>
      </c>
      <c r="D65" s="194">
        <v>5</v>
      </c>
      <c r="E65" s="195">
        <v>3600000</v>
      </c>
      <c r="F65" s="195">
        <v>3350000</v>
      </c>
    </row>
    <row r="66" spans="1:6" s="386" customFormat="1" ht="15">
      <c r="A66" s="512"/>
      <c r="B66" s="194" t="s">
        <v>350</v>
      </c>
      <c r="C66" s="194" t="s">
        <v>170</v>
      </c>
      <c r="D66" s="194">
        <v>4</v>
      </c>
      <c r="E66" s="195">
        <v>14850000</v>
      </c>
      <c r="F66" s="195">
        <v>11550000</v>
      </c>
    </row>
    <row r="67" spans="1:6" s="386" customFormat="1" ht="15">
      <c r="A67" s="512"/>
      <c r="B67" s="194" t="s">
        <v>369</v>
      </c>
      <c r="C67" s="194" t="s">
        <v>189</v>
      </c>
      <c r="D67" s="194">
        <v>4</v>
      </c>
      <c r="E67" s="195">
        <v>15600000</v>
      </c>
      <c r="F67" s="195">
        <v>7825000</v>
      </c>
    </row>
    <row r="68" spans="1:6" ht="15">
      <c r="A68" s="512"/>
      <c r="B68" s="194" t="s">
        <v>366</v>
      </c>
      <c r="C68" s="194" t="s">
        <v>186</v>
      </c>
      <c r="D68" s="194">
        <v>4</v>
      </c>
      <c r="E68" s="195">
        <v>6750000</v>
      </c>
      <c r="F68" s="195">
        <v>6750000</v>
      </c>
    </row>
    <row r="69" spans="1:6" s="400" customFormat="1" ht="15">
      <c r="A69" s="512"/>
      <c r="B69" s="194" t="s">
        <v>372</v>
      </c>
      <c r="C69" s="194" t="s">
        <v>192</v>
      </c>
      <c r="D69" s="194">
        <v>3</v>
      </c>
      <c r="E69" s="195">
        <v>2700000</v>
      </c>
      <c r="F69" s="195">
        <v>1725000</v>
      </c>
    </row>
    <row r="70" spans="1:6" s="400" customFormat="1" ht="15">
      <c r="A70" s="512"/>
      <c r="B70" s="194" t="s">
        <v>375</v>
      </c>
      <c r="C70" s="194" t="s">
        <v>195</v>
      </c>
      <c r="D70" s="194">
        <v>3</v>
      </c>
      <c r="E70" s="195">
        <v>11500000</v>
      </c>
      <c r="F70" s="195">
        <v>11250000</v>
      </c>
    </row>
    <row r="71" spans="1:6" s="400" customFormat="1" ht="15">
      <c r="A71" s="512"/>
      <c r="B71" s="194" t="s">
        <v>370</v>
      </c>
      <c r="C71" s="194" t="s">
        <v>190</v>
      </c>
      <c r="D71" s="194">
        <v>3</v>
      </c>
      <c r="E71" s="195">
        <v>1900000</v>
      </c>
      <c r="F71" s="195">
        <v>1700000</v>
      </c>
    </row>
    <row r="72" spans="1:6" s="400" customFormat="1" ht="15">
      <c r="A72" s="512"/>
      <c r="B72" s="194" t="s">
        <v>327</v>
      </c>
      <c r="C72" s="194" t="s">
        <v>148</v>
      </c>
      <c r="D72" s="194">
        <v>3</v>
      </c>
      <c r="E72" s="195">
        <v>20900000</v>
      </c>
      <c r="F72" s="195">
        <v>20850000</v>
      </c>
    </row>
    <row r="73" spans="1:6" s="400" customFormat="1" ht="15">
      <c r="A73" s="512"/>
      <c r="B73" s="194" t="s">
        <v>357</v>
      </c>
      <c r="C73" s="194" t="s">
        <v>177</v>
      </c>
      <c r="D73" s="194">
        <v>3</v>
      </c>
      <c r="E73" s="195">
        <v>750000</v>
      </c>
      <c r="F73" s="195">
        <v>745000</v>
      </c>
    </row>
    <row r="74" spans="1:6" s="400" customFormat="1" ht="15">
      <c r="A74" s="512"/>
      <c r="B74" s="194" t="s">
        <v>310</v>
      </c>
      <c r="C74" s="194" t="s">
        <v>131</v>
      </c>
      <c r="D74" s="194">
        <v>3</v>
      </c>
      <c r="E74" s="195">
        <v>1300000</v>
      </c>
      <c r="F74" s="195">
        <v>1000000</v>
      </c>
    </row>
    <row r="75" spans="1:6" s="509" customFormat="1" ht="15">
      <c r="A75" s="512"/>
      <c r="B75" s="194" t="s">
        <v>348</v>
      </c>
      <c r="C75" s="194" t="s">
        <v>168</v>
      </c>
      <c r="D75" s="194">
        <v>3</v>
      </c>
      <c r="E75" s="195">
        <v>4500000</v>
      </c>
      <c r="F75" s="195">
        <v>11750000</v>
      </c>
    </row>
    <row r="76" spans="1:6" s="509" customFormat="1" ht="15">
      <c r="A76" s="512"/>
      <c r="B76" s="194" t="s">
        <v>326</v>
      </c>
      <c r="C76" s="194" t="s">
        <v>147</v>
      </c>
      <c r="D76" s="194">
        <v>3</v>
      </c>
      <c r="E76" s="195">
        <v>3300000</v>
      </c>
      <c r="F76" s="195">
        <v>1810000</v>
      </c>
    </row>
    <row r="77" spans="1:6" s="509" customFormat="1" ht="15">
      <c r="A77" s="512"/>
      <c r="B77" s="194" t="s">
        <v>344</v>
      </c>
      <c r="C77" s="194" t="s">
        <v>164</v>
      </c>
      <c r="D77" s="194">
        <v>3</v>
      </c>
      <c r="E77" s="195">
        <v>2100000</v>
      </c>
      <c r="F77" s="195">
        <v>2080000</v>
      </c>
    </row>
    <row r="78" spans="1:6" s="509" customFormat="1" ht="15">
      <c r="A78" s="512"/>
      <c r="B78" s="194" t="s">
        <v>384</v>
      </c>
      <c r="C78" s="194" t="s">
        <v>204</v>
      </c>
      <c r="D78" s="194">
        <v>2</v>
      </c>
      <c r="E78" s="195">
        <v>2000000</v>
      </c>
      <c r="F78" s="195">
        <v>2000000</v>
      </c>
    </row>
    <row r="79" spans="1:6" s="509" customFormat="1" ht="15">
      <c r="A79" s="512"/>
      <c r="B79" s="194" t="s">
        <v>333</v>
      </c>
      <c r="C79" s="194" t="s">
        <v>154</v>
      </c>
      <c r="D79" s="194">
        <v>2</v>
      </c>
      <c r="E79" s="195">
        <v>4500000</v>
      </c>
      <c r="F79" s="195">
        <v>2000000</v>
      </c>
    </row>
    <row r="80" spans="1:6" s="509" customFormat="1" ht="15">
      <c r="A80" s="512"/>
      <c r="B80" s="194" t="s">
        <v>322</v>
      </c>
      <c r="C80" s="194" t="s">
        <v>143</v>
      </c>
      <c r="D80" s="194">
        <v>2</v>
      </c>
      <c r="E80" s="195">
        <v>700000</v>
      </c>
      <c r="F80" s="195">
        <v>700000</v>
      </c>
    </row>
    <row r="81" spans="1:6" s="509" customFormat="1" ht="15">
      <c r="A81" s="512"/>
      <c r="B81" s="194" t="s">
        <v>363</v>
      </c>
      <c r="C81" s="194" t="s">
        <v>183</v>
      </c>
      <c r="D81" s="194">
        <v>2</v>
      </c>
      <c r="E81" s="195">
        <v>3500000</v>
      </c>
      <c r="F81" s="195">
        <v>3150000</v>
      </c>
    </row>
    <row r="82" spans="1:6" s="509" customFormat="1" ht="15">
      <c r="A82" s="512"/>
      <c r="B82" s="194" t="s">
        <v>329</v>
      </c>
      <c r="C82" s="194" t="s">
        <v>150</v>
      </c>
      <c r="D82" s="194">
        <v>2</v>
      </c>
      <c r="E82" s="195">
        <v>2100000</v>
      </c>
      <c r="F82" s="195">
        <v>2100000</v>
      </c>
    </row>
    <row r="83" spans="1:6" s="509" customFormat="1" ht="15">
      <c r="A83" s="512"/>
      <c r="B83" s="194" t="s">
        <v>308</v>
      </c>
      <c r="C83" s="194" t="s">
        <v>129</v>
      </c>
      <c r="D83" s="194">
        <v>2</v>
      </c>
      <c r="E83" s="195">
        <v>34000000</v>
      </c>
      <c r="F83" s="195">
        <v>24400000</v>
      </c>
    </row>
    <row r="84" spans="1:6" s="509" customFormat="1" ht="15">
      <c r="A84" s="512"/>
      <c r="B84" s="194" t="s">
        <v>378</v>
      </c>
      <c r="C84" s="194" t="s">
        <v>198</v>
      </c>
      <c r="D84" s="194">
        <v>2</v>
      </c>
      <c r="E84" s="195">
        <v>8000000</v>
      </c>
      <c r="F84" s="195">
        <v>8000000</v>
      </c>
    </row>
    <row r="85" spans="1:6" s="509" customFormat="1" ht="15">
      <c r="A85" s="512"/>
      <c r="B85" s="194" t="s">
        <v>324</v>
      </c>
      <c r="C85" s="194" t="s">
        <v>145</v>
      </c>
      <c r="D85" s="194">
        <v>2</v>
      </c>
      <c r="E85" s="195">
        <v>1050000</v>
      </c>
      <c r="F85" s="195">
        <v>1050000</v>
      </c>
    </row>
    <row r="86" spans="1:6" s="509" customFormat="1" ht="15">
      <c r="A86" s="512"/>
      <c r="B86" s="194" t="s">
        <v>373</v>
      </c>
      <c r="C86" s="194" t="s">
        <v>193</v>
      </c>
      <c r="D86" s="194">
        <v>2</v>
      </c>
      <c r="E86" s="195">
        <v>10700000</v>
      </c>
      <c r="F86" s="195">
        <v>10700000</v>
      </c>
    </row>
    <row r="87" spans="1:6" s="509" customFormat="1" ht="15">
      <c r="A87" s="512"/>
      <c r="B87" s="194" t="s">
        <v>356</v>
      </c>
      <c r="C87" s="194" t="s">
        <v>176</v>
      </c>
      <c r="D87" s="194">
        <v>2</v>
      </c>
      <c r="E87" s="195">
        <v>1000000</v>
      </c>
      <c r="F87" s="195">
        <v>1000000</v>
      </c>
    </row>
    <row r="88" spans="1:6" s="509" customFormat="1" ht="15">
      <c r="A88" s="512"/>
      <c r="B88" s="194" t="s">
        <v>319</v>
      </c>
      <c r="C88" s="194" t="s">
        <v>140</v>
      </c>
      <c r="D88" s="194">
        <v>1</v>
      </c>
      <c r="E88" s="195">
        <v>750000</v>
      </c>
      <c r="F88" s="195">
        <v>712500</v>
      </c>
    </row>
    <row r="89" spans="1:6" s="509" customFormat="1" ht="15">
      <c r="A89" s="512"/>
      <c r="B89" s="194" t="s">
        <v>307</v>
      </c>
      <c r="C89" s="194" t="s">
        <v>128</v>
      </c>
      <c r="D89" s="194">
        <v>1</v>
      </c>
      <c r="E89" s="195">
        <v>10000000</v>
      </c>
      <c r="F89" s="195">
        <v>4000000</v>
      </c>
    </row>
    <row r="90" spans="1:6" s="509" customFormat="1" ht="15">
      <c r="A90" s="512"/>
      <c r="B90" s="194" t="s">
        <v>362</v>
      </c>
      <c r="C90" s="194" t="s">
        <v>182</v>
      </c>
      <c r="D90" s="194">
        <v>1</v>
      </c>
      <c r="E90" s="195">
        <v>1000000</v>
      </c>
      <c r="F90" s="195">
        <v>500000</v>
      </c>
    </row>
    <row r="91" spans="1:6" s="400" customFormat="1" ht="15">
      <c r="A91" s="512"/>
      <c r="B91" s="194" t="s">
        <v>358</v>
      </c>
      <c r="C91" s="194" t="s">
        <v>178</v>
      </c>
      <c r="D91" s="194">
        <v>1</v>
      </c>
      <c r="E91" s="195">
        <v>5000000</v>
      </c>
      <c r="F91" s="195">
        <v>5000000</v>
      </c>
    </row>
    <row r="92" spans="1:6" s="400" customFormat="1" ht="15">
      <c r="A92" s="512"/>
      <c r="B92" s="194" t="s">
        <v>385</v>
      </c>
      <c r="C92" s="194" t="s">
        <v>205</v>
      </c>
      <c r="D92" s="194">
        <v>1</v>
      </c>
      <c r="E92" s="195">
        <v>2000000</v>
      </c>
      <c r="F92" s="195">
        <v>500000</v>
      </c>
    </row>
    <row r="93" spans="1:6" s="400" customFormat="1" ht="15">
      <c r="A93" s="512"/>
      <c r="B93" s="194" t="s">
        <v>349</v>
      </c>
      <c r="C93" s="194" t="s">
        <v>169</v>
      </c>
      <c r="D93" s="194">
        <v>1</v>
      </c>
      <c r="E93" s="195">
        <v>100000</v>
      </c>
      <c r="F93" s="195">
        <v>100000</v>
      </c>
    </row>
    <row r="94" spans="1:6" s="400" customFormat="1" ht="15">
      <c r="A94" s="512"/>
      <c r="B94" s="194" t="s">
        <v>313</v>
      </c>
      <c r="C94" s="194" t="s">
        <v>134</v>
      </c>
      <c r="D94" s="194">
        <v>1</v>
      </c>
      <c r="E94" s="195">
        <v>3000000</v>
      </c>
      <c r="F94" s="195">
        <v>1470000</v>
      </c>
    </row>
    <row r="95" spans="1:6" s="400" customFormat="1" ht="15">
      <c r="A95" s="512"/>
      <c r="B95" s="194" t="s">
        <v>345</v>
      </c>
      <c r="C95" s="194" t="s">
        <v>165</v>
      </c>
      <c r="D95" s="194">
        <v>1</v>
      </c>
      <c r="E95" s="195">
        <v>2000000</v>
      </c>
      <c r="F95" s="195">
        <v>2000000</v>
      </c>
    </row>
    <row r="96" spans="1:6" s="400" customFormat="1" ht="15">
      <c r="A96" s="512"/>
      <c r="B96" s="194" t="s">
        <v>376</v>
      </c>
      <c r="C96" s="194" t="s">
        <v>196</v>
      </c>
      <c r="D96" s="194">
        <v>1</v>
      </c>
      <c r="E96" s="195">
        <v>12500000</v>
      </c>
      <c r="F96" s="195">
        <v>1875000</v>
      </c>
    </row>
    <row r="97" spans="1:6" s="400" customFormat="1" ht="15">
      <c r="A97" s="512"/>
      <c r="B97" s="194" t="s">
        <v>341</v>
      </c>
      <c r="C97" s="194" t="s">
        <v>161</v>
      </c>
      <c r="D97" s="194">
        <v>1</v>
      </c>
      <c r="E97" s="195">
        <v>50000</v>
      </c>
      <c r="F97" s="195">
        <v>25000</v>
      </c>
    </row>
    <row r="98" spans="2:6" s="512" customFormat="1" ht="15">
      <c r="B98" s="194" t="s">
        <v>381</v>
      </c>
      <c r="C98" s="194" t="s">
        <v>201</v>
      </c>
      <c r="D98" s="194">
        <v>1</v>
      </c>
      <c r="E98" s="195">
        <v>500000</v>
      </c>
      <c r="F98" s="195">
        <v>500000</v>
      </c>
    </row>
    <row r="99" spans="2:6" s="512" customFormat="1" ht="15">
      <c r="B99" s="194" t="s">
        <v>335</v>
      </c>
      <c r="C99" s="194" t="s">
        <v>156</v>
      </c>
      <c r="D99" s="194">
        <v>1</v>
      </c>
      <c r="E99" s="195">
        <v>500000</v>
      </c>
      <c r="F99" s="195">
        <v>500000</v>
      </c>
    </row>
    <row r="100" spans="2:6" s="512" customFormat="1" ht="15">
      <c r="B100" s="194" t="s">
        <v>374</v>
      </c>
      <c r="C100" s="194" t="s">
        <v>194</v>
      </c>
      <c r="D100" s="194">
        <v>1</v>
      </c>
      <c r="E100" s="195">
        <v>2000000</v>
      </c>
      <c r="F100" s="195">
        <v>2000000</v>
      </c>
    </row>
    <row r="101" spans="1:6" s="400" customFormat="1" ht="15">
      <c r="A101" s="512"/>
      <c r="B101" s="194" t="s">
        <v>330</v>
      </c>
      <c r="C101" s="194" t="s">
        <v>151</v>
      </c>
      <c r="D101" s="194">
        <v>1</v>
      </c>
      <c r="E101" s="195">
        <v>1000000</v>
      </c>
      <c r="F101" s="195">
        <v>500000</v>
      </c>
    </row>
    <row r="102" spans="1:6" s="400" customFormat="1" ht="15">
      <c r="A102" s="512"/>
      <c r="B102" s="194" t="s">
        <v>320</v>
      </c>
      <c r="C102" s="194" t="s">
        <v>141</v>
      </c>
      <c r="D102" s="194">
        <v>1</v>
      </c>
      <c r="E102" s="195">
        <v>100000</v>
      </c>
      <c r="F102" s="195">
        <v>100000</v>
      </c>
    </row>
    <row r="103" spans="1:6" s="443" customFormat="1" ht="15">
      <c r="A103" s="512"/>
      <c r="B103" s="194" t="s">
        <v>386</v>
      </c>
      <c r="C103" s="194" t="s">
        <v>206</v>
      </c>
      <c r="D103" s="194">
        <v>1</v>
      </c>
      <c r="E103" s="195">
        <v>750000</v>
      </c>
      <c r="F103" s="195">
        <v>382500</v>
      </c>
    </row>
    <row r="104" spans="1:6" ht="15">
      <c r="A104" s="512"/>
      <c r="B104" s="693" t="s">
        <v>25</v>
      </c>
      <c r="C104" s="694"/>
      <c r="D104" s="694"/>
      <c r="E104" s="695"/>
      <c r="F104" s="91">
        <f>SUM(F40:F103)</f>
        <v>3074928275</v>
      </c>
    </row>
    <row r="105" spans="1:6" ht="15" customHeight="1">
      <c r="A105" s="512"/>
      <c r="B105" s="692" t="s">
        <v>15</v>
      </c>
      <c r="C105" s="692"/>
      <c r="D105" s="692"/>
      <c r="E105" s="381"/>
      <c r="F105" s="381"/>
    </row>
  </sheetData>
  <sheetProtection/>
  <mergeCells count="17">
    <mergeCell ref="C37:C38"/>
    <mergeCell ref="B6:B8"/>
    <mergeCell ref="D6:D8"/>
    <mergeCell ref="E6:E8"/>
    <mergeCell ref="F6:F8"/>
    <mergeCell ref="B5:F5"/>
    <mergeCell ref="C6:C7"/>
    <mergeCell ref="A1:F1"/>
    <mergeCell ref="A2:F3"/>
    <mergeCell ref="B105:D105"/>
    <mergeCell ref="B104:E104"/>
    <mergeCell ref="B30:E30"/>
    <mergeCell ref="B36:F36"/>
    <mergeCell ref="B37:B39"/>
    <mergeCell ref="D37:D39"/>
    <mergeCell ref="E37:E39"/>
    <mergeCell ref="F37:F39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2" t="s">
        <v>715</v>
      </c>
      <c r="B1" s="702"/>
      <c r="C1" s="702"/>
      <c r="D1" s="702"/>
      <c r="E1" s="702"/>
      <c r="F1" s="702"/>
    </row>
    <row r="2" spans="1:6" ht="16.5" customHeight="1">
      <c r="A2" s="233" t="s">
        <v>735</v>
      </c>
      <c r="B2" s="233"/>
      <c r="C2" s="389"/>
      <c r="D2" s="233"/>
      <c r="E2" s="233"/>
      <c r="F2" s="233"/>
    </row>
    <row r="3" spans="2:5" ht="16.5" customHeight="1">
      <c r="B3" s="696" t="s">
        <v>106</v>
      </c>
      <c r="C3" s="696"/>
      <c r="D3" s="696"/>
      <c r="E3" s="696"/>
    </row>
    <row r="4" spans="2:5" ht="16.5" customHeight="1">
      <c r="B4" s="700" t="s">
        <v>218</v>
      </c>
      <c r="C4" s="703" t="s">
        <v>219</v>
      </c>
      <c r="D4" s="700" t="s">
        <v>216</v>
      </c>
      <c r="E4" s="700" t="s">
        <v>217</v>
      </c>
    </row>
    <row r="5" spans="2:5" ht="16.5" customHeight="1">
      <c r="B5" s="700"/>
      <c r="C5" s="703"/>
      <c r="D5" s="701"/>
      <c r="E5" s="701"/>
    </row>
    <row r="6" spans="2:5" ht="24.75" customHeight="1">
      <c r="B6" s="700"/>
      <c r="C6" s="703"/>
      <c r="D6" s="701"/>
      <c r="E6" s="701"/>
    </row>
    <row r="7" spans="2:5" ht="16.5" customHeight="1">
      <c r="B7" s="194" t="s">
        <v>415</v>
      </c>
      <c r="C7" s="195">
        <v>35</v>
      </c>
      <c r="D7" s="195">
        <v>231214784</v>
      </c>
      <c r="E7" s="195">
        <v>113132368</v>
      </c>
    </row>
    <row r="8" spans="2:5" ht="16.5" customHeight="1">
      <c r="B8" s="194" t="s">
        <v>264</v>
      </c>
      <c r="C8" s="195">
        <v>6</v>
      </c>
      <c r="D8" s="195">
        <v>4550000</v>
      </c>
      <c r="E8" s="195">
        <v>4550000</v>
      </c>
    </row>
    <row r="9" spans="1:5" s="382" customFormat="1" ht="16.5" customHeight="1">
      <c r="A9" s="512"/>
      <c r="B9" s="194" t="s">
        <v>246</v>
      </c>
      <c r="C9" s="195">
        <v>4</v>
      </c>
      <c r="D9" s="195">
        <v>1800000</v>
      </c>
      <c r="E9" s="195">
        <v>1050000</v>
      </c>
    </row>
    <row r="10" spans="1:5" s="382" customFormat="1" ht="16.5" customHeight="1">
      <c r="A10" s="512"/>
      <c r="B10" s="194" t="s">
        <v>608</v>
      </c>
      <c r="C10" s="195">
        <v>2</v>
      </c>
      <c r="D10" s="195">
        <v>6350000</v>
      </c>
      <c r="E10" s="195">
        <v>2450000</v>
      </c>
    </row>
    <row r="11" spans="1:5" s="453" customFormat="1" ht="16.5" customHeight="1">
      <c r="A11" s="512"/>
      <c r="B11" s="194" t="s">
        <v>248</v>
      </c>
      <c r="C11" s="195">
        <v>2</v>
      </c>
      <c r="D11" s="195">
        <v>3250000</v>
      </c>
      <c r="E11" s="195">
        <v>3250000</v>
      </c>
    </row>
    <row r="12" spans="1:5" s="453" customFormat="1" ht="16.5" customHeight="1">
      <c r="A12" s="512"/>
      <c r="B12" s="194" t="s">
        <v>634</v>
      </c>
      <c r="C12" s="195">
        <v>1</v>
      </c>
      <c r="D12" s="195">
        <v>2000000</v>
      </c>
      <c r="E12" s="195">
        <v>2000000</v>
      </c>
    </row>
    <row r="13" spans="1:5" s="453" customFormat="1" ht="16.5" customHeight="1">
      <c r="A13" s="512"/>
      <c r="B13" s="194" t="s">
        <v>247</v>
      </c>
      <c r="C13" s="195">
        <v>1</v>
      </c>
      <c r="D13" s="195">
        <v>500000</v>
      </c>
      <c r="E13" s="195">
        <v>500000</v>
      </c>
    </row>
    <row r="14" spans="1:5" s="453" customFormat="1" ht="16.5" customHeight="1">
      <c r="A14" s="512"/>
      <c r="B14" s="194" t="s">
        <v>603</v>
      </c>
      <c r="C14" s="195">
        <v>1</v>
      </c>
      <c r="D14" s="195">
        <v>5000000</v>
      </c>
      <c r="E14" s="195">
        <v>1000000</v>
      </c>
    </row>
    <row r="15" spans="1:5" s="454" customFormat="1" ht="16.5" customHeight="1">
      <c r="A15" s="512"/>
      <c r="B15" s="194" t="s">
        <v>545</v>
      </c>
      <c r="C15" s="195">
        <v>1</v>
      </c>
      <c r="D15" s="195">
        <v>300000</v>
      </c>
      <c r="E15" s="195">
        <v>300000</v>
      </c>
    </row>
    <row r="16" spans="1:5" s="454" customFormat="1" ht="16.5" customHeight="1">
      <c r="A16" s="512"/>
      <c r="B16" s="194" t="s">
        <v>604</v>
      </c>
      <c r="C16" s="195">
        <v>1</v>
      </c>
      <c r="D16" s="195">
        <v>250000</v>
      </c>
      <c r="E16" s="195">
        <v>175000</v>
      </c>
    </row>
    <row r="17" spans="1:5" s="454" customFormat="1" ht="16.5" customHeight="1">
      <c r="A17" s="512"/>
      <c r="B17" s="194" t="s">
        <v>258</v>
      </c>
      <c r="C17" s="195">
        <v>1</v>
      </c>
      <c r="D17" s="195">
        <v>5000000</v>
      </c>
      <c r="E17" s="195">
        <v>4950000</v>
      </c>
    </row>
    <row r="18" spans="1:5" s="454" customFormat="1" ht="16.5" customHeight="1">
      <c r="A18" s="512"/>
      <c r="B18" s="194" t="s">
        <v>271</v>
      </c>
      <c r="C18" s="195">
        <v>1</v>
      </c>
      <c r="D18" s="195">
        <v>500000</v>
      </c>
      <c r="E18" s="195">
        <v>250000</v>
      </c>
    </row>
    <row r="19" spans="1:5" s="454" customFormat="1" ht="16.5" customHeight="1">
      <c r="A19" s="512"/>
      <c r="B19" s="194" t="s">
        <v>572</v>
      </c>
      <c r="C19" s="195">
        <v>1</v>
      </c>
      <c r="D19" s="195">
        <v>400000</v>
      </c>
      <c r="E19" s="195">
        <v>400000</v>
      </c>
    </row>
    <row r="20" spans="1:5" s="454" customFormat="1" ht="16.5" customHeight="1">
      <c r="A20" s="512"/>
      <c r="B20" s="194" t="s">
        <v>594</v>
      </c>
      <c r="C20" s="195">
        <v>1</v>
      </c>
      <c r="D20" s="195">
        <v>250000</v>
      </c>
      <c r="E20" s="195">
        <v>40625</v>
      </c>
    </row>
    <row r="21" spans="1:5" s="466" customFormat="1" ht="16.5" customHeight="1">
      <c r="A21" s="512"/>
      <c r="B21" s="194" t="s">
        <v>410</v>
      </c>
      <c r="C21" s="195">
        <v>1</v>
      </c>
      <c r="D21" s="195">
        <v>1000000</v>
      </c>
      <c r="E21" s="195">
        <v>1000000</v>
      </c>
    </row>
    <row r="22" spans="1:5" s="466" customFormat="1" ht="16.5" customHeight="1">
      <c r="A22" s="512"/>
      <c r="B22" s="194" t="s">
        <v>582</v>
      </c>
      <c r="C22" s="195">
        <v>1</v>
      </c>
      <c r="D22" s="195">
        <v>250000</v>
      </c>
      <c r="E22" s="195">
        <v>250000</v>
      </c>
    </row>
    <row r="23" spans="1:5" s="466" customFormat="1" ht="16.5" customHeight="1">
      <c r="A23" s="512"/>
      <c r="B23" s="194" t="s">
        <v>400</v>
      </c>
      <c r="C23" s="195">
        <v>1</v>
      </c>
      <c r="D23" s="195">
        <v>250000</v>
      </c>
      <c r="E23" s="195">
        <v>250000</v>
      </c>
    </row>
    <row r="24" spans="1:5" s="466" customFormat="1" ht="16.5" customHeight="1">
      <c r="A24" s="512"/>
      <c r="B24" s="194" t="s">
        <v>571</v>
      </c>
      <c r="C24" s="195">
        <v>1</v>
      </c>
      <c r="D24" s="195">
        <v>5000000</v>
      </c>
      <c r="E24" s="195">
        <v>5000000</v>
      </c>
    </row>
    <row r="25" spans="1:5" s="466" customFormat="1" ht="16.5" customHeight="1">
      <c r="A25" s="512"/>
      <c r="B25" s="194" t="s">
        <v>250</v>
      </c>
      <c r="C25" s="195">
        <v>1</v>
      </c>
      <c r="D25" s="195">
        <v>1000000</v>
      </c>
      <c r="E25" s="195">
        <v>1000000</v>
      </c>
    </row>
    <row r="26" spans="1:5" ht="16.5" customHeight="1">
      <c r="A26" s="512"/>
      <c r="B26" s="693" t="s">
        <v>25</v>
      </c>
      <c r="C26" s="694"/>
      <c r="D26" s="695"/>
      <c r="E26" s="91">
        <f>SUM(E7:E25)</f>
        <v>141547993</v>
      </c>
    </row>
    <row r="27" s="512" customFormat="1" ht="16.5" customHeight="1"/>
    <row r="28" spans="1:5" ht="16.5" customHeight="1">
      <c r="A28" s="512"/>
      <c r="B28" s="696" t="s">
        <v>114</v>
      </c>
      <c r="C28" s="696"/>
      <c r="D28" s="696"/>
      <c r="E28" s="696"/>
    </row>
    <row r="29" spans="1:5" ht="23.25" customHeight="1">
      <c r="A29" s="512"/>
      <c r="B29" s="700" t="s">
        <v>218</v>
      </c>
      <c r="C29" s="703" t="s">
        <v>215</v>
      </c>
      <c r="D29" s="700" t="s">
        <v>216</v>
      </c>
      <c r="E29" s="700" t="s">
        <v>217</v>
      </c>
    </row>
    <row r="30" spans="1:5" ht="16.5" customHeight="1">
      <c r="A30" s="512"/>
      <c r="B30" s="700"/>
      <c r="C30" s="703"/>
      <c r="D30" s="701"/>
      <c r="E30" s="701"/>
    </row>
    <row r="31" spans="1:5" ht="16.5" customHeight="1">
      <c r="A31" s="512"/>
      <c r="B31" s="700"/>
      <c r="C31" s="703"/>
      <c r="D31" s="701"/>
      <c r="E31" s="701"/>
    </row>
    <row r="32" spans="1:5" s="442" customFormat="1" ht="16.5" customHeight="1">
      <c r="A32" s="512"/>
      <c r="B32" s="194" t="s">
        <v>415</v>
      </c>
      <c r="C32" s="195">
        <v>333</v>
      </c>
      <c r="D32" s="195">
        <v>547575000</v>
      </c>
      <c r="E32" s="195">
        <v>463131000</v>
      </c>
    </row>
    <row r="33" spans="1:5" s="442" customFormat="1" ht="16.5" customHeight="1">
      <c r="A33" s="512"/>
      <c r="B33" s="194" t="s">
        <v>245</v>
      </c>
      <c r="C33" s="195">
        <v>33</v>
      </c>
      <c r="D33" s="195">
        <v>88700000</v>
      </c>
      <c r="E33" s="195">
        <v>86985000</v>
      </c>
    </row>
    <row r="34" spans="1:5" s="442" customFormat="1" ht="16.5" customHeight="1">
      <c r="A34" s="512"/>
      <c r="B34" s="194" t="s">
        <v>247</v>
      </c>
      <c r="C34" s="195">
        <v>14</v>
      </c>
      <c r="D34" s="195">
        <v>10850000</v>
      </c>
      <c r="E34" s="195">
        <v>10257500</v>
      </c>
    </row>
    <row r="35" spans="1:5" s="442" customFormat="1" ht="16.5" customHeight="1">
      <c r="A35" s="512"/>
      <c r="B35" s="194" t="s">
        <v>246</v>
      </c>
      <c r="C35" s="195">
        <v>12</v>
      </c>
      <c r="D35" s="195">
        <v>5050000</v>
      </c>
      <c r="E35" s="195">
        <v>4045000</v>
      </c>
    </row>
    <row r="36" spans="1:5" s="442" customFormat="1" ht="16.5" customHeight="1">
      <c r="A36" s="512"/>
      <c r="B36" s="194" t="s">
        <v>572</v>
      </c>
      <c r="C36" s="195">
        <v>11</v>
      </c>
      <c r="D36" s="195">
        <v>6250000</v>
      </c>
      <c r="E36" s="195">
        <v>4262000</v>
      </c>
    </row>
    <row r="37" spans="1:5" s="442" customFormat="1" ht="16.5" customHeight="1">
      <c r="A37" s="512"/>
      <c r="B37" s="194" t="s">
        <v>571</v>
      </c>
      <c r="C37" s="195">
        <v>10</v>
      </c>
      <c r="D37" s="195">
        <v>17250000</v>
      </c>
      <c r="E37" s="195">
        <v>16999000</v>
      </c>
    </row>
    <row r="38" spans="1:5" s="442" customFormat="1" ht="16.5" customHeight="1">
      <c r="A38" s="512"/>
      <c r="B38" s="194" t="s">
        <v>298</v>
      </c>
      <c r="C38" s="195">
        <v>10</v>
      </c>
      <c r="D38" s="195">
        <v>13450000</v>
      </c>
      <c r="E38" s="195">
        <v>12890000</v>
      </c>
    </row>
    <row r="39" spans="1:5" s="442" customFormat="1" ht="16.5" customHeight="1">
      <c r="A39" s="512"/>
      <c r="B39" s="194" t="s">
        <v>265</v>
      </c>
      <c r="C39" s="195">
        <v>9</v>
      </c>
      <c r="D39" s="195">
        <v>4550000</v>
      </c>
      <c r="E39" s="195">
        <v>4462500</v>
      </c>
    </row>
    <row r="40" spans="1:5" s="442" customFormat="1" ht="16.5" customHeight="1">
      <c r="A40" s="512"/>
      <c r="B40" s="194" t="s">
        <v>258</v>
      </c>
      <c r="C40" s="195">
        <v>9</v>
      </c>
      <c r="D40" s="195">
        <v>2200000</v>
      </c>
      <c r="E40" s="195">
        <v>2140000</v>
      </c>
    </row>
    <row r="41" spans="1:5" s="442" customFormat="1" ht="16.5" customHeight="1">
      <c r="A41" s="512"/>
      <c r="B41" s="194" t="s">
        <v>256</v>
      </c>
      <c r="C41" s="195">
        <v>8</v>
      </c>
      <c r="D41" s="195">
        <v>14350000</v>
      </c>
      <c r="E41" s="195">
        <v>13982500</v>
      </c>
    </row>
    <row r="42" spans="1:5" ht="16.5" customHeight="1">
      <c r="A42" s="512"/>
      <c r="B42" s="194" t="s">
        <v>432</v>
      </c>
      <c r="C42" s="195">
        <v>7</v>
      </c>
      <c r="D42" s="195">
        <v>3300000</v>
      </c>
      <c r="E42" s="195">
        <v>2015000</v>
      </c>
    </row>
    <row r="43" spans="1:5" ht="16.5" customHeight="1">
      <c r="A43" s="512"/>
      <c r="B43" s="194" t="s">
        <v>253</v>
      </c>
      <c r="C43" s="195">
        <v>7</v>
      </c>
      <c r="D43" s="195">
        <v>4600000</v>
      </c>
      <c r="E43" s="195">
        <v>3850000</v>
      </c>
    </row>
    <row r="44" spans="1:5" ht="16.5" customHeight="1">
      <c r="A44" s="512"/>
      <c r="B44" s="194" t="s">
        <v>250</v>
      </c>
      <c r="C44" s="195">
        <v>7</v>
      </c>
      <c r="D44" s="195">
        <v>92000000</v>
      </c>
      <c r="E44" s="195">
        <v>91374500</v>
      </c>
    </row>
    <row r="45" spans="1:5" ht="16.5" customHeight="1">
      <c r="A45" s="512"/>
      <c r="B45" s="194" t="s">
        <v>252</v>
      </c>
      <c r="C45" s="195">
        <v>5</v>
      </c>
      <c r="D45" s="195">
        <v>3400000</v>
      </c>
      <c r="E45" s="195">
        <v>3095000</v>
      </c>
    </row>
    <row r="46" spans="1:5" ht="16.5" customHeight="1">
      <c r="A46" s="512"/>
      <c r="B46" s="194" t="s">
        <v>264</v>
      </c>
      <c r="C46" s="195">
        <v>5</v>
      </c>
      <c r="D46" s="195">
        <v>4450000</v>
      </c>
      <c r="E46" s="195">
        <v>4346000</v>
      </c>
    </row>
    <row r="47" spans="1:5" ht="16.5" customHeight="1">
      <c r="A47" s="512"/>
      <c r="B47" s="194" t="s">
        <v>304</v>
      </c>
      <c r="C47" s="195">
        <v>5</v>
      </c>
      <c r="D47" s="195">
        <v>3800000</v>
      </c>
      <c r="E47" s="195">
        <v>3300000</v>
      </c>
    </row>
    <row r="48" spans="1:5" s="450" customFormat="1" ht="16.5" customHeight="1">
      <c r="A48" s="512"/>
      <c r="B48" s="194" t="s">
        <v>547</v>
      </c>
      <c r="C48" s="195">
        <v>5</v>
      </c>
      <c r="D48" s="195">
        <v>13100000</v>
      </c>
      <c r="E48" s="195">
        <v>4600000</v>
      </c>
    </row>
    <row r="49" spans="1:5" s="450" customFormat="1" ht="16.5" customHeight="1">
      <c r="A49" s="512"/>
      <c r="B49" s="194" t="s">
        <v>603</v>
      </c>
      <c r="C49" s="195">
        <v>4</v>
      </c>
      <c r="D49" s="195">
        <v>1200000</v>
      </c>
      <c r="E49" s="195">
        <v>1170000</v>
      </c>
    </row>
    <row r="50" spans="1:5" s="450" customFormat="1" ht="16.5" customHeight="1">
      <c r="A50" s="512"/>
      <c r="B50" s="194" t="s">
        <v>301</v>
      </c>
      <c r="C50" s="195">
        <v>4</v>
      </c>
      <c r="D50" s="195">
        <v>2500000</v>
      </c>
      <c r="E50" s="195">
        <v>2500000</v>
      </c>
    </row>
    <row r="51" spans="1:5" s="450" customFormat="1" ht="16.5" customHeight="1">
      <c r="A51" s="512"/>
      <c r="B51" s="194" t="s">
        <v>266</v>
      </c>
      <c r="C51" s="195">
        <v>4</v>
      </c>
      <c r="D51" s="195">
        <v>2050000</v>
      </c>
      <c r="E51" s="195">
        <v>2050000</v>
      </c>
    </row>
    <row r="52" spans="1:5" s="453" customFormat="1" ht="16.5" customHeight="1">
      <c r="A52" s="512"/>
      <c r="B52" s="194" t="s">
        <v>257</v>
      </c>
      <c r="C52" s="195">
        <v>4</v>
      </c>
      <c r="D52" s="195">
        <v>5450000</v>
      </c>
      <c r="E52" s="195">
        <v>2890000</v>
      </c>
    </row>
    <row r="53" spans="1:5" s="453" customFormat="1" ht="16.5" customHeight="1">
      <c r="A53" s="512"/>
      <c r="B53" s="194" t="s">
        <v>631</v>
      </c>
      <c r="C53" s="195">
        <v>4</v>
      </c>
      <c r="D53" s="195">
        <v>200000</v>
      </c>
      <c r="E53" s="195">
        <v>200000</v>
      </c>
    </row>
    <row r="54" spans="1:5" s="453" customFormat="1" ht="16.5" customHeight="1">
      <c r="A54" s="512"/>
      <c r="B54" s="194" t="s">
        <v>545</v>
      </c>
      <c r="C54" s="195">
        <v>3</v>
      </c>
      <c r="D54" s="195">
        <v>8050000</v>
      </c>
      <c r="E54" s="195">
        <v>5550000</v>
      </c>
    </row>
    <row r="55" spans="1:5" s="453" customFormat="1" ht="16.5" customHeight="1">
      <c r="A55" s="512"/>
      <c r="B55" s="194" t="s">
        <v>633</v>
      </c>
      <c r="C55" s="195">
        <v>3</v>
      </c>
      <c r="D55" s="195">
        <v>150000</v>
      </c>
      <c r="E55" s="195">
        <v>150000</v>
      </c>
    </row>
    <row r="56" spans="1:5" s="453" customFormat="1" ht="16.5" customHeight="1">
      <c r="A56" s="512"/>
      <c r="B56" s="194" t="s">
        <v>271</v>
      </c>
      <c r="C56" s="195">
        <v>3</v>
      </c>
      <c r="D56" s="195">
        <v>1150000</v>
      </c>
      <c r="E56" s="195">
        <v>950000</v>
      </c>
    </row>
    <row r="57" spans="1:5" s="453" customFormat="1" ht="16.5" customHeight="1">
      <c r="A57" s="512"/>
      <c r="B57" s="194" t="s">
        <v>302</v>
      </c>
      <c r="C57" s="195">
        <v>3</v>
      </c>
      <c r="D57" s="195">
        <v>1200000</v>
      </c>
      <c r="E57" s="195">
        <v>1200000</v>
      </c>
    </row>
    <row r="58" spans="1:5" s="453" customFormat="1" ht="16.5" customHeight="1">
      <c r="A58" s="512"/>
      <c r="B58" s="194" t="s">
        <v>549</v>
      </c>
      <c r="C58" s="195">
        <v>3</v>
      </c>
      <c r="D58" s="195">
        <v>3100000</v>
      </c>
      <c r="E58" s="195">
        <v>2100000</v>
      </c>
    </row>
    <row r="59" spans="1:5" s="450" customFormat="1" ht="16.5" customHeight="1">
      <c r="A59" s="512"/>
      <c r="B59" s="194" t="s">
        <v>299</v>
      </c>
      <c r="C59" s="195">
        <v>3</v>
      </c>
      <c r="D59" s="195">
        <v>2050000</v>
      </c>
      <c r="E59" s="195">
        <v>865000</v>
      </c>
    </row>
    <row r="60" spans="1:5" s="450" customFormat="1" ht="16.5" customHeight="1">
      <c r="A60" s="512"/>
      <c r="B60" s="194" t="s">
        <v>608</v>
      </c>
      <c r="C60" s="195">
        <v>3</v>
      </c>
      <c r="D60" s="195">
        <v>7123500</v>
      </c>
      <c r="E60" s="195">
        <v>5874100</v>
      </c>
    </row>
    <row r="61" spans="1:5" s="450" customFormat="1" ht="16.5" customHeight="1">
      <c r="A61" s="512"/>
      <c r="B61" s="194" t="s">
        <v>248</v>
      </c>
      <c r="C61" s="195">
        <v>3</v>
      </c>
      <c r="D61" s="195">
        <v>6500000</v>
      </c>
      <c r="E61" s="195">
        <v>3765000</v>
      </c>
    </row>
    <row r="62" spans="1:5" s="450" customFormat="1" ht="16.5" customHeight="1">
      <c r="A62" s="512"/>
      <c r="B62" s="194" t="s">
        <v>634</v>
      </c>
      <c r="C62" s="195">
        <v>2</v>
      </c>
      <c r="D62" s="195">
        <v>37000000</v>
      </c>
      <c r="E62" s="195">
        <v>27400000</v>
      </c>
    </row>
    <row r="63" spans="1:5" s="450" customFormat="1" ht="16.5" customHeight="1">
      <c r="A63" s="512"/>
      <c r="B63" s="194" t="s">
        <v>270</v>
      </c>
      <c r="C63" s="195">
        <v>2</v>
      </c>
      <c r="D63" s="195">
        <v>1100000</v>
      </c>
      <c r="E63" s="195">
        <v>1100000</v>
      </c>
    </row>
    <row r="64" spans="1:5" s="450" customFormat="1" ht="16.5" customHeight="1">
      <c r="A64" s="512"/>
      <c r="B64" s="194" t="s">
        <v>251</v>
      </c>
      <c r="C64" s="195">
        <v>2</v>
      </c>
      <c r="D64" s="195">
        <v>300000</v>
      </c>
      <c r="E64" s="195">
        <v>275500</v>
      </c>
    </row>
    <row r="65" spans="1:5" s="450" customFormat="1" ht="16.5" customHeight="1">
      <c r="A65" s="512"/>
      <c r="B65" s="194" t="s">
        <v>410</v>
      </c>
      <c r="C65" s="195">
        <v>2</v>
      </c>
      <c r="D65" s="195">
        <v>550000</v>
      </c>
      <c r="E65" s="195">
        <v>425000</v>
      </c>
    </row>
    <row r="66" spans="1:5" s="450" customFormat="1" ht="16.5" customHeight="1">
      <c r="A66" s="512"/>
      <c r="B66" s="194" t="s">
        <v>259</v>
      </c>
      <c r="C66" s="195">
        <v>2</v>
      </c>
      <c r="D66" s="195">
        <v>1000000</v>
      </c>
      <c r="E66" s="195">
        <v>1000000</v>
      </c>
    </row>
    <row r="67" spans="1:5" s="450" customFormat="1" ht="16.5" customHeight="1">
      <c r="A67" s="512"/>
      <c r="B67" s="194" t="s">
        <v>582</v>
      </c>
      <c r="C67" s="195">
        <v>2</v>
      </c>
      <c r="D67" s="195">
        <v>1100000</v>
      </c>
      <c r="E67" s="195">
        <v>1100000</v>
      </c>
    </row>
    <row r="68" spans="1:5" s="450" customFormat="1" ht="16.5" customHeight="1">
      <c r="A68" s="512"/>
      <c r="B68" s="194" t="s">
        <v>560</v>
      </c>
      <c r="C68" s="195">
        <v>2</v>
      </c>
      <c r="D68" s="195">
        <v>750000</v>
      </c>
      <c r="E68" s="195">
        <v>750000</v>
      </c>
    </row>
    <row r="69" spans="1:5" s="450" customFormat="1" ht="16.5" customHeight="1">
      <c r="A69" s="512"/>
      <c r="B69" s="194" t="s">
        <v>632</v>
      </c>
      <c r="C69" s="195">
        <v>2</v>
      </c>
      <c r="D69" s="195">
        <v>400000</v>
      </c>
      <c r="E69" s="195">
        <v>400000</v>
      </c>
    </row>
    <row r="70" spans="1:5" s="450" customFormat="1" ht="16.5" customHeight="1">
      <c r="A70" s="512"/>
      <c r="B70" s="194" t="s">
        <v>300</v>
      </c>
      <c r="C70" s="195">
        <v>2</v>
      </c>
      <c r="D70" s="195">
        <v>800000</v>
      </c>
      <c r="E70" s="195">
        <v>290000</v>
      </c>
    </row>
    <row r="71" spans="1:5" s="450" customFormat="1" ht="16.5" customHeight="1">
      <c r="A71" s="512"/>
      <c r="B71" s="194" t="s">
        <v>546</v>
      </c>
      <c r="C71" s="195">
        <v>2</v>
      </c>
      <c r="D71" s="195">
        <v>800000</v>
      </c>
      <c r="E71" s="195">
        <v>550000</v>
      </c>
    </row>
    <row r="72" spans="1:5" ht="16.5" customHeight="1">
      <c r="A72" s="512"/>
      <c r="B72" s="194" t="s">
        <v>593</v>
      </c>
      <c r="C72" s="195">
        <v>2</v>
      </c>
      <c r="D72" s="195">
        <v>150000</v>
      </c>
      <c r="E72" s="195">
        <v>150000</v>
      </c>
    </row>
    <row r="73" spans="1:5" ht="16.5" customHeight="1">
      <c r="A73" s="512"/>
      <c r="B73" s="194" t="s">
        <v>400</v>
      </c>
      <c r="C73" s="195">
        <v>2</v>
      </c>
      <c r="D73" s="195">
        <v>600000</v>
      </c>
      <c r="E73" s="195">
        <v>496000</v>
      </c>
    </row>
    <row r="74" spans="1:5" s="377" customFormat="1" ht="16.5" customHeight="1">
      <c r="A74" s="512"/>
      <c r="B74" s="194" t="s">
        <v>749</v>
      </c>
      <c r="C74" s="195">
        <v>2</v>
      </c>
      <c r="D74" s="195">
        <v>850000</v>
      </c>
      <c r="E74" s="195">
        <v>250000</v>
      </c>
    </row>
    <row r="75" spans="1:5" s="377" customFormat="1" ht="16.5" customHeight="1">
      <c r="A75" s="512"/>
      <c r="B75" s="194" t="s">
        <v>255</v>
      </c>
      <c r="C75" s="195">
        <v>2</v>
      </c>
      <c r="D75" s="195">
        <v>150000</v>
      </c>
      <c r="E75" s="195">
        <v>150000</v>
      </c>
    </row>
    <row r="76" spans="1:5" ht="16.5" customHeight="1">
      <c r="A76" s="512"/>
      <c r="B76" s="194" t="s">
        <v>750</v>
      </c>
      <c r="C76" s="195">
        <v>1</v>
      </c>
      <c r="D76" s="195">
        <v>50000</v>
      </c>
      <c r="E76" s="195">
        <v>50000</v>
      </c>
    </row>
    <row r="77" spans="1:5" ht="16.5" customHeight="1">
      <c r="A77" s="512"/>
      <c r="B77" s="194" t="s">
        <v>286</v>
      </c>
      <c r="C77" s="195">
        <v>1</v>
      </c>
      <c r="D77" s="195">
        <v>1000000</v>
      </c>
      <c r="E77" s="195">
        <v>1000000</v>
      </c>
    </row>
    <row r="78" spans="1:5" ht="16.5" customHeight="1">
      <c r="A78" s="512"/>
      <c r="B78" s="194" t="s">
        <v>695</v>
      </c>
      <c r="C78" s="195">
        <v>1</v>
      </c>
      <c r="D78" s="195">
        <v>200000</v>
      </c>
      <c r="E78" s="195">
        <v>200000</v>
      </c>
    </row>
    <row r="79" spans="1:5" ht="16.5" customHeight="1">
      <c r="A79" s="512"/>
      <c r="B79" s="194" t="s">
        <v>578</v>
      </c>
      <c r="C79" s="195">
        <v>1</v>
      </c>
      <c r="D79" s="195">
        <v>50000</v>
      </c>
      <c r="E79" s="195">
        <v>50000</v>
      </c>
    </row>
    <row r="80" spans="1:5" ht="16.5" customHeight="1">
      <c r="A80" s="512"/>
      <c r="B80" s="194" t="s">
        <v>751</v>
      </c>
      <c r="C80" s="195">
        <v>1</v>
      </c>
      <c r="D80" s="195">
        <v>50000</v>
      </c>
      <c r="E80" s="195">
        <v>50000</v>
      </c>
    </row>
    <row r="81" spans="1:5" ht="16.5" customHeight="1">
      <c r="A81" s="512"/>
      <c r="B81" s="194" t="s">
        <v>635</v>
      </c>
      <c r="C81" s="195">
        <v>1</v>
      </c>
      <c r="D81" s="195">
        <v>200000</v>
      </c>
      <c r="E81" s="195">
        <v>200000</v>
      </c>
    </row>
    <row r="82" spans="1:5" ht="16.5" customHeight="1">
      <c r="A82" s="512"/>
      <c r="B82" s="194" t="s">
        <v>752</v>
      </c>
      <c r="C82" s="195">
        <v>1</v>
      </c>
      <c r="D82" s="195">
        <v>100000</v>
      </c>
      <c r="E82" s="195">
        <v>100000</v>
      </c>
    </row>
    <row r="83" spans="1:5" s="382" customFormat="1" ht="16.5" customHeight="1">
      <c r="A83" s="512"/>
      <c r="B83" s="194" t="s">
        <v>666</v>
      </c>
      <c r="C83" s="195">
        <v>1</v>
      </c>
      <c r="D83" s="195">
        <v>100000</v>
      </c>
      <c r="E83" s="195">
        <v>100000</v>
      </c>
    </row>
    <row r="84" spans="1:5" s="454" customFormat="1" ht="16.5" customHeight="1">
      <c r="A84" s="512"/>
      <c r="B84" s="194" t="s">
        <v>692</v>
      </c>
      <c r="C84" s="195">
        <v>1</v>
      </c>
      <c r="D84" s="195">
        <v>100000</v>
      </c>
      <c r="E84" s="195">
        <v>100000</v>
      </c>
    </row>
    <row r="85" spans="1:5" s="454" customFormat="1" ht="16.5" customHeight="1">
      <c r="A85" s="512"/>
      <c r="B85" s="194" t="s">
        <v>691</v>
      </c>
      <c r="C85" s="195">
        <v>1</v>
      </c>
      <c r="D85" s="195">
        <v>500000</v>
      </c>
      <c r="E85" s="195">
        <v>500000</v>
      </c>
    </row>
    <row r="86" spans="1:5" s="454" customFormat="1" ht="16.5" customHeight="1">
      <c r="A86" s="512"/>
      <c r="B86" s="194" t="s">
        <v>753</v>
      </c>
      <c r="C86" s="195">
        <v>1</v>
      </c>
      <c r="D86" s="195">
        <v>200000</v>
      </c>
      <c r="E86" s="195">
        <v>200000</v>
      </c>
    </row>
    <row r="87" spans="1:5" s="454" customFormat="1" ht="16.5" customHeight="1">
      <c r="A87" s="512"/>
      <c r="B87" s="194" t="s">
        <v>579</v>
      </c>
      <c r="C87" s="195">
        <v>1</v>
      </c>
      <c r="D87" s="195">
        <v>250000</v>
      </c>
      <c r="E87" s="195">
        <v>125000</v>
      </c>
    </row>
    <row r="88" spans="1:5" s="454" customFormat="1" ht="16.5" customHeight="1">
      <c r="A88" s="512"/>
      <c r="B88" s="194" t="s">
        <v>604</v>
      </c>
      <c r="C88" s="195">
        <v>1</v>
      </c>
      <c r="D88" s="195">
        <v>100000</v>
      </c>
      <c r="E88" s="195">
        <v>100000</v>
      </c>
    </row>
    <row r="89" spans="1:5" s="454" customFormat="1" ht="16.5" customHeight="1">
      <c r="A89" s="512"/>
      <c r="B89" s="194" t="s">
        <v>628</v>
      </c>
      <c r="C89" s="195">
        <v>1</v>
      </c>
      <c r="D89" s="195">
        <v>10000000</v>
      </c>
      <c r="E89" s="195">
        <v>6000000</v>
      </c>
    </row>
    <row r="90" spans="1:5" s="454" customFormat="1" ht="16.5" customHeight="1">
      <c r="A90" s="512"/>
      <c r="B90" s="194" t="s">
        <v>595</v>
      </c>
      <c r="C90" s="195">
        <v>1</v>
      </c>
      <c r="D90" s="195">
        <v>150000</v>
      </c>
      <c r="E90" s="195">
        <v>75000</v>
      </c>
    </row>
    <row r="91" spans="1:5" s="454" customFormat="1" ht="16.5" customHeight="1">
      <c r="A91" s="512"/>
      <c r="B91" s="194" t="s">
        <v>609</v>
      </c>
      <c r="C91" s="195">
        <v>1</v>
      </c>
      <c r="D91" s="195">
        <v>500000</v>
      </c>
      <c r="E91" s="195">
        <v>500000</v>
      </c>
    </row>
    <row r="92" spans="1:5" s="454" customFormat="1" ht="16.5" customHeight="1">
      <c r="A92" s="512"/>
      <c r="B92" s="194" t="s">
        <v>283</v>
      </c>
      <c r="C92" s="195">
        <v>1</v>
      </c>
      <c r="D92" s="195">
        <v>50000000</v>
      </c>
      <c r="E92" s="195">
        <v>50000000</v>
      </c>
    </row>
    <row r="93" spans="1:5" s="462" customFormat="1" ht="16.5" customHeight="1">
      <c r="A93" s="512"/>
      <c r="B93" s="194" t="s">
        <v>607</v>
      </c>
      <c r="C93" s="195">
        <v>1</v>
      </c>
      <c r="D93" s="195">
        <v>500000</v>
      </c>
      <c r="E93" s="195">
        <v>500000</v>
      </c>
    </row>
    <row r="94" spans="1:5" s="462" customFormat="1" ht="16.5" customHeight="1">
      <c r="A94" s="512"/>
      <c r="B94" s="194" t="s">
        <v>254</v>
      </c>
      <c r="C94" s="195">
        <v>1</v>
      </c>
      <c r="D94" s="195">
        <v>1000000</v>
      </c>
      <c r="E94" s="195">
        <v>600000</v>
      </c>
    </row>
    <row r="95" spans="1:5" ht="16.5" customHeight="1">
      <c r="A95" s="512"/>
      <c r="B95" s="704" t="s">
        <v>25</v>
      </c>
      <c r="C95" s="704"/>
      <c r="D95" s="704"/>
      <c r="E95" s="91">
        <f>SUM(E32:E94)</f>
        <v>855785600</v>
      </c>
    </row>
    <row r="96" spans="1:4" ht="16.5" customHeight="1">
      <c r="A96" s="512"/>
      <c r="B96" s="3" t="s">
        <v>15</v>
      </c>
      <c r="C96" s="391"/>
      <c r="D96" s="3"/>
    </row>
    <row r="97" spans="1:5" ht="16.5" customHeight="1">
      <c r="A97" s="512"/>
      <c r="B97" s="110" t="s">
        <v>220</v>
      </c>
      <c r="C97" s="392"/>
      <c r="D97" s="110"/>
      <c r="E97" s="110"/>
    </row>
    <row r="98" spans="2:5" s="512" customFormat="1" ht="16.5" customHeight="1">
      <c r="B98" s="110"/>
      <c r="C98" s="392"/>
      <c r="D98" s="110"/>
      <c r="E98" s="110"/>
    </row>
    <row r="99" spans="1:6" ht="16.5" customHeight="1">
      <c r="A99" s="705" t="s">
        <v>736</v>
      </c>
      <c r="B99" s="705"/>
      <c r="C99" s="705"/>
      <c r="D99" s="705"/>
      <c r="E99" s="705"/>
      <c r="F99" s="705"/>
    </row>
    <row r="100" spans="1:6" ht="16.5" customHeight="1">
      <c r="A100" s="483"/>
      <c r="B100" s="696" t="s">
        <v>106</v>
      </c>
      <c r="C100" s="696"/>
      <c r="D100" s="696"/>
      <c r="E100" s="696"/>
      <c r="F100" s="483"/>
    </row>
    <row r="101" spans="1:6" ht="16.5" customHeight="1">
      <c r="A101" s="483"/>
      <c r="B101" s="700" t="s">
        <v>218</v>
      </c>
      <c r="C101" s="700" t="s">
        <v>219</v>
      </c>
      <c r="D101" s="700" t="s">
        <v>216</v>
      </c>
      <c r="E101" s="700" t="s">
        <v>217</v>
      </c>
      <c r="F101" s="483"/>
    </row>
    <row r="102" spans="1:6" ht="16.5" customHeight="1">
      <c r="A102" s="483"/>
      <c r="B102" s="700"/>
      <c r="C102" s="700"/>
      <c r="D102" s="701"/>
      <c r="E102" s="701"/>
      <c r="F102" s="483"/>
    </row>
    <row r="103" spans="1:6" ht="16.5" customHeight="1">
      <c r="A103" s="483"/>
      <c r="B103" s="700"/>
      <c r="C103" s="700"/>
      <c r="D103" s="701"/>
      <c r="E103" s="701"/>
      <c r="F103" s="483"/>
    </row>
    <row r="104" spans="1:6" ht="16.5" customHeight="1">
      <c r="A104" s="483"/>
      <c r="B104" s="194" t="s">
        <v>415</v>
      </c>
      <c r="C104" s="194">
        <v>139</v>
      </c>
      <c r="D104" s="195">
        <v>2362756088</v>
      </c>
      <c r="E104" s="195">
        <v>182024410</v>
      </c>
      <c r="F104" s="483"/>
    </row>
    <row r="105" spans="2:5" s="513" customFormat="1" ht="16.5" customHeight="1">
      <c r="B105" s="194" t="s">
        <v>264</v>
      </c>
      <c r="C105" s="194">
        <v>15</v>
      </c>
      <c r="D105" s="195">
        <v>758050000</v>
      </c>
      <c r="E105" s="195">
        <v>758000000</v>
      </c>
    </row>
    <row r="106" spans="2:5" s="513" customFormat="1" ht="16.5" customHeight="1">
      <c r="B106" s="194" t="s">
        <v>246</v>
      </c>
      <c r="C106" s="194">
        <v>13</v>
      </c>
      <c r="D106" s="195">
        <v>29300000</v>
      </c>
      <c r="E106" s="195">
        <v>16005000</v>
      </c>
    </row>
    <row r="107" spans="2:5" s="513" customFormat="1" ht="16.5" customHeight="1">
      <c r="B107" s="194" t="s">
        <v>247</v>
      </c>
      <c r="C107" s="194">
        <v>10</v>
      </c>
      <c r="D107" s="195">
        <v>6800000</v>
      </c>
      <c r="E107" s="195">
        <v>3120000</v>
      </c>
    </row>
    <row r="108" spans="1:6" ht="16.5" customHeight="1">
      <c r="A108" s="483"/>
      <c r="B108" s="194" t="s">
        <v>608</v>
      </c>
      <c r="C108" s="194">
        <v>8</v>
      </c>
      <c r="D108" s="195">
        <v>13150000</v>
      </c>
      <c r="E108" s="195">
        <v>7900000</v>
      </c>
      <c r="F108" s="483"/>
    </row>
    <row r="109" spans="1:6" ht="16.5" customHeight="1">
      <c r="A109" s="512"/>
      <c r="B109" s="194" t="s">
        <v>248</v>
      </c>
      <c r="C109" s="194">
        <v>5</v>
      </c>
      <c r="D109" s="195">
        <v>5150000</v>
      </c>
      <c r="E109" s="195">
        <v>5150000</v>
      </c>
      <c r="F109" s="483"/>
    </row>
    <row r="110" spans="1:6" ht="16.5" customHeight="1">
      <c r="A110" s="512"/>
      <c r="B110" s="194" t="s">
        <v>400</v>
      </c>
      <c r="C110" s="194">
        <v>4</v>
      </c>
      <c r="D110" s="195">
        <v>1000000</v>
      </c>
      <c r="E110" s="195">
        <v>875000</v>
      </c>
      <c r="F110" s="483"/>
    </row>
    <row r="111" spans="1:6" ht="16.5" customHeight="1">
      <c r="A111" s="512"/>
      <c r="B111" s="194" t="s">
        <v>571</v>
      </c>
      <c r="C111" s="194">
        <v>4</v>
      </c>
      <c r="D111" s="195">
        <v>6999244</v>
      </c>
      <c r="E111" s="195">
        <v>6224622</v>
      </c>
      <c r="F111" s="483"/>
    </row>
    <row r="112" spans="1:6" ht="16.5" customHeight="1">
      <c r="A112" s="512"/>
      <c r="B112" s="194" t="s">
        <v>250</v>
      </c>
      <c r="C112" s="194">
        <v>4</v>
      </c>
      <c r="D112" s="195">
        <v>28400000</v>
      </c>
      <c r="E112" s="195">
        <v>28400000</v>
      </c>
      <c r="F112" s="483"/>
    </row>
    <row r="113" spans="1:6" ht="16.5" customHeight="1">
      <c r="A113" s="512"/>
      <c r="B113" s="194" t="s">
        <v>572</v>
      </c>
      <c r="C113" s="194">
        <v>4</v>
      </c>
      <c r="D113" s="195">
        <v>1300000</v>
      </c>
      <c r="E113" s="195">
        <v>1175000</v>
      </c>
      <c r="F113" s="483"/>
    </row>
    <row r="114" spans="1:6" ht="16.5" customHeight="1">
      <c r="A114" s="512"/>
      <c r="B114" s="194" t="s">
        <v>256</v>
      </c>
      <c r="C114" s="194">
        <v>3</v>
      </c>
      <c r="D114" s="195">
        <v>562250000</v>
      </c>
      <c r="E114" s="195">
        <v>495050000</v>
      </c>
      <c r="F114" s="483"/>
    </row>
    <row r="115" spans="1:6" ht="16.5" customHeight="1">
      <c r="A115" s="512"/>
      <c r="B115" s="194" t="s">
        <v>252</v>
      </c>
      <c r="C115" s="194">
        <v>3</v>
      </c>
      <c r="D115" s="195">
        <v>1500000</v>
      </c>
      <c r="E115" s="195">
        <v>1500000</v>
      </c>
      <c r="F115" s="483"/>
    </row>
    <row r="116" spans="1:6" ht="16.5" customHeight="1">
      <c r="A116" s="512"/>
      <c r="B116" s="194" t="s">
        <v>255</v>
      </c>
      <c r="C116" s="194">
        <v>3</v>
      </c>
      <c r="D116" s="195">
        <v>750000</v>
      </c>
      <c r="E116" s="195">
        <v>675000</v>
      </c>
      <c r="F116" s="483"/>
    </row>
    <row r="117" spans="1:6" ht="16.5" customHeight="1">
      <c r="A117" s="512"/>
      <c r="B117" s="194" t="s">
        <v>545</v>
      </c>
      <c r="C117" s="194">
        <v>3</v>
      </c>
      <c r="D117" s="195">
        <v>1550000</v>
      </c>
      <c r="E117" s="195">
        <v>950000</v>
      </c>
      <c r="F117" s="483"/>
    </row>
    <row r="118" spans="1:6" ht="16.5" customHeight="1">
      <c r="A118" s="512"/>
      <c r="B118" s="194" t="s">
        <v>603</v>
      </c>
      <c r="C118" s="194">
        <v>3</v>
      </c>
      <c r="D118" s="195">
        <v>27500000</v>
      </c>
      <c r="E118" s="195">
        <v>17250000</v>
      </c>
      <c r="F118" s="483"/>
    </row>
    <row r="119" spans="1:6" ht="16.5" customHeight="1">
      <c r="A119" s="512"/>
      <c r="B119" s="194" t="s">
        <v>631</v>
      </c>
      <c r="C119" s="194">
        <v>2</v>
      </c>
      <c r="D119" s="195">
        <v>750000</v>
      </c>
      <c r="E119" s="195">
        <v>750000</v>
      </c>
      <c r="F119" s="483"/>
    </row>
    <row r="120" spans="1:6" ht="16.5" customHeight="1">
      <c r="A120" s="512"/>
      <c r="B120" s="194" t="s">
        <v>662</v>
      </c>
      <c r="C120" s="194">
        <v>2</v>
      </c>
      <c r="D120" s="195">
        <v>1750000</v>
      </c>
      <c r="E120" s="195">
        <v>1750000</v>
      </c>
      <c r="F120" s="483"/>
    </row>
    <row r="121" spans="1:6" ht="16.5" customHeight="1">
      <c r="A121" s="512"/>
      <c r="B121" s="194" t="s">
        <v>266</v>
      </c>
      <c r="C121" s="194">
        <v>2</v>
      </c>
      <c r="D121" s="195">
        <v>560500000</v>
      </c>
      <c r="E121" s="195">
        <v>56500000</v>
      </c>
      <c r="F121" s="483"/>
    </row>
    <row r="122" spans="1:6" ht="16.5" customHeight="1">
      <c r="A122" s="512"/>
      <c r="B122" s="194" t="s">
        <v>301</v>
      </c>
      <c r="C122" s="194">
        <v>2</v>
      </c>
      <c r="D122" s="195">
        <v>9894642</v>
      </c>
      <c r="E122" s="195">
        <v>9769642</v>
      </c>
      <c r="F122" s="483"/>
    </row>
    <row r="123" spans="1:6" ht="16.5" customHeight="1">
      <c r="A123" s="512"/>
      <c r="B123" s="194" t="s">
        <v>253</v>
      </c>
      <c r="C123" s="194">
        <v>2</v>
      </c>
      <c r="D123" s="195">
        <v>10250000</v>
      </c>
      <c r="E123" s="195">
        <v>5250000</v>
      </c>
      <c r="F123" s="483"/>
    </row>
    <row r="124" spans="1:6" ht="16.5" customHeight="1">
      <c r="A124" s="512"/>
      <c r="B124" s="194" t="s">
        <v>410</v>
      </c>
      <c r="C124" s="194">
        <v>2</v>
      </c>
      <c r="D124" s="195">
        <v>1250000</v>
      </c>
      <c r="E124" s="195">
        <v>1250000</v>
      </c>
      <c r="F124" s="483"/>
    </row>
    <row r="125" spans="1:6" ht="16.5" customHeight="1">
      <c r="A125" s="512"/>
      <c r="B125" s="194" t="s">
        <v>594</v>
      </c>
      <c r="C125" s="194">
        <v>2</v>
      </c>
      <c r="D125" s="195">
        <v>500000</v>
      </c>
      <c r="E125" s="195">
        <v>290625</v>
      </c>
      <c r="F125" s="483"/>
    </row>
    <row r="126" spans="1:6" ht="16.5" customHeight="1">
      <c r="A126" s="512"/>
      <c r="B126" s="194" t="s">
        <v>258</v>
      </c>
      <c r="C126" s="194">
        <v>2</v>
      </c>
      <c r="D126" s="195">
        <v>5250000</v>
      </c>
      <c r="E126" s="195">
        <v>5200000</v>
      </c>
      <c r="F126" s="483"/>
    </row>
    <row r="127" spans="1:6" ht="16.5" customHeight="1">
      <c r="A127" s="512"/>
      <c r="B127" s="194" t="s">
        <v>302</v>
      </c>
      <c r="C127" s="194">
        <v>2</v>
      </c>
      <c r="D127" s="195">
        <v>750000</v>
      </c>
      <c r="E127" s="195">
        <v>397500</v>
      </c>
      <c r="F127" s="483"/>
    </row>
    <row r="128" spans="1:6" ht="16.5" customHeight="1">
      <c r="A128" s="512"/>
      <c r="B128" s="194" t="s">
        <v>299</v>
      </c>
      <c r="C128" s="194">
        <v>2</v>
      </c>
      <c r="D128" s="195">
        <v>1250000</v>
      </c>
      <c r="E128" s="195">
        <v>450000</v>
      </c>
      <c r="F128" s="483"/>
    </row>
    <row r="129" spans="1:6" ht="16.5" customHeight="1">
      <c r="A129" s="512"/>
      <c r="B129" s="194" t="s">
        <v>634</v>
      </c>
      <c r="C129" s="194">
        <v>2</v>
      </c>
      <c r="D129" s="195">
        <v>2250000</v>
      </c>
      <c r="E129" s="195">
        <v>2250000</v>
      </c>
      <c r="F129" s="483"/>
    </row>
    <row r="130" spans="1:6" ht="16.5" customHeight="1">
      <c r="A130" s="512"/>
      <c r="B130" s="194" t="s">
        <v>606</v>
      </c>
      <c r="C130" s="194">
        <v>1</v>
      </c>
      <c r="D130" s="195">
        <v>250000</v>
      </c>
      <c r="E130" s="195">
        <v>250000</v>
      </c>
      <c r="F130" s="483"/>
    </row>
    <row r="131" spans="1:6" ht="16.5" customHeight="1">
      <c r="A131" s="512"/>
      <c r="B131" s="194" t="s">
        <v>633</v>
      </c>
      <c r="C131" s="194">
        <v>1</v>
      </c>
      <c r="D131" s="195">
        <v>250000</v>
      </c>
      <c r="E131" s="195">
        <v>250000</v>
      </c>
      <c r="F131" s="483"/>
    </row>
    <row r="132" spans="1:6" ht="16.5" customHeight="1">
      <c r="A132" s="512"/>
      <c r="B132" s="194" t="s">
        <v>598</v>
      </c>
      <c r="C132" s="194">
        <v>1</v>
      </c>
      <c r="D132" s="195">
        <v>1000000</v>
      </c>
      <c r="E132" s="195">
        <v>1000000</v>
      </c>
      <c r="F132" s="483"/>
    </row>
    <row r="133" spans="1:6" ht="16.5" customHeight="1">
      <c r="A133" s="512"/>
      <c r="B133" s="194" t="s">
        <v>627</v>
      </c>
      <c r="C133" s="194">
        <v>1</v>
      </c>
      <c r="D133" s="195">
        <v>500000</v>
      </c>
      <c r="E133" s="195">
        <v>250000</v>
      </c>
      <c r="F133" s="483"/>
    </row>
    <row r="134" spans="1:6" ht="16.5" customHeight="1">
      <c r="A134" s="512"/>
      <c r="B134" s="194" t="s">
        <v>303</v>
      </c>
      <c r="C134" s="194">
        <v>1</v>
      </c>
      <c r="D134" s="195">
        <v>2960000</v>
      </c>
      <c r="E134" s="195">
        <v>2960000</v>
      </c>
      <c r="F134" s="483"/>
    </row>
    <row r="135" spans="1:6" ht="16.5" customHeight="1">
      <c r="A135" s="512"/>
      <c r="B135" s="194" t="s">
        <v>269</v>
      </c>
      <c r="C135" s="194">
        <v>1</v>
      </c>
      <c r="D135" s="195">
        <v>250000</v>
      </c>
      <c r="E135" s="195">
        <v>250000</v>
      </c>
      <c r="F135" s="483"/>
    </row>
    <row r="136" spans="1:6" ht="16.5" customHeight="1">
      <c r="A136" s="512"/>
      <c r="B136" s="194" t="s">
        <v>596</v>
      </c>
      <c r="C136" s="194">
        <v>1</v>
      </c>
      <c r="D136" s="195">
        <v>500000</v>
      </c>
      <c r="E136" s="195">
        <v>125000</v>
      </c>
      <c r="F136" s="483"/>
    </row>
    <row r="137" spans="1:6" ht="16.5" customHeight="1">
      <c r="A137" s="512"/>
      <c r="B137" s="194" t="s">
        <v>249</v>
      </c>
      <c r="C137" s="194">
        <v>1</v>
      </c>
      <c r="D137" s="195">
        <v>250000</v>
      </c>
      <c r="E137" s="195">
        <v>60000</v>
      </c>
      <c r="F137" s="483"/>
    </row>
    <row r="138" spans="1:6" ht="16.5" customHeight="1">
      <c r="A138" s="512"/>
      <c r="B138" s="194" t="s">
        <v>582</v>
      </c>
      <c r="C138" s="194">
        <v>1</v>
      </c>
      <c r="D138" s="195">
        <v>250000</v>
      </c>
      <c r="E138" s="195">
        <v>250000</v>
      </c>
      <c r="F138" s="483"/>
    </row>
    <row r="139" spans="1:6" ht="16.5" customHeight="1">
      <c r="A139" s="512"/>
      <c r="B139" s="194" t="s">
        <v>635</v>
      </c>
      <c r="C139" s="194">
        <v>1</v>
      </c>
      <c r="D139" s="195">
        <v>250000</v>
      </c>
      <c r="E139" s="195">
        <v>187500</v>
      </c>
      <c r="F139" s="483"/>
    </row>
    <row r="140" spans="1:5" s="510" customFormat="1" ht="16.5" customHeight="1">
      <c r="A140" s="512"/>
      <c r="B140" s="194" t="s">
        <v>602</v>
      </c>
      <c r="C140" s="194">
        <v>1</v>
      </c>
      <c r="D140" s="195">
        <v>250000</v>
      </c>
      <c r="E140" s="195">
        <v>250000</v>
      </c>
    </row>
    <row r="141" spans="1:5" s="510" customFormat="1" ht="16.5" customHeight="1">
      <c r="A141" s="512"/>
      <c r="B141" s="194" t="s">
        <v>265</v>
      </c>
      <c r="C141" s="194">
        <v>1</v>
      </c>
      <c r="D141" s="195">
        <v>12000000</v>
      </c>
      <c r="E141" s="195">
        <v>10800000</v>
      </c>
    </row>
    <row r="142" spans="1:5" s="510" customFormat="1" ht="16.5" customHeight="1">
      <c r="A142" s="512"/>
      <c r="B142" s="194" t="s">
        <v>611</v>
      </c>
      <c r="C142" s="194">
        <v>1</v>
      </c>
      <c r="D142" s="195">
        <v>3000000</v>
      </c>
      <c r="E142" s="195">
        <v>1200000</v>
      </c>
    </row>
    <row r="143" spans="1:5" s="510" customFormat="1" ht="16.5" customHeight="1">
      <c r="A143" s="512"/>
      <c r="B143" s="194" t="s">
        <v>271</v>
      </c>
      <c r="C143" s="194">
        <v>1</v>
      </c>
      <c r="D143" s="195">
        <v>500000</v>
      </c>
      <c r="E143" s="195">
        <v>250000</v>
      </c>
    </row>
    <row r="144" spans="1:5" s="510" customFormat="1" ht="16.5" customHeight="1">
      <c r="A144" s="512"/>
      <c r="B144" s="194" t="s">
        <v>604</v>
      </c>
      <c r="C144" s="194">
        <v>1</v>
      </c>
      <c r="D144" s="195">
        <v>250000</v>
      </c>
      <c r="E144" s="195">
        <v>175000</v>
      </c>
    </row>
    <row r="145" spans="1:5" s="510" customFormat="1" ht="16.5" customHeight="1">
      <c r="A145" s="512"/>
      <c r="B145" s="194" t="s">
        <v>257</v>
      </c>
      <c r="C145" s="194">
        <v>1</v>
      </c>
      <c r="D145" s="195">
        <v>250000</v>
      </c>
      <c r="E145" s="195">
        <v>250000</v>
      </c>
    </row>
    <row r="146" spans="1:5" s="510" customFormat="1" ht="16.5" customHeight="1">
      <c r="A146" s="512"/>
      <c r="B146" s="194" t="s">
        <v>597</v>
      </c>
      <c r="C146" s="194">
        <v>1</v>
      </c>
      <c r="D146" s="195">
        <v>5000000</v>
      </c>
      <c r="E146" s="195">
        <v>3500000</v>
      </c>
    </row>
    <row r="147" spans="1:5" s="510" customFormat="1" ht="16.5" customHeight="1">
      <c r="A147" s="512"/>
      <c r="B147" s="194" t="s">
        <v>691</v>
      </c>
      <c r="C147" s="194">
        <v>1</v>
      </c>
      <c r="D147" s="195">
        <v>1000000</v>
      </c>
      <c r="E147" s="195">
        <v>292500</v>
      </c>
    </row>
    <row r="148" spans="1:5" s="510" customFormat="1" ht="16.5" customHeight="1">
      <c r="A148" s="512"/>
      <c r="B148" s="194" t="s">
        <v>259</v>
      </c>
      <c r="C148" s="194">
        <v>1</v>
      </c>
      <c r="D148" s="195">
        <v>250000</v>
      </c>
      <c r="E148" s="195">
        <v>5000</v>
      </c>
    </row>
    <row r="149" spans="1:5" s="510" customFormat="1" ht="16.5" customHeight="1">
      <c r="A149" s="512"/>
      <c r="B149" s="194" t="s">
        <v>283</v>
      </c>
      <c r="C149" s="194">
        <v>1</v>
      </c>
      <c r="D149" s="195">
        <v>500000</v>
      </c>
      <c r="E149" s="195">
        <v>250000</v>
      </c>
    </row>
    <row r="150" spans="1:6" ht="16.5" customHeight="1">
      <c r="A150" s="483"/>
      <c r="B150" s="693" t="s">
        <v>25</v>
      </c>
      <c r="C150" s="694"/>
      <c r="D150" s="695"/>
      <c r="E150" s="91">
        <f>SUM(E104:E149)</f>
        <v>1630711799</v>
      </c>
      <c r="F150" s="483"/>
    </row>
    <row r="151" spans="1:6" ht="16.5" customHeight="1">
      <c r="A151" s="483"/>
      <c r="B151" s="510"/>
      <c r="C151" s="510"/>
      <c r="D151" s="510"/>
      <c r="E151" s="510"/>
      <c r="F151" s="483"/>
    </row>
    <row r="152" spans="1:6" ht="16.5" customHeight="1">
      <c r="A152" s="483"/>
      <c r="B152" s="706" t="s">
        <v>114</v>
      </c>
      <c r="C152" s="706"/>
      <c r="D152" s="706"/>
      <c r="E152" s="706"/>
      <c r="F152" s="483"/>
    </row>
    <row r="153" spans="1:6" ht="16.5" customHeight="1">
      <c r="A153" s="483"/>
      <c r="B153" s="697" t="s">
        <v>218</v>
      </c>
      <c r="C153" s="697" t="s">
        <v>215</v>
      </c>
      <c r="D153" s="697" t="s">
        <v>216</v>
      </c>
      <c r="E153" s="697" t="s">
        <v>217</v>
      </c>
      <c r="F153" s="483"/>
    </row>
    <row r="154" spans="1:6" ht="16.5" customHeight="1">
      <c r="A154" s="483"/>
      <c r="B154" s="698"/>
      <c r="C154" s="698"/>
      <c r="D154" s="698"/>
      <c r="E154" s="698"/>
      <c r="F154" s="483"/>
    </row>
    <row r="155" spans="1:6" ht="16.5" customHeight="1">
      <c r="A155" s="483"/>
      <c r="B155" s="699"/>
      <c r="C155" s="699"/>
      <c r="D155" s="699"/>
      <c r="E155" s="699"/>
      <c r="F155" s="483"/>
    </row>
    <row r="156" spans="1:6" ht="16.5" customHeight="1">
      <c r="A156" s="483"/>
      <c r="B156" s="194" t="s">
        <v>415</v>
      </c>
      <c r="C156" s="195">
        <v>1124</v>
      </c>
      <c r="D156" s="195">
        <v>1915952000</v>
      </c>
      <c r="E156" s="195">
        <v>1491130175</v>
      </c>
      <c r="F156" s="483"/>
    </row>
    <row r="157" spans="1:6" ht="16.5" customHeight="1">
      <c r="A157" s="483"/>
      <c r="B157" s="194" t="s">
        <v>245</v>
      </c>
      <c r="C157" s="195">
        <v>111</v>
      </c>
      <c r="D157" s="195">
        <v>151250000</v>
      </c>
      <c r="E157" s="195">
        <v>145172500</v>
      </c>
      <c r="F157" s="483"/>
    </row>
    <row r="158" spans="1:6" ht="16.5" customHeight="1">
      <c r="A158" s="512"/>
      <c r="B158" s="194" t="s">
        <v>246</v>
      </c>
      <c r="C158" s="195">
        <v>48</v>
      </c>
      <c r="D158" s="195">
        <v>59860000</v>
      </c>
      <c r="E158" s="195">
        <v>45999000</v>
      </c>
      <c r="F158" s="483"/>
    </row>
    <row r="159" spans="1:6" ht="16.5" customHeight="1">
      <c r="A159" s="512"/>
      <c r="B159" s="194" t="s">
        <v>247</v>
      </c>
      <c r="C159" s="195">
        <v>40</v>
      </c>
      <c r="D159" s="195">
        <v>34200000</v>
      </c>
      <c r="E159" s="195">
        <v>25392500</v>
      </c>
      <c r="F159" s="483"/>
    </row>
    <row r="160" spans="1:6" ht="16.5" customHeight="1">
      <c r="A160" s="512"/>
      <c r="B160" s="194" t="s">
        <v>265</v>
      </c>
      <c r="C160" s="195">
        <v>37</v>
      </c>
      <c r="D160" s="195">
        <v>63310000</v>
      </c>
      <c r="E160" s="195">
        <v>38202500</v>
      </c>
      <c r="F160" s="483"/>
    </row>
    <row r="161" spans="1:6" ht="16.5" customHeight="1">
      <c r="A161" s="512"/>
      <c r="B161" s="194" t="s">
        <v>572</v>
      </c>
      <c r="C161" s="195">
        <v>29</v>
      </c>
      <c r="D161" s="195">
        <v>50020000</v>
      </c>
      <c r="E161" s="195">
        <v>46522000</v>
      </c>
      <c r="F161" s="483"/>
    </row>
    <row r="162" spans="1:6" ht="16.5" customHeight="1">
      <c r="A162" s="512"/>
      <c r="B162" s="194" t="s">
        <v>256</v>
      </c>
      <c r="C162" s="195">
        <v>26</v>
      </c>
      <c r="D162" s="195">
        <v>590600000</v>
      </c>
      <c r="E162" s="195">
        <v>536377500</v>
      </c>
      <c r="F162" s="483"/>
    </row>
    <row r="163" spans="1:6" ht="16.5" customHeight="1">
      <c r="A163" s="512"/>
      <c r="B163" s="194" t="s">
        <v>253</v>
      </c>
      <c r="C163" s="195">
        <v>23</v>
      </c>
      <c r="D163" s="195">
        <v>27175000</v>
      </c>
      <c r="E163" s="195">
        <v>20675000</v>
      </c>
      <c r="F163" s="483"/>
    </row>
    <row r="164" spans="2:5" s="513" customFormat="1" ht="16.5" customHeight="1">
      <c r="B164" s="194" t="s">
        <v>257</v>
      </c>
      <c r="C164" s="195">
        <v>22</v>
      </c>
      <c r="D164" s="195">
        <v>30000000</v>
      </c>
      <c r="E164" s="195">
        <v>21300000</v>
      </c>
    </row>
    <row r="165" spans="2:5" s="513" customFormat="1" ht="16.5" customHeight="1">
      <c r="B165" s="194" t="s">
        <v>264</v>
      </c>
      <c r="C165" s="195">
        <v>20</v>
      </c>
      <c r="D165" s="195">
        <v>13850000</v>
      </c>
      <c r="E165" s="195">
        <v>12146000</v>
      </c>
    </row>
    <row r="166" spans="2:5" s="513" customFormat="1" ht="16.5" customHeight="1">
      <c r="B166" s="194" t="s">
        <v>432</v>
      </c>
      <c r="C166" s="195">
        <v>19</v>
      </c>
      <c r="D166" s="195">
        <v>41700000</v>
      </c>
      <c r="E166" s="195">
        <v>37235000</v>
      </c>
    </row>
    <row r="167" spans="2:5" s="513" customFormat="1" ht="16.5" customHeight="1">
      <c r="B167" s="194" t="s">
        <v>571</v>
      </c>
      <c r="C167" s="195">
        <v>19</v>
      </c>
      <c r="D167" s="195">
        <v>18600000</v>
      </c>
      <c r="E167" s="195">
        <v>18236500</v>
      </c>
    </row>
    <row r="168" spans="2:5" s="513" customFormat="1" ht="16.5" customHeight="1">
      <c r="B168" s="194" t="s">
        <v>298</v>
      </c>
      <c r="C168" s="195">
        <v>18</v>
      </c>
      <c r="D168" s="195">
        <v>19450000</v>
      </c>
      <c r="E168" s="195">
        <v>18140000</v>
      </c>
    </row>
    <row r="169" spans="2:5" s="513" customFormat="1" ht="16.5" customHeight="1">
      <c r="B169" s="194" t="s">
        <v>258</v>
      </c>
      <c r="C169" s="195">
        <v>18</v>
      </c>
      <c r="D169" s="195">
        <v>5710000</v>
      </c>
      <c r="E169" s="195">
        <v>4940000</v>
      </c>
    </row>
    <row r="170" spans="1:6" ht="16.5" customHeight="1">
      <c r="A170" s="512"/>
      <c r="B170" s="194" t="s">
        <v>271</v>
      </c>
      <c r="C170" s="195">
        <v>16</v>
      </c>
      <c r="D170" s="195">
        <v>17550000</v>
      </c>
      <c r="E170" s="195">
        <v>10105000</v>
      </c>
      <c r="F170" s="483"/>
    </row>
    <row r="171" spans="1:6" ht="16.5" customHeight="1">
      <c r="A171" s="512"/>
      <c r="B171" s="194" t="s">
        <v>547</v>
      </c>
      <c r="C171" s="195">
        <v>15</v>
      </c>
      <c r="D171" s="195">
        <v>49200000</v>
      </c>
      <c r="E171" s="195">
        <v>28500000</v>
      </c>
      <c r="F171" s="483"/>
    </row>
    <row r="172" spans="1:6" ht="16.5" customHeight="1">
      <c r="A172" s="512"/>
      <c r="B172" s="194" t="s">
        <v>254</v>
      </c>
      <c r="C172" s="195">
        <v>15</v>
      </c>
      <c r="D172" s="195">
        <v>38350000</v>
      </c>
      <c r="E172" s="195">
        <v>11948000</v>
      </c>
      <c r="F172" s="483"/>
    </row>
    <row r="173" spans="1:6" ht="16.5" customHeight="1">
      <c r="A173" s="512"/>
      <c r="B173" s="194" t="s">
        <v>250</v>
      </c>
      <c r="C173" s="195">
        <v>14</v>
      </c>
      <c r="D173" s="195">
        <v>96250000</v>
      </c>
      <c r="E173" s="195">
        <v>93024500</v>
      </c>
      <c r="F173" s="483"/>
    </row>
    <row r="174" spans="1:6" ht="16.5" customHeight="1">
      <c r="A174" s="512"/>
      <c r="B174" s="194" t="s">
        <v>270</v>
      </c>
      <c r="C174" s="195">
        <v>14</v>
      </c>
      <c r="D174" s="195">
        <v>4750000</v>
      </c>
      <c r="E174" s="195">
        <v>4270000</v>
      </c>
      <c r="F174" s="483"/>
    </row>
    <row r="175" spans="1:6" ht="16.5" customHeight="1">
      <c r="A175" s="512"/>
      <c r="B175" s="194" t="s">
        <v>546</v>
      </c>
      <c r="C175" s="195">
        <v>14</v>
      </c>
      <c r="D175" s="195">
        <v>5200000</v>
      </c>
      <c r="E175" s="195">
        <v>4900000</v>
      </c>
      <c r="F175" s="483"/>
    </row>
    <row r="176" spans="1:6" ht="16.5" customHeight="1">
      <c r="A176" s="512"/>
      <c r="B176" s="194" t="s">
        <v>252</v>
      </c>
      <c r="C176" s="195">
        <v>13</v>
      </c>
      <c r="D176" s="195">
        <v>35650000</v>
      </c>
      <c r="E176" s="195">
        <v>34644000</v>
      </c>
      <c r="F176" s="483"/>
    </row>
    <row r="177" spans="1:6" ht="16.5" customHeight="1">
      <c r="A177" s="512"/>
      <c r="B177" s="194" t="s">
        <v>259</v>
      </c>
      <c r="C177" s="195">
        <v>13</v>
      </c>
      <c r="D177" s="195">
        <v>5600000</v>
      </c>
      <c r="E177" s="195">
        <v>4280000</v>
      </c>
      <c r="F177" s="483"/>
    </row>
    <row r="178" spans="1:6" ht="16.5" customHeight="1">
      <c r="A178" s="512"/>
      <c r="B178" s="194" t="s">
        <v>300</v>
      </c>
      <c r="C178" s="195">
        <v>11</v>
      </c>
      <c r="D178" s="195">
        <v>35290000</v>
      </c>
      <c r="E178" s="195">
        <v>34735000</v>
      </c>
      <c r="F178" s="483"/>
    </row>
    <row r="179" spans="1:6" ht="16.5" customHeight="1">
      <c r="A179" s="512"/>
      <c r="B179" s="194" t="s">
        <v>255</v>
      </c>
      <c r="C179" s="195">
        <v>11</v>
      </c>
      <c r="D179" s="195">
        <v>5700000</v>
      </c>
      <c r="E179" s="195">
        <v>3340000</v>
      </c>
      <c r="F179" s="483"/>
    </row>
    <row r="180" spans="1:6" ht="16.5" customHeight="1">
      <c r="A180" s="512"/>
      <c r="B180" s="194" t="s">
        <v>608</v>
      </c>
      <c r="C180" s="195">
        <v>11</v>
      </c>
      <c r="D180" s="195">
        <v>10923500</v>
      </c>
      <c r="E180" s="195">
        <v>9449100</v>
      </c>
      <c r="F180" s="483"/>
    </row>
    <row r="181" spans="1:6" ht="16.5" customHeight="1">
      <c r="A181" s="512"/>
      <c r="B181" s="194" t="s">
        <v>302</v>
      </c>
      <c r="C181" s="195">
        <v>10</v>
      </c>
      <c r="D181" s="195">
        <v>6010000</v>
      </c>
      <c r="E181" s="195">
        <v>4210000</v>
      </c>
      <c r="F181" s="483"/>
    </row>
    <row r="182" spans="1:6" ht="16.5" customHeight="1">
      <c r="A182" s="512"/>
      <c r="B182" s="194" t="s">
        <v>249</v>
      </c>
      <c r="C182" s="195">
        <v>10</v>
      </c>
      <c r="D182" s="195">
        <v>3950000</v>
      </c>
      <c r="E182" s="195">
        <v>3523000</v>
      </c>
      <c r="F182" s="483"/>
    </row>
    <row r="183" spans="1:6" ht="16.5" customHeight="1">
      <c r="A183" s="512"/>
      <c r="B183" s="194" t="s">
        <v>301</v>
      </c>
      <c r="C183" s="195">
        <v>9</v>
      </c>
      <c r="D183" s="195">
        <v>4100000</v>
      </c>
      <c r="E183" s="195">
        <v>4100000</v>
      </c>
      <c r="F183" s="483"/>
    </row>
    <row r="184" spans="1:6" ht="16.5" customHeight="1">
      <c r="A184" s="512"/>
      <c r="B184" s="194" t="s">
        <v>548</v>
      </c>
      <c r="C184" s="195">
        <v>8</v>
      </c>
      <c r="D184" s="195">
        <v>2950000</v>
      </c>
      <c r="E184" s="195">
        <v>2758000</v>
      </c>
      <c r="F184" s="483"/>
    </row>
    <row r="185" spans="1:6" ht="16.5" customHeight="1">
      <c r="A185" s="512"/>
      <c r="B185" s="194" t="s">
        <v>266</v>
      </c>
      <c r="C185" s="195">
        <v>8</v>
      </c>
      <c r="D185" s="195">
        <v>7710000</v>
      </c>
      <c r="E185" s="195">
        <v>7209000</v>
      </c>
      <c r="F185" s="483"/>
    </row>
    <row r="186" spans="1:6" ht="16.5" customHeight="1">
      <c r="A186" s="512"/>
      <c r="B186" s="194" t="s">
        <v>631</v>
      </c>
      <c r="C186" s="195">
        <v>7</v>
      </c>
      <c r="D186" s="195">
        <v>5850000</v>
      </c>
      <c r="E186" s="195">
        <v>5850000</v>
      </c>
      <c r="F186" s="483"/>
    </row>
    <row r="187" spans="1:6" ht="16.5" customHeight="1">
      <c r="A187" s="512"/>
      <c r="B187" s="194" t="s">
        <v>304</v>
      </c>
      <c r="C187" s="195">
        <v>7</v>
      </c>
      <c r="D187" s="195">
        <v>5200000</v>
      </c>
      <c r="E187" s="195">
        <v>4700000</v>
      </c>
      <c r="F187" s="483"/>
    </row>
    <row r="188" spans="1:6" ht="16.5" customHeight="1">
      <c r="A188" s="512"/>
      <c r="B188" s="194" t="s">
        <v>545</v>
      </c>
      <c r="C188" s="195">
        <v>7</v>
      </c>
      <c r="D188" s="195">
        <v>10550000</v>
      </c>
      <c r="E188" s="195">
        <v>7755000</v>
      </c>
      <c r="F188" s="483"/>
    </row>
    <row r="189" spans="1:6" ht="16.5" customHeight="1">
      <c r="A189" s="512"/>
      <c r="B189" s="194" t="s">
        <v>603</v>
      </c>
      <c r="C189" s="195">
        <v>7</v>
      </c>
      <c r="D189" s="195">
        <v>1950000</v>
      </c>
      <c r="E189" s="195">
        <v>1710000</v>
      </c>
      <c r="F189" s="483"/>
    </row>
    <row r="190" spans="1:6" ht="16.5" customHeight="1">
      <c r="A190" s="512"/>
      <c r="B190" s="194" t="s">
        <v>549</v>
      </c>
      <c r="C190" s="195">
        <v>7</v>
      </c>
      <c r="D190" s="195">
        <v>5700000</v>
      </c>
      <c r="E190" s="195">
        <v>4000000</v>
      </c>
      <c r="F190" s="483"/>
    </row>
    <row r="191" spans="1:6" ht="16.5" customHeight="1">
      <c r="A191" s="512"/>
      <c r="B191" s="194" t="s">
        <v>283</v>
      </c>
      <c r="C191" s="195">
        <v>7</v>
      </c>
      <c r="D191" s="195">
        <v>66800000</v>
      </c>
      <c r="E191" s="195">
        <v>65530000</v>
      </c>
      <c r="F191" s="483"/>
    </row>
    <row r="192" spans="1:6" ht="16.5" customHeight="1">
      <c r="A192" s="512"/>
      <c r="B192" s="194" t="s">
        <v>248</v>
      </c>
      <c r="C192" s="194">
        <v>6</v>
      </c>
      <c r="D192" s="195">
        <v>16300000</v>
      </c>
      <c r="E192" s="195">
        <v>7265000</v>
      </c>
      <c r="F192" s="483"/>
    </row>
    <row r="193" spans="1:6" ht="16.5" customHeight="1">
      <c r="A193" s="512"/>
      <c r="B193" s="194" t="s">
        <v>251</v>
      </c>
      <c r="C193" s="194">
        <v>6</v>
      </c>
      <c r="D193" s="195">
        <v>1650000</v>
      </c>
      <c r="E193" s="195">
        <v>1125500</v>
      </c>
      <c r="F193" s="483"/>
    </row>
    <row r="194" spans="1:6" ht="16.5" customHeight="1">
      <c r="A194" s="512"/>
      <c r="B194" s="194" t="s">
        <v>269</v>
      </c>
      <c r="C194" s="194">
        <v>5</v>
      </c>
      <c r="D194" s="195">
        <v>710000</v>
      </c>
      <c r="E194" s="195">
        <v>270000</v>
      </c>
      <c r="F194" s="483"/>
    </row>
    <row r="195" spans="1:6" ht="16.5" customHeight="1">
      <c r="A195" s="512"/>
      <c r="B195" s="194" t="s">
        <v>299</v>
      </c>
      <c r="C195" s="194">
        <v>5</v>
      </c>
      <c r="D195" s="195">
        <v>4050000</v>
      </c>
      <c r="E195" s="195">
        <v>2865000</v>
      </c>
      <c r="F195" s="483"/>
    </row>
    <row r="196" spans="1:6" ht="16.5" customHeight="1">
      <c r="A196" s="512"/>
      <c r="B196" s="194" t="s">
        <v>286</v>
      </c>
      <c r="C196" s="194">
        <v>5</v>
      </c>
      <c r="D196" s="195">
        <v>2450000</v>
      </c>
      <c r="E196" s="195">
        <v>2322500</v>
      </c>
      <c r="F196" s="483"/>
    </row>
    <row r="197" spans="1:6" ht="16.5" customHeight="1">
      <c r="A197" s="512"/>
      <c r="B197" s="194" t="s">
        <v>632</v>
      </c>
      <c r="C197" s="194">
        <v>5</v>
      </c>
      <c r="D197" s="195">
        <v>650000</v>
      </c>
      <c r="E197" s="195">
        <v>650000</v>
      </c>
      <c r="F197" s="483"/>
    </row>
    <row r="198" spans="1:6" ht="16.5" customHeight="1">
      <c r="A198" s="512"/>
      <c r="B198" s="194" t="s">
        <v>666</v>
      </c>
      <c r="C198" s="194">
        <v>5</v>
      </c>
      <c r="D198" s="195">
        <v>1700000</v>
      </c>
      <c r="E198" s="195">
        <v>1700000</v>
      </c>
      <c r="F198" s="483"/>
    </row>
    <row r="199" spans="1:6" ht="16.5" customHeight="1">
      <c r="A199" s="512"/>
      <c r="B199" s="194" t="s">
        <v>400</v>
      </c>
      <c r="C199" s="194">
        <v>5</v>
      </c>
      <c r="D199" s="195">
        <v>2200000</v>
      </c>
      <c r="E199" s="195">
        <v>2096000</v>
      </c>
      <c r="F199" s="483"/>
    </row>
    <row r="200" spans="1:6" ht="16.5" customHeight="1">
      <c r="A200" s="512"/>
      <c r="B200" s="194" t="s">
        <v>303</v>
      </c>
      <c r="C200" s="194">
        <v>5</v>
      </c>
      <c r="D200" s="195">
        <v>20950000</v>
      </c>
      <c r="E200" s="195">
        <v>20950000</v>
      </c>
      <c r="F200" s="483"/>
    </row>
    <row r="201" spans="1:6" ht="16.5" customHeight="1">
      <c r="A201" s="512"/>
      <c r="B201" s="194" t="s">
        <v>604</v>
      </c>
      <c r="C201" s="194">
        <v>5</v>
      </c>
      <c r="D201" s="195">
        <v>870000</v>
      </c>
      <c r="E201" s="195">
        <v>840000</v>
      </c>
      <c r="F201" s="483"/>
    </row>
    <row r="202" spans="1:6" ht="16.5" customHeight="1">
      <c r="A202" s="512"/>
      <c r="B202" s="194" t="s">
        <v>633</v>
      </c>
      <c r="C202" s="194">
        <v>4</v>
      </c>
      <c r="D202" s="195">
        <v>10150000</v>
      </c>
      <c r="E202" s="195">
        <v>300000</v>
      </c>
      <c r="F202" s="483"/>
    </row>
    <row r="203" spans="1:6" ht="16.5" customHeight="1">
      <c r="A203" s="512"/>
      <c r="B203" s="194" t="s">
        <v>628</v>
      </c>
      <c r="C203" s="194">
        <v>4</v>
      </c>
      <c r="D203" s="195">
        <v>10600000</v>
      </c>
      <c r="E203" s="195">
        <v>6400000</v>
      </c>
      <c r="F203" s="483"/>
    </row>
    <row r="204" spans="1:6" ht="16.5" customHeight="1">
      <c r="A204" s="512"/>
      <c r="B204" s="194" t="s">
        <v>578</v>
      </c>
      <c r="C204" s="194">
        <v>4</v>
      </c>
      <c r="D204" s="195">
        <v>250000</v>
      </c>
      <c r="E204" s="195">
        <v>200000</v>
      </c>
      <c r="F204" s="483"/>
    </row>
    <row r="205" spans="1:6" ht="16.5" customHeight="1">
      <c r="A205" s="512"/>
      <c r="B205" s="194" t="s">
        <v>593</v>
      </c>
      <c r="C205" s="194">
        <v>4</v>
      </c>
      <c r="D205" s="195">
        <v>1650000</v>
      </c>
      <c r="E205" s="195">
        <v>1315000</v>
      </c>
      <c r="F205" s="483"/>
    </row>
    <row r="206" spans="1:6" ht="16.5" customHeight="1">
      <c r="A206" s="512"/>
      <c r="B206" s="194" t="s">
        <v>692</v>
      </c>
      <c r="C206" s="194">
        <v>4</v>
      </c>
      <c r="D206" s="195">
        <v>900000</v>
      </c>
      <c r="E206" s="195">
        <v>900000</v>
      </c>
      <c r="F206" s="483"/>
    </row>
    <row r="207" spans="1:6" ht="16.5" customHeight="1">
      <c r="A207" s="512"/>
      <c r="B207" s="194" t="s">
        <v>410</v>
      </c>
      <c r="C207" s="194">
        <v>4</v>
      </c>
      <c r="D207" s="195">
        <v>800000</v>
      </c>
      <c r="E207" s="195">
        <v>675000</v>
      </c>
      <c r="F207" s="483"/>
    </row>
    <row r="208" spans="1:6" ht="16.5" customHeight="1">
      <c r="A208" s="512"/>
      <c r="B208" s="194" t="s">
        <v>560</v>
      </c>
      <c r="C208" s="194">
        <v>4</v>
      </c>
      <c r="D208" s="195">
        <v>1150000</v>
      </c>
      <c r="E208" s="195">
        <v>1120000</v>
      </c>
      <c r="F208" s="483"/>
    </row>
    <row r="209" spans="1:6" ht="16.5" customHeight="1">
      <c r="A209" s="512"/>
      <c r="B209" s="194" t="s">
        <v>630</v>
      </c>
      <c r="C209" s="194">
        <v>3</v>
      </c>
      <c r="D209" s="195">
        <v>250000</v>
      </c>
      <c r="E209" s="195">
        <v>210000</v>
      </c>
      <c r="F209" s="483"/>
    </row>
    <row r="210" spans="1:6" ht="16.5" customHeight="1">
      <c r="A210" s="512"/>
      <c r="B210" s="194" t="s">
        <v>579</v>
      </c>
      <c r="C210" s="194">
        <v>3</v>
      </c>
      <c r="D210" s="195">
        <v>450000</v>
      </c>
      <c r="E210" s="195">
        <v>325000</v>
      </c>
      <c r="F210" s="483"/>
    </row>
    <row r="211" spans="1:6" ht="16.5" customHeight="1">
      <c r="A211" s="512"/>
      <c r="B211" s="194" t="s">
        <v>634</v>
      </c>
      <c r="C211" s="194">
        <v>3</v>
      </c>
      <c r="D211" s="195">
        <v>37050000</v>
      </c>
      <c r="E211" s="195">
        <v>27450000</v>
      </c>
      <c r="F211" s="483"/>
    </row>
    <row r="212" spans="1:6" ht="16.5" customHeight="1">
      <c r="A212" s="512"/>
      <c r="B212" s="194" t="s">
        <v>595</v>
      </c>
      <c r="C212" s="194">
        <v>3</v>
      </c>
      <c r="D212" s="195">
        <v>850000</v>
      </c>
      <c r="E212" s="195">
        <v>525000</v>
      </c>
      <c r="F212" s="483"/>
    </row>
    <row r="213" spans="1:6" ht="16.5" customHeight="1">
      <c r="A213" s="512"/>
      <c r="B213" s="194" t="s">
        <v>597</v>
      </c>
      <c r="C213" s="194">
        <v>3</v>
      </c>
      <c r="D213" s="195">
        <v>4750000</v>
      </c>
      <c r="E213" s="195">
        <v>4750000</v>
      </c>
      <c r="F213" s="483"/>
    </row>
    <row r="214" spans="1:6" ht="16.5" customHeight="1">
      <c r="A214" s="512"/>
      <c r="B214" s="194" t="s">
        <v>582</v>
      </c>
      <c r="C214" s="194">
        <v>3</v>
      </c>
      <c r="D214" s="195">
        <v>1600000</v>
      </c>
      <c r="E214" s="195">
        <v>1600000</v>
      </c>
      <c r="F214" s="483"/>
    </row>
    <row r="215" spans="1:6" ht="16.5" customHeight="1">
      <c r="A215" s="512"/>
      <c r="B215" s="194" t="s">
        <v>663</v>
      </c>
      <c r="C215" s="194">
        <v>2</v>
      </c>
      <c r="D215" s="195">
        <v>750000</v>
      </c>
      <c r="E215" s="195">
        <v>750000</v>
      </c>
      <c r="F215" s="483"/>
    </row>
    <row r="216" spans="1:6" ht="16.5" customHeight="1">
      <c r="A216" s="512"/>
      <c r="B216" s="194" t="s">
        <v>669</v>
      </c>
      <c r="C216" s="194">
        <v>2</v>
      </c>
      <c r="D216" s="195">
        <v>150000</v>
      </c>
      <c r="E216" s="195">
        <v>62500</v>
      </c>
      <c r="F216" s="483"/>
    </row>
    <row r="217" spans="1:6" ht="16.5" customHeight="1">
      <c r="A217" s="512"/>
      <c r="B217" s="194" t="s">
        <v>695</v>
      </c>
      <c r="C217" s="194">
        <v>2</v>
      </c>
      <c r="D217" s="195">
        <v>300000</v>
      </c>
      <c r="E217" s="195">
        <v>300000</v>
      </c>
      <c r="F217" s="483"/>
    </row>
    <row r="218" spans="1:6" ht="16.5" customHeight="1">
      <c r="A218" s="512"/>
      <c r="B218" s="194" t="s">
        <v>607</v>
      </c>
      <c r="C218" s="194">
        <v>2</v>
      </c>
      <c r="D218" s="195">
        <v>550000</v>
      </c>
      <c r="E218" s="195">
        <v>550000</v>
      </c>
      <c r="F218" s="483"/>
    </row>
    <row r="219" spans="1:6" ht="16.5" customHeight="1">
      <c r="A219" s="512"/>
      <c r="B219" s="194" t="s">
        <v>605</v>
      </c>
      <c r="C219" s="194">
        <v>2</v>
      </c>
      <c r="D219" s="195">
        <v>200000</v>
      </c>
      <c r="E219" s="195">
        <v>200000</v>
      </c>
      <c r="F219" s="483"/>
    </row>
    <row r="220" spans="1:6" ht="16.5" customHeight="1">
      <c r="A220" s="512"/>
      <c r="B220" s="194" t="s">
        <v>609</v>
      </c>
      <c r="C220" s="194">
        <v>2</v>
      </c>
      <c r="D220" s="195">
        <v>550000</v>
      </c>
      <c r="E220" s="195">
        <v>550000</v>
      </c>
      <c r="F220" s="483"/>
    </row>
    <row r="221" spans="1:6" ht="16.5" customHeight="1">
      <c r="A221" s="512"/>
      <c r="B221" s="194" t="s">
        <v>627</v>
      </c>
      <c r="C221" s="194">
        <v>2</v>
      </c>
      <c r="D221" s="195">
        <v>4000000</v>
      </c>
      <c r="E221" s="195">
        <v>3550000</v>
      </c>
      <c r="F221" s="483"/>
    </row>
    <row r="222" spans="1:6" ht="16.5" customHeight="1">
      <c r="A222" s="512"/>
      <c r="B222" s="194" t="s">
        <v>749</v>
      </c>
      <c r="C222" s="194">
        <v>2</v>
      </c>
      <c r="D222" s="195">
        <v>850000</v>
      </c>
      <c r="E222" s="195">
        <v>250000</v>
      </c>
      <c r="F222" s="483"/>
    </row>
    <row r="223" spans="1:6" ht="16.5" customHeight="1">
      <c r="A223" s="512"/>
      <c r="B223" s="194" t="s">
        <v>661</v>
      </c>
      <c r="C223" s="194">
        <v>2</v>
      </c>
      <c r="D223" s="195">
        <v>300000000</v>
      </c>
      <c r="E223" s="195">
        <v>150000000</v>
      </c>
      <c r="F223" s="483"/>
    </row>
    <row r="224" spans="1:6" ht="16.5" customHeight="1">
      <c r="A224" s="512"/>
      <c r="B224" s="194" t="s">
        <v>691</v>
      </c>
      <c r="C224" s="194">
        <v>2</v>
      </c>
      <c r="D224" s="195">
        <v>550000</v>
      </c>
      <c r="E224" s="195">
        <v>550000</v>
      </c>
      <c r="F224" s="483"/>
    </row>
    <row r="225" spans="1:6" ht="16.5" customHeight="1">
      <c r="A225" s="512"/>
      <c r="B225" s="194" t="s">
        <v>750</v>
      </c>
      <c r="C225" s="194">
        <v>1</v>
      </c>
      <c r="D225" s="195">
        <v>50000</v>
      </c>
      <c r="E225" s="195">
        <v>50000</v>
      </c>
      <c r="F225" s="483"/>
    </row>
    <row r="226" spans="1:6" ht="16.5" customHeight="1">
      <c r="A226" s="512"/>
      <c r="B226" s="194" t="s">
        <v>594</v>
      </c>
      <c r="C226" s="194">
        <v>1</v>
      </c>
      <c r="D226" s="195">
        <v>100000</v>
      </c>
      <c r="E226" s="195">
        <v>100000</v>
      </c>
      <c r="F226" s="483"/>
    </row>
    <row r="227" spans="1:6" ht="16.5" customHeight="1">
      <c r="A227" s="512"/>
      <c r="B227" s="194" t="s">
        <v>751</v>
      </c>
      <c r="C227" s="194">
        <v>1</v>
      </c>
      <c r="D227" s="195">
        <v>50000</v>
      </c>
      <c r="E227" s="195">
        <v>50000</v>
      </c>
      <c r="F227" s="483"/>
    </row>
    <row r="228" spans="1:6" ht="16.5" customHeight="1">
      <c r="A228" s="512"/>
      <c r="B228" s="194" t="s">
        <v>693</v>
      </c>
      <c r="C228" s="194">
        <v>1</v>
      </c>
      <c r="D228" s="195">
        <v>100000</v>
      </c>
      <c r="E228" s="195">
        <v>100000</v>
      </c>
      <c r="F228" s="483"/>
    </row>
    <row r="229" spans="1:6" ht="16.5" customHeight="1">
      <c r="A229" s="512"/>
      <c r="B229" s="194" t="s">
        <v>662</v>
      </c>
      <c r="C229" s="194">
        <v>1</v>
      </c>
      <c r="D229" s="195">
        <v>500000</v>
      </c>
      <c r="E229" s="195">
        <v>165000</v>
      </c>
      <c r="F229" s="483"/>
    </row>
    <row r="230" spans="1:6" ht="16.5" customHeight="1">
      <c r="A230" s="512"/>
      <c r="B230" s="194" t="s">
        <v>563</v>
      </c>
      <c r="C230" s="194">
        <v>1</v>
      </c>
      <c r="D230" s="195">
        <v>50000</v>
      </c>
      <c r="E230" s="195">
        <v>37500</v>
      </c>
      <c r="F230" s="483"/>
    </row>
    <row r="231" spans="1:6" ht="16.5" customHeight="1">
      <c r="A231" s="512"/>
      <c r="B231" s="194" t="s">
        <v>753</v>
      </c>
      <c r="C231" s="194">
        <v>1</v>
      </c>
      <c r="D231" s="195">
        <v>200000</v>
      </c>
      <c r="E231" s="195">
        <v>200000</v>
      </c>
      <c r="F231" s="483"/>
    </row>
    <row r="232" spans="1:6" ht="16.5" customHeight="1">
      <c r="A232" s="512"/>
      <c r="B232" s="194" t="s">
        <v>557</v>
      </c>
      <c r="C232" s="194">
        <v>1</v>
      </c>
      <c r="D232" s="195">
        <v>200000</v>
      </c>
      <c r="E232" s="195">
        <v>200000</v>
      </c>
      <c r="F232" s="483"/>
    </row>
    <row r="233" spans="1:6" ht="16.5" customHeight="1">
      <c r="A233" s="512"/>
      <c r="B233" s="194" t="s">
        <v>752</v>
      </c>
      <c r="C233" s="194">
        <v>1</v>
      </c>
      <c r="D233" s="195">
        <v>100000</v>
      </c>
      <c r="E233" s="195">
        <v>100000</v>
      </c>
      <c r="F233" s="483"/>
    </row>
    <row r="234" spans="1:6" ht="16.5" customHeight="1">
      <c r="A234" s="512"/>
      <c r="B234" s="194" t="s">
        <v>668</v>
      </c>
      <c r="C234" s="194">
        <v>1</v>
      </c>
      <c r="D234" s="195">
        <v>100000</v>
      </c>
      <c r="E234" s="195">
        <v>100000</v>
      </c>
      <c r="F234" s="483"/>
    </row>
    <row r="235" spans="1:6" ht="16.5" customHeight="1">
      <c r="A235" s="512"/>
      <c r="B235" s="194" t="s">
        <v>606</v>
      </c>
      <c r="C235" s="194">
        <v>1</v>
      </c>
      <c r="D235" s="195">
        <v>100000</v>
      </c>
      <c r="E235" s="195">
        <v>100000</v>
      </c>
      <c r="F235" s="483"/>
    </row>
    <row r="236" spans="1:6" ht="16.5" customHeight="1">
      <c r="A236" s="512"/>
      <c r="B236" s="194" t="s">
        <v>598</v>
      </c>
      <c r="C236" s="194">
        <v>1</v>
      </c>
      <c r="D236" s="195">
        <v>2000000</v>
      </c>
      <c r="E236" s="195">
        <v>2000000</v>
      </c>
      <c r="F236" s="483"/>
    </row>
    <row r="237" spans="1:6" ht="16.5" customHeight="1">
      <c r="A237" s="512"/>
      <c r="B237" s="194" t="s">
        <v>596</v>
      </c>
      <c r="C237" s="194">
        <v>1</v>
      </c>
      <c r="D237" s="195">
        <v>10000000</v>
      </c>
      <c r="E237" s="195">
        <v>10000000</v>
      </c>
      <c r="F237" s="483"/>
    </row>
    <row r="238" spans="1:6" ht="16.5" customHeight="1">
      <c r="A238" s="512"/>
      <c r="B238" s="194" t="s">
        <v>696</v>
      </c>
      <c r="C238" s="194">
        <v>1</v>
      </c>
      <c r="D238" s="195">
        <v>10000000</v>
      </c>
      <c r="E238" s="195">
        <v>4000000</v>
      </c>
      <c r="F238" s="483"/>
    </row>
    <row r="239" spans="1:6" ht="16.5" customHeight="1">
      <c r="A239" s="512"/>
      <c r="B239" s="194" t="s">
        <v>664</v>
      </c>
      <c r="C239" s="194">
        <v>1</v>
      </c>
      <c r="D239" s="195">
        <v>600000</v>
      </c>
      <c r="E239" s="195">
        <v>600000</v>
      </c>
      <c r="F239" s="483"/>
    </row>
    <row r="240" spans="1:6" ht="16.5" customHeight="1">
      <c r="A240" s="512"/>
      <c r="B240" s="194" t="s">
        <v>610</v>
      </c>
      <c r="C240" s="194">
        <v>1</v>
      </c>
      <c r="D240" s="195">
        <v>1000000</v>
      </c>
      <c r="E240" s="195">
        <v>1000000</v>
      </c>
      <c r="F240" s="483"/>
    </row>
    <row r="241" spans="1:6" ht="16.5" customHeight="1">
      <c r="A241" s="512"/>
      <c r="B241" s="194" t="s">
        <v>635</v>
      </c>
      <c r="C241" s="194">
        <v>1</v>
      </c>
      <c r="D241" s="195">
        <v>200000</v>
      </c>
      <c r="E241" s="195">
        <v>200000</v>
      </c>
      <c r="F241" s="483"/>
    </row>
    <row r="242" spans="1:6" ht="16.5" customHeight="1">
      <c r="A242" s="512"/>
      <c r="B242" s="194" t="s">
        <v>602</v>
      </c>
      <c r="C242" s="194">
        <v>1</v>
      </c>
      <c r="D242" s="195">
        <v>50000</v>
      </c>
      <c r="E242" s="195">
        <v>50000</v>
      </c>
      <c r="F242" s="483"/>
    </row>
    <row r="243" spans="1:6" ht="16.5" customHeight="1">
      <c r="A243" s="512"/>
      <c r="B243" s="194" t="s">
        <v>697</v>
      </c>
      <c r="C243" s="194">
        <v>1</v>
      </c>
      <c r="D243" s="195">
        <v>50000</v>
      </c>
      <c r="E243" s="195">
        <v>50000</v>
      </c>
      <c r="F243" s="483"/>
    </row>
    <row r="244" spans="1:6" ht="16.5" customHeight="1">
      <c r="A244" s="512"/>
      <c r="B244" s="194" t="s">
        <v>629</v>
      </c>
      <c r="C244" s="194">
        <v>1</v>
      </c>
      <c r="D244" s="195">
        <v>50000</v>
      </c>
      <c r="E244" s="195">
        <v>50000</v>
      </c>
      <c r="F244" s="483"/>
    </row>
    <row r="245" spans="1:6" ht="16.5" customHeight="1">
      <c r="A245" s="512"/>
      <c r="B245" s="194" t="s">
        <v>694</v>
      </c>
      <c r="C245" s="194">
        <v>1</v>
      </c>
      <c r="D245" s="195">
        <v>500000</v>
      </c>
      <c r="E245" s="195">
        <v>500000</v>
      </c>
      <c r="F245" s="483"/>
    </row>
    <row r="246" spans="1:6" ht="16.5" customHeight="1">
      <c r="A246" s="512"/>
      <c r="B246" s="194" t="s">
        <v>636</v>
      </c>
      <c r="C246" s="194">
        <v>1</v>
      </c>
      <c r="D246" s="195">
        <v>100000</v>
      </c>
      <c r="E246" s="195">
        <v>100000</v>
      </c>
      <c r="F246" s="483"/>
    </row>
    <row r="247" spans="1:6" ht="16.5" customHeight="1">
      <c r="A247" s="512"/>
      <c r="B247" s="194" t="s">
        <v>667</v>
      </c>
      <c r="C247" s="194">
        <v>1</v>
      </c>
      <c r="D247" s="195">
        <v>50000</v>
      </c>
      <c r="E247" s="195">
        <v>50000</v>
      </c>
      <c r="F247" s="483"/>
    </row>
    <row r="248" spans="1:6" ht="16.5" customHeight="1">
      <c r="A248" s="512"/>
      <c r="B248" s="194" t="s">
        <v>665</v>
      </c>
      <c r="C248" s="194">
        <v>1</v>
      </c>
      <c r="D248" s="195">
        <v>500000</v>
      </c>
      <c r="E248" s="195">
        <v>500000</v>
      </c>
      <c r="F248" s="483"/>
    </row>
    <row r="249" spans="1:6" ht="16.5" customHeight="1">
      <c r="A249" s="512"/>
      <c r="B249" s="704" t="s">
        <v>25</v>
      </c>
      <c r="C249" s="704"/>
      <c r="D249" s="704"/>
      <c r="E249" s="91">
        <f>SUM(E156:E248)</f>
        <v>3074928275</v>
      </c>
      <c r="F249" s="483"/>
    </row>
    <row r="250" spans="1:6" ht="16.5" customHeight="1">
      <c r="A250" s="512"/>
      <c r="B250" s="3" t="s">
        <v>15</v>
      </c>
      <c r="C250" s="3"/>
      <c r="D250" s="3"/>
      <c r="E250" s="483"/>
      <c r="F250" s="483"/>
    </row>
    <row r="251" spans="1:6" ht="16.5" customHeight="1">
      <c r="A251" s="512"/>
      <c r="B251" s="110" t="s">
        <v>220</v>
      </c>
      <c r="C251" s="110"/>
      <c r="D251" s="110"/>
      <c r="E251" s="110"/>
      <c r="F251" s="483"/>
    </row>
  </sheetData>
  <sheetProtection/>
  <mergeCells count="26">
    <mergeCell ref="A99:F99"/>
    <mergeCell ref="B100:E100"/>
    <mergeCell ref="B101:B103"/>
    <mergeCell ref="B150:D150"/>
    <mergeCell ref="B152:E152"/>
    <mergeCell ref="B153:B155"/>
    <mergeCell ref="B249:D249"/>
    <mergeCell ref="C153:C155"/>
    <mergeCell ref="D153:D155"/>
    <mergeCell ref="E153:E155"/>
    <mergeCell ref="C101:C103"/>
    <mergeCell ref="D101:D103"/>
    <mergeCell ref="E101:E103"/>
    <mergeCell ref="B95:D95"/>
    <mergeCell ref="B26:D26"/>
    <mergeCell ref="B28:E28"/>
    <mergeCell ref="B29:B31"/>
    <mergeCell ref="C29:C31"/>
    <mergeCell ref="D29:D31"/>
    <mergeCell ref="E29:E31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1" t="s">
        <v>715</v>
      </c>
      <c r="B1" s="521"/>
      <c r="C1" s="521"/>
    </row>
    <row r="7" ht="15">
      <c r="B7" s="1"/>
    </row>
    <row r="8" ht="18">
      <c r="B8" s="99" t="s">
        <v>225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226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420</v>
      </c>
      <c r="C13" s="284">
        <v>4</v>
      </c>
    </row>
    <row r="14" spans="1:3" ht="15.75">
      <c r="A14" s="104"/>
      <c r="B14" s="344" t="s">
        <v>227</v>
      </c>
      <c r="C14" s="105" t="s">
        <v>419</v>
      </c>
    </row>
    <row r="15" spans="1:3" ht="15.75">
      <c r="A15" s="104"/>
      <c r="B15" s="345" t="s">
        <v>228</v>
      </c>
      <c r="C15" s="103">
        <v>7</v>
      </c>
    </row>
    <row r="16" spans="1:3" ht="13.5" customHeight="1">
      <c r="A16" s="104"/>
      <c r="B16" s="345" t="s">
        <v>229</v>
      </c>
      <c r="C16" s="105">
        <v>8</v>
      </c>
    </row>
    <row r="17" spans="1:3" ht="15" customHeight="1">
      <c r="A17" s="106"/>
      <c r="B17" s="345" t="s">
        <v>285</v>
      </c>
      <c r="C17" s="103">
        <v>9</v>
      </c>
    </row>
    <row r="18" spans="1:3" ht="15.75">
      <c r="A18" s="106"/>
      <c r="B18" s="346" t="s">
        <v>230</v>
      </c>
      <c r="C18" s="103">
        <v>10</v>
      </c>
    </row>
    <row r="19" spans="1:3" ht="15.75">
      <c r="A19" s="106"/>
      <c r="B19" s="344" t="s">
        <v>231</v>
      </c>
      <c r="C19" s="103">
        <v>11</v>
      </c>
    </row>
    <row r="20" spans="1:3" ht="15">
      <c r="A20" s="107"/>
      <c r="B20" s="344" t="s">
        <v>232</v>
      </c>
      <c r="C20" s="108">
        <v>12</v>
      </c>
    </row>
    <row r="21" spans="1:3" ht="15">
      <c r="A21" s="107"/>
      <c r="B21" s="344" t="s">
        <v>233</v>
      </c>
      <c r="C21" s="108" t="s">
        <v>586</v>
      </c>
    </row>
    <row r="22" spans="1:3" s="196" customFormat="1" ht="15">
      <c r="A22" s="107"/>
      <c r="B22" s="344" t="s">
        <v>287</v>
      </c>
      <c r="C22" s="108" t="s">
        <v>587</v>
      </c>
    </row>
    <row r="23" spans="1:3" ht="15">
      <c r="A23" s="107"/>
      <c r="B23" s="344" t="s">
        <v>234</v>
      </c>
      <c r="C23" s="108" t="s">
        <v>588</v>
      </c>
    </row>
    <row r="24" spans="1:3" ht="15">
      <c r="A24" s="107"/>
      <c r="B24" s="344" t="s">
        <v>235</v>
      </c>
      <c r="C24" s="108" t="s">
        <v>589</v>
      </c>
    </row>
    <row r="25" spans="1:3" s="196" customFormat="1" ht="15">
      <c r="A25" s="107"/>
      <c r="B25" s="344" t="s">
        <v>417</v>
      </c>
      <c r="C25" s="108" t="s">
        <v>590</v>
      </c>
    </row>
    <row r="26" spans="1:3" ht="15">
      <c r="A26" s="107"/>
      <c r="B26" s="344" t="s">
        <v>277</v>
      </c>
      <c r="C26" s="248">
        <v>23</v>
      </c>
    </row>
    <row r="27" spans="1:3" ht="15">
      <c r="A27" s="107"/>
      <c r="B27" s="344" t="s">
        <v>236</v>
      </c>
      <c r="C27" s="248">
        <v>24</v>
      </c>
    </row>
    <row r="28" spans="1:3" ht="15">
      <c r="A28" s="107"/>
      <c r="B28" s="344" t="s">
        <v>237</v>
      </c>
      <c r="C28" s="108" t="s">
        <v>591</v>
      </c>
    </row>
    <row r="29" spans="1:3" ht="15">
      <c r="A29" s="107"/>
      <c r="B29" s="344" t="s">
        <v>238</v>
      </c>
      <c r="C29" s="108" t="s">
        <v>649</v>
      </c>
    </row>
    <row r="30" spans="1:3" ht="15">
      <c r="A30" s="107"/>
      <c r="B30" s="345" t="s">
        <v>239</v>
      </c>
      <c r="C30" s="108" t="s">
        <v>592</v>
      </c>
    </row>
    <row r="31" spans="1:3" s="372" customFormat="1" ht="15">
      <c r="A31" s="107"/>
      <c r="B31" s="344" t="s">
        <v>542</v>
      </c>
      <c r="C31" s="108" t="s">
        <v>653</v>
      </c>
    </row>
    <row r="32" spans="1:3" s="372" customFormat="1" ht="15">
      <c r="A32" s="107"/>
      <c r="B32" s="344" t="s">
        <v>543</v>
      </c>
      <c r="C32" s="108" t="s">
        <v>654</v>
      </c>
    </row>
    <row r="33" spans="1:3" ht="15">
      <c r="A33" s="107"/>
      <c r="B33" s="345" t="s">
        <v>487</v>
      </c>
      <c r="C33" s="108" t="s">
        <v>655</v>
      </c>
    </row>
    <row r="34" spans="1:3" ht="15">
      <c r="A34" s="309"/>
      <c r="B34" s="345" t="s">
        <v>489</v>
      </c>
      <c r="C34" s="108" t="s">
        <v>656</v>
      </c>
    </row>
    <row r="35" spans="1:3" ht="15.75" thickBot="1">
      <c r="A35" s="309"/>
      <c r="B35" s="347" t="s">
        <v>488</v>
      </c>
      <c r="C35" s="310" t="s">
        <v>657</v>
      </c>
    </row>
    <row r="36" ht="15">
      <c r="B36" s="444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1" t="s">
        <v>715</v>
      </c>
      <c r="B1" s="521"/>
      <c r="C1" s="521"/>
      <c r="D1" s="521"/>
      <c r="E1" s="521"/>
      <c r="F1" s="521"/>
    </row>
    <row r="2" spans="1:6" ht="15" customHeight="1">
      <c r="A2" s="691" t="s">
        <v>737</v>
      </c>
      <c r="B2" s="691"/>
      <c r="C2" s="691"/>
      <c r="D2" s="691"/>
      <c r="E2" s="691"/>
      <c r="F2" s="691"/>
    </row>
    <row r="3" spans="1:6" ht="15" customHeight="1">
      <c r="A3" s="688"/>
      <c r="B3" s="688"/>
      <c r="C3" s="688"/>
      <c r="D3" s="688"/>
      <c r="E3" s="688"/>
      <c r="F3" s="688"/>
    </row>
    <row r="4" spans="2:5" ht="15">
      <c r="B4" s="696" t="s">
        <v>106</v>
      </c>
      <c r="C4" s="696"/>
      <c r="D4" s="696"/>
      <c r="E4" s="696"/>
    </row>
    <row r="5" spans="1:5" ht="15">
      <c r="A5" s="700" t="s">
        <v>107</v>
      </c>
      <c r="B5" s="700" t="s">
        <v>393</v>
      </c>
      <c r="C5" s="703" t="s">
        <v>215</v>
      </c>
      <c r="D5" s="700" t="s">
        <v>216</v>
      </c>
      <c r="E5" s="700" t="s">
        <v>217</v>
      </c>
    </row>
    <row r="6" spans="1:5" ht="15">
      <c r="A6" s="700"/>
      <c r="B6" s="700"/>
      <c r="C6" s="703"/>
      <c r="D6" s="701"/>
      <c r="E6" s="701"/>
    </row>
    <row r="7" spans="1:5" ht="15">
      <c r="A7" s="700"/>
      <c r="B7" s="700"/>
      <c r="C7" s="703"/>
      <c r="D7" s="701"/>
      <c r="E7" s="701"/>
    </row>
    <row r="8" spans="1:5" ht="15">
      <c r="A8" s="152">
        <v>1</v>
      </c>
      <c r="B8" s="235" t="s">
        <v>407</v>
      </c>
      <c r="C8" s="93">
        <v>35</v>
      </c>
      <c r="D8" s="93">
        <v>20450000</v>
      </c>
      <c r="E8" s="93">
        <v>15820000</v>
      </c>
    </row>
    <row r="9" spans="1:5" ht="30">
      <c r="A9" s="152">
        <v>2</v>
      </c>
      <c r="B9" s="235" t="s">
        <v>404</v>
      </c>
      <c r="C9" s="93">
        <v>12</v>
      </c>
      <c r="D9" s="93">
        <v>4500000</v>
      </c>
      <c r="E9" s="93">
        <v>3017500</v>
      </c>
    </row>
    <row r="10" spans="1:5" ht="30">
      <c r="A10" s="152">
        <v>3</v>
      </c>
      <c r="B10" s="236" t="s">
        <v>401</v>
      </c>
      <c r="C10" s="93">
        <v>10</v>
      </c>
      <c r="D10" s="93">
        <v>6750000</v>
      </c>
      <c r="E10" s="93">
        <v>6185000</v>
      </c>
    </row>
    <row r="11" spans="1:5" ht="30">
      <c r="A11" s="152">
        <v>4</v>
      </c>
      <c r="B11" s="235" t="s">
        <v>406</v>
      </c>
      <c r="C11" s="93">
        <v>10</v>
      </c>
      <c r="D11" s="93">
        <v>24394642</v>
      </c>
      <c r="E11" s="93">
        <v>23994642</v>
      </c>
    </row>
    <row r="12" spans="1:5" ht="30">
      <c r="A12" s="152">
        <v>5</v>
      </c>
      <c r="B12" s="236" t="s">
        <v>670</v>
      </c>
      <c r="C12" s="93">
        <v>9</v>
      </c>
      <c r="D12" s="93">
        <v>5250000</v>
      </c>
      <c r="E12" s="93">
        <v>5245000</v>
      </c>
    </row>
    <row r="13" spans="1:5" ht="15">
      <c r="A13" s="152">
        <v>6</v>
      </c>
      <c r="B13" s="236" t="s">
        <v>409</v>
      </c>
      <c r="C13" s="93">
        <v>6</v>
      </c>
      <c r="D13" s="93">
        <v>1600000</v>
      </c>
      <c r="E13" s="93">
        <v>1600000</v>
      </c>
    </row>
    <row r="14" spans="1:5" ht="30">
      <c r="A14" s="152">
        <v>7</v>
      </c>
      <c r="B14" s="236" t="s">
        <v>405</v>
      </c>
      <c r="C14" s="93">
        <v>6</v>
      </c>
      <c r="D14" s="93">
        <v>15100000</v>
      </c>
      <c r="E14" s="93">
        <v>6050000</v>
      </c>
    </row>
    <row r="15" spans="1:5" ht="30">
      <c r="A15" s="152">
        <v>8</v>
      </c>
      <c r="B15" s="236" t="s">
        <v>704</v>
      </c>
      <c r="C15" s="93">
        <v>5</v>
      </c>
      <c r="D15" s="93">
        <v>6050000</v>
      </c>
      <c r="E15" s="93">
        <v>4325000</v>
      </c>
    </row>
    <row r="16" spans="1:5" ht="15">
      <c r="A16" s="152">
        <v>9</v>
      </c>
      <c r="B16" s="236" t="s">
        <v>698</v>
      </c>
      <c r="C16" s="93">
        <v>5</v>
      </c>
      <c r="D16" s="93">
        <v>38250000</v>
      </c>
      <c r="E16" s="93">
        <v>24130000</v>
      </c>
    </row>
    <row r="17" spans="1:5" ht="30">
      <c r="A17" s="152">
        <v>10</v>
      </c>
      <c r="B17" s="236" t="s">
        <v>496</v>
      </c>
      <c r="C17" s="93">
        <v>5</v>
      </c>
      <c r="D17" s="93">
        <v>2000000</v>
      </c>
      <c r="E17" s="93">
        <v>1475000</v>
      </c>
    </row>
    <row r="18" spans="1:5" ht="30">
      <c r="A18" s="152">
        <v>11</v>
      </c>
      <c r="B18" s="236" t="s">
        <v>403</v>
      </c>
      <c r="C18" s="93">
        <v>5</v>
      </c>
      <c r="D18" s="93">
        <v>27800000</v>
      </c>
      <c r="E18" s="93">
        <v>4362500</v>
      </c>
    </row>
    <row r="19" spans="1:5" ht="30">
      <c r="A19" s="152">
        <v>12</v>
      </c>
      <c r="B19" s="236" t="s">
        <v>699</v>
      </c>
      <c r="C19" s="93">
        <v>5</v>
      </c>
      <c r="D19" s="93">
        <v>952921304</v>
      </c>
      <c r="E19" s="93">
        <v>850269213</v>
      </c>
    </row>
    <row r="20" spans="1:5" ht="15">
      <c r="A20" s="152">
        <v>13</v>
      </c>
      <c r="B20" s="236" t="s">
        <v>612</v>
      </c>
      <c r="C20" s="94">
        <v>4</v>
      </c>
      <c r="D20" s="94">
        <v>1300000</v>
      </c>
      <c r="E20" s="94">
        <v>1150000</v>
      </c>
    </row>
    <row r="21" spans="1:6" ht="30">
      <c r="A21" s="152">
        <v>14</v>
      </c>
      <c r="B21" s="236" t="s">
        <v>701</v>
      </c>
      <c r="C21" s="94">
        <v>4</v>
      </c>
      <c r="D21" s="94">
        <v>1000000</v>
      </c>
      <c r="E21" s="94">
        <v>1000000</v>
      </c>
      <c r="F21" s="196"/>
    </row>
    <row r="22" spans="1:5" ht="45">
      <c r="A22" s="152">
        <v>15</v>
      </c>
      <c r="B22" s="236" t="s">
        <v>703</v>
      </c>
      <c r="C22" s="94">
        <v>4</v>
      </c>
      <c r="D22" s="94">
        <v>1750000</v>
      </c>
      <c r="E22" s="94">
        <v>875000</v>
      </c>
    </row>
    <row r="23" spans="1:5" ht="15">
      <c r="A23" s="152">
        <v>16</v>
      </c>
      <c r="B23" s="236" t="s">
        <v>408</v>
      </c>
      <c r="C23" s="94">
        <v>4</v>
      </c>
      <c r="D23" s="94">
        <v>1200000</v>
      </c>
      <c r="E23" s="94">
        <v>998750</v>
      </c>
    </row>
    <row r="24" spans="1:5" ht="30">
      <c r="A24" s="152">
        <v>17</v>
      </c>
      <c r="B24" s="236" t="s">
        <v>700</v>
      </c>
      <c r="C24" s="94">
        <v>3</v>
      </c>
      <c r="D24" s="94">
        <v>3000000</v>
      </c>
      <c r="E24" s="94">
        <v>2000000</v>
      </c>
    </row>
    <row r="25" spans="1:5" ht="15">
      <c r="A25" s="152">
        <v>18</v>
      </c>
      <c r="B25" s="236" t="s">
        <v>754</v>
      </c>
      <c r="C25" s="94">
        <v>3</v>
      </c>
      <c r="D25" s="94">
        <v>5820000</v>
      </c>
      <c r="E25" s="94">
        <v>1099479</v>
      </c>
    </row>
    <row r="26" spans="1:5" ht="15">
      <c r="A26" s="152">
        <v>19</v>
      </c>
      <c r="B26" s="236" t="s">
        <v>702</v>
      </c>
      <c r="C26" s="94">
        <v>3</v>
      </c>
      <c r="D26" s="94">
        <v>2750000</v>
      </c>
      <c r="E26" s="94">
        <v>1750000</v>
      </c>
    </row>
    <row r="27" spans="1:5" ht="15">
      <c r="A27" s="152">
        <v>20</v>
      </c>
      <c r="B27" s="236" t="s">
        <v>402</v>
      </c>
      <c r="C27" s="94">
        <v>3</v>
      </c>
      <c r="D27" s="94">
        <v>1750000</v>
      </c>
      <c r="E27" s="94">
        <v>1750000</v>
      </c>
    </row>
    <row r="28" spans="1:5" ht="15">
      <c r="A28" s="693" t="s">
        <v>25</v>
      </c>
      <c r="B28" s="707"/>
      <c r="C28" s="694"/>
      <c r="D28" s="695"/>
      <c r="E28" s="91">
        <f>SUM(E8:E27)</f>
        <v>957097084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8" customFormat="1" ht="15">
      <c r="B32" s="3"/>
      <c r="C32" s="391"/>
      <c r="D32" s="3"/>
      <c r="E32" s="90"/>
    </row>
    <row r="33" spans="2:5" s="448" customFormat="1" ht="15">
      <c r="B33" s="3"/>
      <c r="C33" s="391"/>
      <c r="D33" s="3"/>
      <c r="E33" s="90"/>
    </row>
    <row r="34" spans="2:5" s="451" customFormat="1" ht="15">
      <c r="B34" s="3"/>
      <c r="C34" s="391"/>
      <c r="D34" s="3"/>
      <c r="E34" s="90"/>
    </row>
    <row r="35" spans="2:5" s="451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ht="15">
      <c r="B40" s="696" t="s">
        <v>114</v>
      </c>
      <c r="C40" s="696"/>
      <c r="D40" s="696"/>
      <c r="E40" s="696"/>
    </row>
    <row r="42" spans="1:5" ht="15">
      <c r="A42" s="708" t="s">
        <v>556</v>
      </c>
      <c r="B42" s="700" t="s">
        <v>393</v>
      </c>
      <c r="C42" s="703" t="s">
        <v>215</v>
      </c>
      <c r="D42" s="700" t="s">
        <v>216</v>
      </c>
      <c r="E42" s="700" t="s">
        <v>217</v>
      </c>
    </row>
    <row r="43" spans="1:5" ht="15">
      <c r="A43" s="700"/>
      <c r="B43" s="700"/>
      <c r="C43" s="703"/>
      <c r="D43" s="701"/>
      <c r="E43" s="701"/>
    </row>
    <row r="44" spans="1:5" ht="15">
      <c r="A44" s="700"/>
      <c r="B44" s="700"/>
      <c r="C44" s="703"/>
      <c r="D44" s="701"/>
      <c r="E44" s="701"/>
    </row>
    <row r="45" spans="1:5" ht="30">
      <c r="A45" s="92">
        <v>1</v>
      </c>
      <c r="B45" s="236" t="s">
        <v>406</v>
      </c>
      <c r="C45" s="93">
        <v>254</v>
      </c>
      <c r="D45" s="93">
        <v>294760024</v>
      </c>
      <c r="E45" s="93">
        <v>280949024</v>
      </c>
    </row>
    <row r="46" spans="1:5" ht="30">
      <c r="A46" s="92">
        <v>2</v>
      </c>
      <c r="B46" s="236" t="s">
        <v>401</v>
      </c>
      <c r="C46" s="93">
        <v>89</v>
      </c>
      <c r="D46" s="93">
        <v>429500007</v>
      </c>
      <c r="E46" s="93">
        <v>343194006</v>
      </c>
    </row>
    <row r="47" spans="1:5" ht="30">
      <c r="A47" s="92">
        <v>3</v>
      </c>
      <c r="B47" s="236" t="s">
        <v>404</v>
      </c>
      <c r="C47" s="93">
        <v>85</v>
      </c>
      <c r="D47" s="93">
        <v>107367005</v>
      </c>
      <c r="E47" s="93">
        <v>110573503</v>
      </c>
    </row>
    <row r="48" spans="1:5" ht="30">
      <c r="A48" s="92">
        <v>4</v>
      </c>
      <c r="B48" s="236" t="s">
        <v>403</v>
      </c>
      <c r="C48" s="93">
        <v>81</v>
      </c>
      <c r="D48" s="93">
        <v>74400028</v>
      </c>
      <c r="E48" s="93">
        <v>55343004</v>
      </c>
    </row>
    <row r="49" spans="1:5" ht="30">
      <c r="A49" s="92">
        <v>5</v>
      </c>
      <c r="B49" s="236" t="s">
        <v>496</v>
      </c>
      <c r="C49" s="93">
        <v>63</v>
      </c>
      <c r="D49" s="93">
        <v>31520002</v>
      </c>
      <c r="E49" s="93">
        <v>29140001</v>
      </c>
    </row>
    <row r="50" spans="1:5" ht="15">
      <c r="A50" s="92">
        <v>6</v>
      </c>
      <c r="B50" s="236" t="s">
        <v>407</v>
      </c>
      <c r="C50" s="93">
        <v>50</v>
      </c>
      <c r="D50" s="93">
        <v>16700020</v>
      </c>
      <c r="E50" s="93">
        <v>15090166</v>
      </c>
    </row>
    <row r="51" spans="1:5" ht="15">
      <c r="A51" s="92">
        <v>7</v>
      </c>
      <c r="B51" s="236" t="s">
        <v>402</v>
      </c>
      <c r="C51" s="93">
        <v>50</v>
      </c>
      <c r="D51" s="93">
        <v>41300002</v>
      </c>
      <c r="E51" s="93">
        <v>33854502</v>
      </c>
    </row>
    <row r="52" spans="1:5" ht="30">
      <c r="A52" s="92">
        <v>8</v>
      </c>
      <c r="B52" s="236" t="s">
        <v>564</v>
      </c>
      <c r="C52" s="93">
        <v>35</v>
      </c>
      <c r="D52" s="93">
        <v>18870000</v>
      </c>
      <c r="E52" s="93">
        <v>13182000</v>
      </c>
    </row>
    <row r="53" spans="1:5" ht="15">
      <c r="A53" s="92">
        <v>9</v>
      </c>
      <c r="B53" s="236" t="s">
        <v>408</v>
      </c>
      <c r="C53" s="93">
        <v>33</v>
      </c>
      <c r="D53" s="93">
        <v>30300001</v>
      </c>
      <c r="E53" s="93">
        <v>25210999</v>
      </c>
    </row>
    <row r="54" spans="1:5" ht="30">
      <c r="A54" s="92">
        <v>10</v>
      </c>
      <c r="B54" s="236" t="s">
        <v>585</v>
      </c>
      <c r="C54" s="93">
        <v>27</v>
      </c>
      <c r="D54" s="93">
        <v>462600000</v>
      </c>
      <c r="E54" s="93">
        <v>462060000</v>
      </c>
    </row>
    <row r="55" spans="1:5" ht="15">
      <c r="A55" s="92">
        <v>11</v>
      </c>
      <c r="B55" s="236" t="s">
        <v>612</v>
      </c>
      <c r="C55" s="93">
        <v>24</v>
      </c>
      <c r="D55" s="93">
        <v>25100001</v>
      </c>
      <c r="E55" s="93">
        <v>22515001</v>
      </c>
    </row>
    <row r="56" spans="1:5" ht="30">
      <c r="A56" s="92">
        <v>12</v>
      </c>
      <c r="B56" s="236" t="s">
        <v>637</v>
      </c>
      <c r="C56" s="93">
        <v>23</v>
      </c>
      <c r="D56" s="93">
        <v>22950000</v>
      </c>
      <c r="E56" s="93">
        <v>16423500</v>
      </c>
    </row>
    <row r="57" spans="1:5" ht="15">
      <c r="A57" s="92">
        <v>13</v>
      </c>
      <c r="B57" s="236" t="s">
        <v>409</v>
      </c>
      <c r="C57" s="94">
        <v>22</v>
      </c>
      <c r="D57" s="94">
        <v>18650002</v>
      </c>
      <c r="E57" s="94">
        <v>17812502</v>
      </c>
    </row>
    <row r="58" spans="1:5" ht="15">
      <c r="A58" s="92">
        <v>14</v>
      </c>
      <c r="B58" s="236" t="s">
        <v>613</v>
      </c>
      <c r="C58" s="94">
        <v>21</v>
      </c>
      <c r="D58" s="94">
        <v>11110000</v>
      </c>
      <c r="E58" s="94">
        <v>9867500</v>
      </c>
    </row>
    <row r="59" spans="1:5" ht="15">
      <c r="A59" s="92">
        <v>15</v>
      </c>
      <c r="B59" s="236" t="s">
        <v>584</v>
      </c>
      <c r="C59" s="94">
        <v>20</v>
      </c>
      <c r="D59" s="94">
        <v>9250000</v>
      </c>
      <c r="E59" s="94">
        <v>8075000</v>
      </c>
    </row>
    <row r="60" spans="1:5" ht="15">
      <c r="A60" s="92">
        <v>16</v>
      </c>
      <c r="B60" s="236" t="s">
        <v>705</v>
      </c>
      <c r="C60" s="94">
        <v>20</v>
      </c>
      <c r="D60" s="94">
        <v>18700000</v>
      </c>
      <c r="E60" s="94">
        <v>17940000</v>
      </c>
    </row>
    <row r="61" spans="1:5" ht="15">
      <c r="A61" s="92">
        <v>17</v>
      </c>
      <c r="B61" s="236" t="s">
        <v>755</v>
      </c>
      <c r="C61" s="94">
        <v>18</v>
      </c>
      <c r="D61" s="94">
        <v>16800000</v>
      </c>
      <c r="E61" s="94">
        <v>16647500</v>
      </c>
    </row>
    <row r="62" spans="1:5" ht="15">
      <c r="A62" s="92">
        <v>18</v>
      </c>
      <c r="B62" s="236" t="s">
        <v>671</v>
      </c>
      <c r="C62" s="94">
        <v>18</v>
      </c>
      <c r="D62" s="94">
        <v>63800000</v>
      </c>
      <c r="E62" s="94">
        <v>52724000</v>
      </c>
    </row>
    <row r="63" spans="1:5" ht="30">
      <c r="A63" s="92">
        <v>19</v>
      </c>
      <c r="B63" s="236" t="s">
        <v>756</v>
      </c>
      <c r="C63" s="94">
        <v>18</v>
      </c>
      <c r="D63" s="94">
        <v>4210000</v>
      </c>
      <c r="E63" s="94">
        <v>3960000</v>
      </c>
    </row>
    <row r="64" spans="1:5" ht="15">
      <c r="A64" s="92">
        <v>20</v>
      </c>
      <c r="B64" s="236" t="s">
        <v>757</v>
      </c>
      <c r="C64" s="94">
        <v>17</v>
      </c>
      <c r="D64" s="94">
        <v>95450000</v>
      </c>
      <c r="E64" s="94">
        <v>93735000</v>
      </c>
    </row>
    <row r="65" spans="1:5" ht="15">
      <c r="A65" s="693" t="s">
        <v>25</v>
      </c>
      <c r="B65" s="707"/>
      <c r="C65" s="694"/>
      <c r="D65" s="695"/>
      <c r="E65" s="91">
        <f>SUM(E45:E64)</f>
        <v>1628297208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1"/>
  <sheetViews>
    <sheetView zoomScale="140" zoomScaleNormal="14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4" width="5.8515625" style="370" bestFit="1" customWidth="1"/>
    <col min="5" max="5" width="3.140625" style="370" bestFit="1" customWidth="1"/>
    <col min="6" max="6" width="5.8515625" style="370" bestFit="1" customWidth="1"/>
    <col min="7" max="7" width="6.421875" style="370" bestFit="1" customWidth="1"/>
    <col min="8" max="8" width="3.140625" style="370" bestFit="1" customWidth="1"/>
    <col min="9" max="10" width="6.421875" style="370" bestFit="1" customWidth="1"/>
    <col min="11" max="11" width="3.140625" style="370" bestFit="1" customWidth="1"/>
    <col min="12" max="13" width="5.281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6.421875" style="370" bestFit="1" customWidth="1"/>
    <col min="20" max="20" width="3.140625" style="370" bestFit="1" customWidth="1"/>
    <col min="21" max="22" width="7.28125" style="370" bestFit="1" customWidth="1"/>
    <col min="23" max="23" width="3.140625" style="370" bestFit="1" customWidth="1"/>
    <col min="24" max="25" width="5.8515625" style="370" bestFit="1" customWidth="1"/>
    <col min="26" max="26" width="3.140625" style="370" bestFit="1" customWidth="1"/>
    <col min="27" max="28" width="6.42187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3" width="7.28125" style="370" bestFit="1" customWidth="1"/>
    <col min="34" max="34" width="6.421875" style="370" bestFit="1" customWidth="1"/>
    <col min="35" max="35" width="3.140625" style="370" bestFit="1" customWidth="1"/>
    <col min="36" max="36" width="7.28125" style="370" bestFit="1" customWidth="1"/>
    <col min="37" max="37" width="6.42187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5.851562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8" width="5.8515625" style="370" bestFit="1" customWidth="1"/>
    <col min="49" max="49" width="5.28125" style="370" bestFit="1" customWidth="1"/>
    <col min="50" max="50" width="3.140625" style="370" bestFit="1" customWidth="1"/>
    <col min="51" max="52" width="5.281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20" width="9.140625" style="370" customWidth="1"/>
    <col min="121" max="121" width="4.28125" style="370" bestFit="1" customWidth="1"/>
    <col min="122" max="122" width="41.8515625" style="370" customWidth="1"/>
    <col min="123" max="123" width="12.140625" style="370" customWidth="1"/>
    <col min="124" max="124" width="13.140625" style="370" customWidth="1"/>
    <col min="125" max="125" width="17.140625" style="370" customWidth="1"/>
    <col min="126" max="16384" width="9.140625" style="370" customWidth="1"/>
  </cols>
  <sheetData>
    <row r="1" spans="1:67" s="293" customFormat="1" ht="15">
      <c r="A1" s="709" t="s">
        <v>715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9"/>
      <c r="BO1" s="469"/>
    </row>
    <row r="2" spans="1:67" s="441" customFormat="1" ht="15" customHeight="1">
      <c r="A2" s="710" t="s">
        <v>738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1"/>
      <c r="BO2" s="471"/>
    </row>
    <row r="3" spans="1:67" s="378" customFormat="1" ht="10.5" customHeight="1">
      <c r="A3" s="472"/>
      <c r="B3" s="711" t="s">
        <v>499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 t="s">
        <v>499</v>
      </c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 t="s">
        <v>499</v>
      </c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</row>
    <row r="4" spans="1:67" s="379" customFormat="1" ht="10.5" customHeight="1">
      <c r="A4" s="473" t="s">
        <v>505</v>
      </c>
      <c r="B4" s="712" t="s">
        <v>24</v>
      </c>
      <c r="C4" s="712"/>
      <c r="D4" s="712"/>
      <c r="E4" s="712" t="s">
        <v>26</v>
      </c>
      <c r="F4" s="712"/>
      <c r="G4" s="712"/>
      <c r="H4" s="712" t="s">
        <v>27</v>
      </c>
      <c r="I4" s="712"/>
      <c r="J4" s="712"/>
      <c r="K4" s="712" t="s">
        <v>28</v>
      </c>
      <c r="L4" s="712"/>
      <c r="M4" s="712"/>
      <c r="N4" s="712" t="s">
        <v>29</v>
      </c>
      <c r="O4" s="712"/>
      <c r="P4" s="712"/>
      <c r="Q4" s="712" t="s">
        <v>30</v>
      </c>
      <c r="R4" s="712"/>
      <c r="S4" s="712"/>
      <c r="T4" s="712" t="s">
        <v>31</v>
      </c>
      <c r="U4" s="712"/>
      <c r="V4" s="712"/>
      <c r="W4" s="712" t="s">
        <v>32</v>
      </c>
      <c r="X4" s="712"/>
      <c r="Y4" s="712"/>
      <c r="Z4" s="712" t="s">
        <v>33</v>
      </c>
      <c r="AA4" s="712"/>
      <c r="AB4" s="712"/>
      <c r="AC4" s="712" t="s">
        <v>34</v>
      </c>
      <c r="AD4" s="712"/>
      <c r="AE4" s="712"/>
      <c r="AF4" s="712" t="s">
        <v>35</v>
      </c>
      <c r="AG4" s="712"/>
      <c r="AH4" s="712"/>
      <c r="AI4" s="712" t="s">
        <v>36</v>
      </c>
      <c r="AJ4" s="712"/>
      <c r="AK4" s="712"/>
      <c r="AL4" s="712" t="s">
        <v>500</v>
      </c>
      <c r="AM4" s="712"/>
      <c r="AN4" s="712"/>
      <c r="AO4" s="712" t="s">
        <v>37</v>
      </c>
      <c r="AP4" s="712"/>
      <c r="AQ4" s="712"/>
      <c r="AR4" s="712" t="s">
        <v>38</v>
      </c>
      <c r="AS4" s="712"/>
      <c r="AT4" s="712"/>
      <c r="AU4" s="712" t="s">
        <v>39</v>
      </c>
      <c r="AV4" s="712"/>
      <c r="AW4" s="712"/>
      <c r="AX4" s="712" t="s">
        <v>40</v>
      </c>
      <c r="AY4" s="712"/>
      <c r="AZ4" s="712"/>
      <c r="BA4" s="712" t="s">
        <v>41</v>
      </c>
      <c r="BB4" s="712"/>
      <c r="BC4" s="712"/>
      <c r="BD4" s="712" t="s">
        <v>501</v>
      </c>
      <c r="BE4" s="712"/>
      <c r="BF4" s="712"/>
      <c r="BG4" s="712" t="s">
        <v>502</v>
      </c>
      <c r="BH4" s="712"/>
      <c r="BI4" s="712"/>
      <c r="BJ4" s="712" t="s">
        <v>42</v>
      </c>
      <c r="BK4" s="712"/>
      <c r="BL4" s="712"/>
      <c r="BM4" s="712" t="s">
        <v>207</v>
      </c>
      <c r="BN4" s="712"/>
      <c r="BO4" s="712"/>
    </row>
    <row r="5" spans="1:67" s="378" customFormat="1" ht="10.5">
      <c r="A5" s="472"/>
      <c r="B5" s="474" t="s">
        <v>9</v>
      </c>
      <c r="C5" s="474" t="s">
        <v>503</v>
      </c>
      <c r="D5" s="474" t="s">
        <v>504</v>
      </c>
      <c r="E5" s="474" t="s">
        <v>9</v>
      </c>
      <c r="F5" s="474" t="s">
        <v>503</v>
      </c>
      <c r="G5" s="474" t="s">
        <v>504</v>
      </c>
      <c r="H5" s="474" t="s">
        <v>9</v>
      </c>
      <c r="I5" s="474" t="s">
        <v>503</v>
      </c>
      <c r="J5" s="474" t="s">
        <v>504</v>
      </c>
      <c r="K5" s="474" t="s">
        <v>9</v>
      </c>
      <c r="L5" s="474" t="s">
        <v>503</v>
      </c>
      <c r="M5" s="474" t="s">
        <v>504</v>
      </c>
      <c r="N5" s="474" t="s">
        <v>9</v>
      </c>
      <c r="O5" s="474" t="s">
        <v>503</v>
      </c>
      <c r="P5" s="474" t="s">
        <v>504</v>
      </c>
      <c r="Q5" s="474" t="s">
        <v>9</v>
      </c>
      <c r="R5" s="474" t="s">
        <v>503</v>
      </c>
      <c r="S5" s="474" t="s">
        <v>504</v>
      </c>
      <c r="T5" s="474" t="s">
        <v>9</v>
      </c>
      <c r="U5" s="474" t="s">
        <v>503</v>
      </c>
      <c r="V5" s="474" t="s">
        <v>504</v>
      </c>
      <c r="W5" s="474" t="s">
        <v>9</v>
      </c>
      <c r="X5" s="474" t="s">
        <v>503</v>
      </c>
      <c r="Y5" s="474" t="s">
        <v>504</v>
      </c>
      <c r="Z5" s="474" t="s">
        <v>9</v>
      </c>
      <c r="AA5" s="474" t="s">
        <v>503</v>
      </c>
      <c r="AB5" s="474" t="s">
        <v>504</v>
      </c>
      <c r="AC5" s="474" t="s">
        <v>9</v>
      </c>
      <c r="AD5" s="474" t="s">
        <v>503</v>
      </c>
      <c r="AE5" s="474" t="s">
        <v>504</v>
      </c>
      <c r="AF5" s="474" t="s">
        <v>9</v>
      </c>
      <c r="AG5" s="474" t="s">
        <v>503</v>
      </c>
      <c r="AH5" s="474" t="s">
        <v>504</v>
      </c>
      <c r="AI5" s="474" t="s">
        <v>9</v>
      </c>
      <c r="AJ5" s="474" t="s">
        <v>503</v>
      </c>
      <c r="AK5" s="474" t="s">
        <v>504</v>
      </c>
      <c r="AL5" s="474" t="s">
        <v>9</v>
      </c>
      <c r="AM5" s="474" t="s">
        <v>503</v>
      </c>
      <c r="AN5" s="474" t="s">
        <v>504</v>
      </c>
      <c r="AO5" s="474" t="s">
        <v>9</v>
      </c>
      <c r="AP5" s="474" t="s">
        <v>503</v>
      </c>
      <c r="AQ5" s="474" t="s">
        <v>504</v>
      </c>
      <c r="AR5" s="474" t="s">
        <v>9</v>
      </c>
      <c r="AS5" s="474" t="s">
        <v>503</v>
      </c>
      <c r="AT5" s="474" t="s">
        <v>504</v>
      </c>
      <c r="AU5" s="474" t="s">
        <v>9</v>
      </c>
      <c r="AV5" s="474" t="s">
        <v>503</v>
      </c>
      <c r="AW5" s="474" t="s">
        <v>504</v>
      </c>
      <c r="AX5" s="474" t="s">
        <v>9</v>
      </c>
      <c r="AY5" s="474" t="s">
        <v>503</v>
      </c>
      <c r="AZ5" s="474" t="s">
        <v>504</v>
      </c>
      <c r="BA5" s="474" t="s">
        <v>9</v>
      </c>
      <c r="BB5" s="474" t="s">
        <v>503</v>
      </c>
      <c r="BC5" s="474" t="s">
        <v>504</v>
      </c>
      <c r="BD5" s="474" t="s">
        <v>9</v>
      </c>
      <c r="BE5" s="474" t="s">
        <v>503</v>
      </c>
      <c r="BF5" s="474" t="s">
        <v>504</v>
      </c>
      <c r="BG5" s="474" t="s">
        <v>9</v>
      </c>
      <c r="BH5" s="474" t="s">
        <v>503</v>
      </c>
      <c r="BI5" s="474" t="s">
        <v>504</v>
      </c>
      <c r="BJ5" s="474" t="s">
        <v>9</v>
      </c>
      <c r="BK5" s="474" t="s">
        <v>503</v>
      </c>
      <c r="BL5" s="474" t="s">
        <v>504</v>
      </c>
      <c r="BM5" s="474" t="s">
        <v>9</v>
      </c>
      <c r="BN5" s="475" t="s">
        <v>576</v>
      </c>
      <c r="BO5" s="475" t="s">
        <v>577</v>
      </c>
    </row>
    <row r="6" spans="1:67" s="378" customFormat="1" ht="10.5">
      <c r="A6" s="476" t="s">
        <v>571</v>
      </c>
      <c r="B6" s="477"/>
      <c r="C6" s="477"/>
      <c r="D6" s="477"/>
      <c r="E6" s="477"/>
      <c r="F6" s="477"/>
      <c r="G6" s="477"/>
      <c r="H6" s="477">
        <v>2</v>
      </c>
      <c r="I6" s="477">
        <v>1549244</v>
      </c>
      <c r="J6" s="477">
        <v>799622</v>
      </c>
      <c r="K6" s="477"/>
      <c r="L6" s="477"/>
      <c r="M6" s="477"/>
      <c r="N6" s="477">
        <v>1</v>
      </c>
      <c r="O6" s="477">
        <v>3000000</v>
      </c>
      <c r="P6" s="477">
        <v>3000000</v>
      </c>
      <c r="Q6" s="477">
        <v>2</v>
      </c>
      <c r="R6" s="477">
        <v>3500000</v>
      </c>
      <c r="S6" s="477">
        <v>3250000</v>
      </c>
      <c r="T6" s="477">
        <v>6</v>
      </c>
      <c r="U6" s="477">
        <v>10600000</v>
      </c>
      <c r="V6" s="477">
        <v>10600000</v>
      </c>
      <c r="W6" s="477"/>
      <c r="X6" s="477"/>
      <c r="Y6" s="477"/>
      <c r="Z6" s="477"/>
      <c r="AA6" s="477"/>
      <c r="AB6" s="477"/>
      <c r="AC6" s="477">
        <v>4</v>
      </c>
      <c r="AD6" s="477">
        <v>5200000</v>
      </c>
      <c r="AE6" s="477">
        <v>5199000</v>
      </c>
      <c r="AF6" s="477"/>
      <c r="AG6" s="477"/>
      <c r="AH6" s="477"/>
      <c r="AI6" s="477">
        <v>1</v>
      </c>
      <c r="AJ6" s="477">
        <v>150000</v>
      </c>
      <c r="AK6" s="477">
        <v>150000</v>
      </c>
      <c r="AL6" s="477">
        <v>4</v>
      </c>
      <c r="AM6" s="477">
        <v>900000</v>
      </c>
      <c r="AN6" s="477">
        <v>887500</v>
      </c>
      <c r="AO6" s="477">
        <v>3</v>
      </c>
      <c r="AP6" s="477">
        <v>700000</v>
      </c>
      <c r="AQ6" s="477">
        <v>575000</v>
      </c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>
        <v>23</v>
      </c>
      <c r="BN6" s="477">
        <v>25599244</v>
      </c>
      <c r="BO6" s="477">
        <v>24461122</v>
      </c>
    </row>
    <row r="7" spans="1:67" s="378" customFormat="1" ht="10.5">
      <c r="A7" s="476" t="s">
        <v>550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>
        <v>4</v>
      </c>
      <c r="U7" s="477">
        <v>4500000</v>
      </c>
      <c r="V7" s="477">
        <v>3000000</v>
      </c>
      <c r="W7" s="477">
        <v>2</v>
      </c>
      <c r="X7" s="477">
        <v>700000</v>
      </c>
      <c r="Y7" s="477">
        <v>650000</v>
      </c>
      <c r="Z7" s="477"/>
      <c r="AA7" s="477"/>
      <c r="AB7" s="477"/>
      <c r="AC7" s="477"/>
      <c r="AD7" s="477"/>
      <c r="AE7" s="477"/>
      <c r="AF7" s="477"/>
      <c r="AG7" s="477"/>
      <c r="AH7" s="477"/>
      <c r="AI7" s="477">
        <v>1</v>
      </c>
      <c r="AJ7" s="477">
        <v>500000</v>
      </c>
      <c r="AK7" s="477">
        <v>350000</v>
      </c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>
        <v>7</v>
      </c>
      <c r="BN7" s="477">
        <v>5700000</v>
      </c>
      <c r="BO7" s="477">
        <v>4000000</v>
      </c>
    </row>
    <row r="8" spans="1:67" s="378" customFormat="1" ht="10.5">
      <c r="A8" s="476" t="s">
        <v>506</v>
      </c>
      <c r="B8" s="477"/>
      <c r="C8" s="477"/>
      <c r="D8" s="477"/>
      <c r="E8" s="477"/>
      <c r="F8" s="477"/>
      <c r="G8" s="477"/>
      <c r="H8" s="477">
        <v>10</v>
      </c>
      <c r="I8" s="477">
        <v>3900000</v>
      </c>
      <c r="J8" s="477">
        <v>2678000</v>
      </c>
      <c r="K8" s="477">
        <v>2</v>
      </c>
      <c r="L8" s="477">
        <v>25250000</v>
      </c>
      <c r="M8" s="477">
        <v>13250000</v>
      </c>
      <c r="N8" s="477"/>
      <c r="O8" s="477"/>
      <c r="P8" s="477"/>
      <c r="Q8" s="477">
        <v>5</v>
      </c>
      <c r="R8" s="477">
        <v>22000000</v>
      </c>
      <c r="S8" s="477">
        <v>19850000</v>
      </c>
      <c r="T8" s="477">
        <v>17</v>
      </c>
      <c r="U8" s="477">
        <v>16450000</v>
      </c>
      <c r="V8" s="477">
        <v>14827500</v>
      </c>
      <c r="W8" s="477">
        <v>1</v>
      </c>
      <c r="X8" s="477">
        <v>100000</v>
      </c>
      <c r="Y8" s="477">
        <v>100000</v>
      </c>
      <c r="Z8" s="477">
        <v>3</v>
      </c>
      <c r="AA8" s="477">
        <v>6500000</v>
      </c>
      <c r="AB8" s="477">
        <v>1450000</v>
      </c>
      <c r="AC8" s="477">
        <v>7</v>
      </c>
      <c r="AD8" s="477">
        <v>2200000</v>
      </c>
      <c r="AE8" s="477">
        <v>1825000</v>
      </c>
      <c r="AF8" s="477"/>
      <c r="AG8" s="477"/>
      <c r="AH8" s="477"/>
      <c r="AI8" s="477">
        <v>1</v>
      </c>
      <c r="AJ8" s="477">
        <v>1000000</v>
      </c>
      <c r="AK8" s="477">
        <v>330000</v>
      </c>
      <c r="AL8" s="477">
        <v>8</v>
      </c>
      <c r="AM8" s="477">
        <v>4110000</v>
      </c>
      <c r="AN8" s="477">
        <v>1483500</v>
      </c>
      <c r="AO8" s="477">
        <v>7</v>
      </c>
      <c r="AP8" s="477">
        <v>7650000</v>
      </c>
      <c r="AQ8" s="477">
        <v>6210000</v>
      </c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>
        <v>61</v>
      </c>
      <c r="BN8" s="477">
        <v>89160000</v>
      </c>
      <c r="BO8" s="477">
        <v>62004000</v>
      </c>
    </row>
    <row r="9" spans="1:67" s="378" customFormat="1" ht="10.5">
      <c r="A9" s="476" t="s">
        <v>706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>
        <v>1</v>
      </c>
      <c r="AM9" s="477">
        <v>100000</v>
      </c>
      <c r="AN9" s="477">
        <v>100000</v>
      </c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>
        <v>1</v>
      </c>
      <c r="BN9" s="477">
        <v>100000</v>
      </c>
      <c r="BO9" s="477">
        <v>100000</v>
      </c>
    </row>
    <row r="10" spans="1:67" s="378" customFormat="1" ht="10.5">
      <c r="A10" s="476" t="s">
        <v>672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>
        <v>1</v>
      </c>
      <c r="U10" s="477">
        <v>100000</v>
      </c>
      <c r="V10" s="477">
        <v>100000</v>
      </c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>
        <v>1</v>
      </c>
      <c r="BN10" s="477">
        <v>100000</v>
      </c>
      <c r="BO10" s="477">
        <v>100000</v>
      </c>
    </row>
    <row r="11" spans="1:67" s="378" customFormat="1" ht="10.5">
      <c r="A11" s="476" t="s">
        <v>614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>
        <v>1</v>
      </c>
      <c r="U11" s="477">
        <v>1000000</v>
      </c>
      <c r="V11" s="477">
        <v>1000000</v>
      </c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>
        <v>1</v>
      </c>
      <c r="BN11" s="477">
        <v>1000000</v>
      </c>
      <c r="BO11" s="477">
        <v>1000000</v>
      </c>
    </row>
    <row r="12" spans="1:67" s="378" customFormat="1" ht="10.5">
      <c r="A12" s="476" t="s">
        <v>507</v>
      </c>
      <c r="B12" s="477"/>
      <c r="C12" s="477"/>
      <c r="D12" s="477"/>
      <c r="E12" s="477"/>
      <c r="F12" s="477"/>
      <c r="G12" s="477"/>
      <c r="H12" s="477">
        <v>1</v>
      </c>
      <c r="I12" s="477">
        <v>50000</v>
      </c>
      <c r="J12" s="477">
        <v>50000</v>
      </c>
      <c r="K12" s="477"/>
      <c r="L12" s="477"/>
      <c r="M12" s="477"/>
      <c r="N12" s="477"/>
      <c r="O12" s="477"/>
      <c r="P12" s="477"/>
      <c r="Q12" s="477">
        <v>2</v>
      </c>
      <c r="R12" s="477">
        <v>100000</v>
      </c>
      <c r="S12" s="477">
        <v>100000</v>
      </c>
      <c r="T12" s="477">
        <v>1</v>
      </c>
      <c r="U12" s="477">
        <v>100000</v>
      </c>
      <c r="V12" s="477">
        <v>50000</v>
      </c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>
        <v>4</v>
      </c>
      <c r="BN12" s="477">
        <v>250000</v>
      </c>
      <c r="BO12" s="477">
        <v>200000</v>
      </c>
    </row>
    <row r="13" spans="1:67" s="378" customFormat="1" ht="10.5">
      <c r="A13" s="476" t="s">
        <v>508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>
        <v>4</v>
      </c>
      <c r="U13" s="477">
        <v>64500000</v>
      </c>
      <c r="V13" s="477">
        <v>64250000</v>
      </c>
      <c r="W13" s="477"/>
      <c r="X13" s="477"/>
      <c r="Y13" s="477"/>
      <c r="Z13" s="477"/>
      <c r="AA13" s="477"/>
      <c r="AB13" s="477"/>
      <c r="AC13" s="477">
        <v>1</v>
      </c>
      <c r="AD13" s="477">
        <v>500000</v>
      </c>
      <c r="AE13" s="477">
        <v>500000</v>
      </c>
      <c r="AF13" s="477">
        <v>1</v>
      </c>
      <c r="AG13" s="477">
        <v>300000</v>
      </c>
      <c r="AH13" s="477">
        <v>300000</v>
      </c>
      <c r="AI13" s="477"/>
      <c r="AJ13" s="477"/>
      <c r="AK13" s="477"/>
      <c r="AL13" s="477">
        <v>1</v>
      </c>
      <c r="AM13" s="477">
        <v>1000000</v>
      </c>
      <c r="AN13" s="477">
        <v>400000</v>
      </c>
      <c r="AO13" s="477"/>
      <c r="AP13" s="477"/>
      <c r="AQ13" s="477"/>
      <c r="AR13" s="477"/>
      <c r="AS13" s="477"/>
      <c r="AT13" s="477"/>
      <c r="AU13" s="477"/>
      <c r="AV13" s="477"/>
      <c r="AW13" s="477"/>
      <c r="AX13" s="477">
        <v>1</v>
      </c>
      <c r="AY13" s="477">
        <v>1000000</v>
      </c>
      <c r="AZ13" s="477">
        <v>330000</v>
      </c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>
        <v>8</v>
      </c>
      <c r="BN13" s="477">
        <v>67300000</v>
      </c>
      <c r="BO13" s="477">
        <v>65780000</v>
      </c>
    </row>
    <row r="14" spans="1:67" s="378" customFormat="1" ht="10.5">
      <c r="A14" s="476" t="s">
        <v>509</v>
      </c>
      <c r="B14" s="477"/>
      <c r="C14" s="477"/>
      <c r="D14" s="477"/>
      <c r="E14" s="477"/>
      <c r="F14" s="477"/>
      <c r="G14" s="477"/>
      <c r="H14" s="477">
        <v>9</v>
      </c>
      <c r="I14" s="477">
        <v>8550000</v>
      </c>
      <c r="J14" s="477">
        <v>4740000</v>
      </c>
      <c r="K14" s="477"/>
      <c r="L14" s="477"/>
      <c r="M14" s="477"/>
      <c r="N14" s="477"/>
      <c r="O14" s="477"/>
      <c r="P14" s="477"/>
      <c r="Q14" s="477">
        <v>2</v>
      </c>
      <c r="R14" s="477">
        <v>1500000</v>
      </c>
      <c r="S14" s="477">
        <v>900000</v>
      </c>
      <c r="T14" s="477">
        <v>26</v>
      </c>
      <c r="U14" s="477">
        <v>27250000</v>
      </c>
      <c r="V14" s="477">
        <v>20222500</v>
      </c>
      <c r="W14" s="477">
        <v>2</v>
      </c>
      <c r="X14" s="477">
        <v>200000</v>
      </c>
      <c r="Y14" s="477">
        <v>200000</v>
      </c>
      <c r="Z14" s="477">
        <v>3</v>
      </c>
      <c r="AA14" s="477">
        <v>1650000</v>
      </c>
      <c r="AB14" s="477">
        <v>1275000</v>
      </c>
      <c r="AC14" s="477">
        <v>2</v>
      </c>
      <c r="AD14" s="477">
        <v>550000</v>
      </c>
      <c r="AE14" s="477">
        <v>175000</v>
      </c>
      <c r="AF14" s="477">
        <v>1</v>
      </c>
      <c r="AG14" s="477">
        <v>500000</v>
      </c>
      <c r="AH14" s="477">
        <v>500000</v>
      </c>
      <c r="AI14" s="477">
        <v>1</v>
      </c>
      <c r="AJ14" s="477">
        <v>500000</v>
      </c>
      <c r="AK14" s="477">
        <v>250000</v>
      </c>
      <c r="AL14" s="477">
        <v>2</v>
      </c>
      <c r="AM14" s="477">
        <v>150000</v>
      </c>
      <c r="AN14" s="477">
        <v>150000</v>
      </c>
      <c r="AO14" s="477">
        <v>1</v>
      </c>
      <c r="AP14" s="477">
        <v>50000</v>
      </c>
      <c r="AQ14" s="477">
        <v>50000</v>
      </c>
      <c r="AR14" s="477"/>
      <c r="AS14" s="477"/>
      <c r="AT14" s="477"/>
      <c r="AU14" s="477"/>
      <c r="AV14" s="477"/>
      <c r="AW14" s="477"/>
      <c r="AX14" s="477"/>
      <c r="AY14" s="477"/>
      <c r="AZ14" s="477"/>
      <c r="BA14" s="477">
        <v>1</v>
      </c>
      <c r="BB14" s="477">
        <v>100000</v>
      </c>
      <c r="BC14" s="477">
        <v>50000</v>
      </c>
      <c r="BD14" s="477"/>
      <c r="BE14" s="477"/>
      <c r="BF14" s="477"/>
      <c r="BG14" s="477"/>
      <c r="BH14" s="477"/>
      <c r="BI14" s="477"/>
      <c r="BJ14" s="477"/>
      <c r="BK14" s="477"/>
      <c r="BL14" s="477"/>
      <c r="BM14" s="477">
        <v>50</v>
      </c>
      <c r="BN14" s="477">
        <v>41000000</v>
      </c>
      <c r="BO14" s="477">
        <v>28512500</v>
      </c>
    </row>
    <row r="15" spans="1:67" s="378" customFormat="1" ht="10.5">
      <c r="A15" s="476" t="s">
        <v>264</v>
      </c>
      <c r="B15" s="477"/>
      <c r="C15" s="477"/>
      <c r="D15" s="477"/>
      <c r="E15" s="477"/>
      <c r="F15" s="477"/>
      <c r="G15" s="477"/>
      <c r="H15" s="477">
        <v>2</v>
      </c>
      <c r="I15" s="477">
        <v>3350000</v>
      </c>
      <c r="J15" s="477">
        <v>3350000</v>
      </c>
      <c r="K15" s="477"/>
      <c r="L15" s="477"/>
      <c r="M15" s="477"/>
      <c r="N15" s="477"/>
      <c r="O15" s="477"/>
      <c r="P15" s="477"/>
      <c r="Q15" s="477"/>
      <c r="R15" s="477"/>
      <c r="S15" s="477"/>
      <c r="T15" s="477">
        <v>17</v>
      </c>
      <c r="U15" s="477">
        <v>13400000</v>
      </c>
      <c r="V15" s="477">
        <v>12400000</v>
      </c>
      <c r="W15" s="477">
        <v>2</v>
      </c>
      <c r="X15" s="477">
        <v>500000</v>
      </c>
      <c r="Y15" s="477">
        <v>450000</v>
      </c>
      <c r="Z15" s="477">
        <v>1</v>
      </c>
      <c r="AA15" s="477">
        <v>200000</v>
      </c>
      <c r="AB15" s="477">
        <v>96000</v>
      </c>
      <c r="AC15" s="477">
        <v>2</v>
      </c>
      <c r="AD15" s="477">
        <v>1050000</v>
      </c>
      <c r="AE15" s="477">
        <v>1050000</v>
      </c>
      <c r="AF15" s="477"/>
      <c r="AG15" s="477"/>
      <c r="AH15" s="477"/>
      <c r="AI15" s="477">
        <v>5</v>
      </c>
      <c r="AJ15" s="477">
        <v>752500000</v>
      </c>
      <c r="AK15" s="477">
        <v>752000000</v>
      </c>
      <c r="AL15" s="477">
        <v>4</v>
      </c>
      <c r="AM15" s="477">
        <v>600000</v>
      </c>
      <c r="AN15" s="477">
        <v>500000</v>
      </c>
      <c r="AO15" s="477">
        <v>2</v>
      </c>
      <c r="AP15" s="477">
        <v>300000</v>
      </c>
      <c r="AQ15" s="477">
        <v>300000</v>
      </c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>
        <v>35</v>
      </c>
      <c r="BN15" s="477">
        <v>771900000</v>
      </c>
      <c r="BO15" s="477">
        <v>770146000</v>
      </c>
    </row>
    <row r="16" spans="1:67" s="378" customFormat="1" ht="10.5">
      <c r="A16" s="476" t="s">
        <v>561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>
        <v>1</v>
      </c>
      <c r="AJ16" s="477">
        <v>1000000</v>
      </c>
      <c r="AK16" s="477">
        <v>1000000</v>
      </c>
      <c r="AL16" s="477">
        <v>1</v>
      </c>
      <c r="AM16" s="477">
        <v>2000000</v>
      </c>
      <c r="AN16" s="477">
        <v>2000000</v>
      </c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>
        <v>2</v>
      </c>
      <c r="BN16" s="477">
        <v>3000000</v>
      </c>
      <c r="BO16" s="477">
        <v>3000000</v>
      </c>
    </row>
    <row r="17" spans="1:67" s="378" customFormat="1" ht="10.5">
      <c r="A17" s="476" t="s">
        <v>673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>
        <v>2</v>
      </c>
      <c r="U17" s="477">
        <v>2000000</v>
      </c>
      <c r="V17" s="477">
        <v>1665000</v>
      </c>
      <c r="W17" s="477">
        <v>1</v>
      </c>
      <c r="X17" s="477">
        <v>250000</v>
      </c>
      <c r="Y17" s="477">
        <v>250000</v>
      </c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>
        <v>3</v>
      </c>
      <c r="BN17" s="477">
        <v>2250000</v>
      </c>
      <c r="BO17" s="477">
        <v>1915000</v>
      </c>
    </row>
    <row r="18" spans="1:67" s="378" customFormat="1" ht="10.5">
      <c r="A18" s="476" t="s">
        <v>551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>
        <v>1</v>
      </c>
      <c r="AM18" s="477">
        <v>100000</v>
      </c>
      <c r="AN18" s="477">
        <v>100000</v>
      </c>
      <c r="AO18" s="477">
        <v>1</v>
      </c>
      <c r="AP18" s="477">
        <v>250000</v>
      </c>
      <c r="AQ18" s="477">
        <v>125000</v>
      </c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>
        <v>1</v>
      </c>
      <c r="BE18" s="477">
        <v>100000</v>
      </c>
      <c r="BF18" s="477">
        <v>100000</v>
      </c>
      <c r="BG18" s="477"/>
      <c r="BH18" s="477"/>
      <c r="BI18" s="477"/>
      <c r="BJ18" s="477"/>
      <c r="BK18" s="477"/>
      <c r="BL18" s="477"/>
      <c r="BM18" s="477">
        <v>3</v>
      </c>
      <c r="BN18" s="477">
        <v>450000</v>
      </c>
      <c r="BO18" s="477">
        <v>325000</v>
      </c>
    </row>
    <row r="19" spans="1:67" s="378" customFormat="1" ht="10.5">
      <c r="A19" s="476" t="s">
        <v>638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>
        <v>1</v>
      </c>
      <c r="U19" s="477">
        <v>50000</v>
      </c>
      <c r="V19" s="477">
        <v>50000</v>
      </c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>
        <v>1</v>
      </c>
      <c r="BN19" s="477">
        <v>50000</v>
      </c>
      <c r="BO19" s="477">
        <v>50000</v>
      </c>
    </row>
    <row r="20" spans="1:67" s="378" customFormat="1" ht="10.5">
      <c r="A20" s="476" t="s">
        <v>615</v>
      </c>
      <c r="B20" s="477"/>
      <c r="C20" s="477"/>
      <c r="D20" s="477"/>
      <c r="E20" s="477"/>
      <c r="F20" s="477"/>
      <c r="G20" s="477"/>
      <c r="H20" s="477">
        <v>3</v>
      </c>
      <c r="I20" s="477">
        <v>850000</v>
      </c>
      <c r="J20" s="477">
        <v>755000</v>
      </c>
      <c r="K20" s="477"/>
      <c r="L20" s="477"/>
      <c r="M20" s="477"/>
      <c r="N20" s="477"/>
      <c r="O20" s="477"/>
      <c r="P20" s="477"/>
      <c r="Q20" s="477">
        <v>1</v>
      </c>
      <c r="R20" s="477">
        <v>70000</v>
      </c>
      <c r="S20" s="477">
        <v>70000</v>
      </c>
      <c r="T20" s="477">
        <v>1</v>
      </c>
      <c r="U20" s="477">
        <v>100000</v>
      </c>
      <c r="V20" s="477">
        <v>100000</v>
      </c>
      <c r="W20" s="477">
        <v>1</v>
      </c>
      <c r="X20" s="477">
        <v>100000</v>
      </c>
      <c r="Y20" s="477">
        <v>90000</v>
      </c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>
        <v>6</v>
      </c>
      <c r="BN20" s="477">
        <v>1120000</v>
      </c>
      <c r="BO20" s="477">
        <v>1015000</v>
      </c>
    </row>
    <row r="21" spans="1:67" s="378" customFormat="1" ht="10.5">
      <c r="A21" s="476" t="s">
        <v>707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>
        <v>1</v>
      </c>
      <c r="U21" s="477">
        <v>500000</v>
      </c>
      <c r="V21" s="477">
        <v>500000</v>
      </c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>
        <v>1</v>
      </c>
      <c r="BN21" s="477">
        <v>500000</v>
      </c>
      <c r="BO21" s="477">
        <v>500000</v>
      </c>
    </row>
    <row r="22" spans="1:67" s="378" customFormat="1" ht="10.5">
      <c r="A22" s="476" t="s">
        <v>510</v>
      </c>
      <c r="B22" s="477"/>
      <c r="C22" s="477"/>
      <c r="D22" s="477"/>
      <c r="E22" s="477"/>
      <c r="F22" s="477"/>
      <c r="G22" s="477"/>
      <c r="H22" s="477">
        <v>1</v>
      </c>
      <c r="I22" s="477">
        <v>200000</v>
      </c>
      <c r="J22" s="477">
        <v>90000</v>
      </c>
      <c r="K22" s="477"/>
      <c r="L22" s="477"/>
      <c r="M22" s="477"/>
      <c r="N22" s="477"/>
      <c r="O22" s="477"/>
      <c r="P22" s="477"/>
      <c r="Q22" s="477">
        <v>1</v>
      </c>
      <c r="R22" s="477">
        <v>30000000</v>
      </c>
      <c r="S22" s="477">
        <v>30000000</v>
      </c>
      <c r="T22" s="477">
        <v>7</v>
      </c>
      <c r="U22" s="477">
        <v>2490000</v>
      </c>
      <c r="V22" s="477">
        <v>2445000</v>
      </c>
      <c r="W22" s="477">
        <v>1</v>
      </c>
      <c r="X22" s="477">
        <v>2000000</v>
      </c>
      <c r="Y22" s="477">
        <v>2000000</v>
      </c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>
        <v>1</v>
      </c>
      <c r="AP22" s="477">
        <v>600000</v>
      </c>
      <c r="AQ22" s="477">
        <v>200000</v>
      </c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>
        <v>11</v>
      </c>
      <c r="BN22" s="477">
        <v>35290000</v>
      </c>
      <c r="BO22" s="477">
        <v>34735000</v>
      </c>
    </row>
    <row r="23" spans="1:67" s="378" customFormat="1" ht="10.5">
      <c r="A23" s="476" t="s">
        <v>639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>
        <v>2</v>
      </c>
      <c r="U23" s="477">
        <v>200000</v>
      </c>
      <c r="V23" s="477">
        <v>185000</v>
      </c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>
        <v>1</v>
      </c>
      <c r="AM23" s="477">
        <v>50000</v>
      </c>
      <c r="AN23" s="477">
        <v>25000</v>
      </c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>
        <v>3</v>
      </c>
      <c r="BN23" s="477">
        <v>250000</v>
      </c>
      <c r="BO23" s="477">
        <v>210000</v>
      </c>
    </row>
    <row r="24" spans="1:67" s="378" customFormat="1" ht="10.5">
      <c r="A24" s="476" t="s">
        <v>511</v>
      </c>
      <c r="B24" s="477"/>
      <c r="C24" s="477"/>
      <c r="D24" s="477"/>
      <c r="E24" s="477">
        <v>1</v>
      </c>
      <c r="F24" s="477">
        <v>10000000</v>
      </c>
      <c r="G24" s="477">
        <v>10000000</v>
      </c>
      <c r="H24" s="477">
        <v>2</v>
      </c>
      <c r="I24" s="477">
        <v>560600000</v>
      </c>
      <c r="J24" s="477">
        <v>493220000</v>
      </c>
      <c r="K24" s="477"/>
      <c r="L24" s="477"/>
      <c r="M24" s="477"/>
      <c r="N24" s="477"/>
      <c r="O24" s="477"/>
      <c r="P24" s="477"/>
      <c r="Q24" s="477">
        <v>5</v>
      </c>
      <c r="R24" s="477">
        <v>162800000</v>
      </c>
      <c r="S24" s="477">
        <v>112800000</v>
      </c>
      <c r="T24" s="477">
        <v>16</v>
      </c>
      <c r="U24" s="477">
        <v>417400000</v>
      </c>
      <c r="V24" s="477">
        <v>413357500</v>
      </c>
      <c r="W24" s="477"/>
      <c r="X24" s="477"/>
      <c r="Y24" s="477"/>
      <c r="Z24" s="477"/>
      <c r="AA24" s="477"/>
      <c r="AB24" s="477"/>
      <c r="AC24" s="477">
        <v>2</v>
      </c>
      <c r="AD24" s="477">
        <v>650000</v>
      </c>
      <c r="AE24" s="477">
        <v>650000</v>
      </c>
      <c r="AF24" s="477"/>
      <c r="AG24" s="477"/>
      <c r="AH24" s="477"/>
      <c r="AI24" s="477"/>
      <c r="AJ24" s="477"/>
      <c r="AK24" s="477"/>
      <c r="AL24" s="477">
        <v>3</v>
      </c>
      <c r="AM24" s="477">
        <v>1400000</v>
      </c>
      <c r="AN24" s="477">
        <v>1400000</v>
      </c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>
        <v>29</v>
      </c>
      <c r="BN24" s="477">
        <v>1152850000</v>
      </c>
      <c r="BO24" s="477">
        <v>1031427500</v>
      </c>
    </row>
    <row r="25" spans="1:67" s="378" customFormat="1" ht="10.5">
      <c r="A25" s="476" t="s">
        <v>616</v>
      </c>
      <c r="B25" s="477"/>
      <c r="C25" s="477"/>
      <c r="D25" s="477"/>
      <c r="E25" s="477"/>
      <c r="F25" s="477"/>
      <c r="G25" s="477"/>
      <c r="H25" s="477">
        <v>1</v>
      </c>
      <c r="I25" s="477">
        <v>500000</v>
      </c>
      <c r="J25" s="477">
        <v>500000</v>
      </c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>
        <v>1</v>
      </c>
      <c r="AP25" s="477">
        <v>50000</v>
      </c>
      <c r="AQ25" s="477">
        <v>50000</v>
      </c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>
        <v>2</v>
      </c>
      <c r="BN25" s="477">
        <v>550000</v>
      </c>
      <c r="BO25" s="477">
        <v>550000</v>
      </c>
    </row>
    <row r="26" spans="1:67" s="378" customFormat="1" ht="10.5">
      <c r="A26" s="476" t="s">
        <v>708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>
        <v>2</v>
      </c>
      <c r="U26" s="477">
        <v>300000</v>
      </c>
      <c r="V26" s="477">
        <v>300000</v>
      </c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>
        <v>2</v>
      </c>
      <c r="BN26" s="477">
        <v>300000</v>
      </c>
      <c r="BO26" s="477">
        <v>300000</v>
      </c>
    </row>
    <row r="27" spans="1:67" s="378" customFormat="1" ht="10.5">
      <c r="A27" s="476" t="s">
        <v>640</v>
      </c>
      <c r="B27" s="477"/>
      <c r="C27" s="477"/>
      <c r="D27" s="477"/>
      <c r="E27" s="477"/>
      <c r="F27" s="477"/>
      <c r="G27" s="477"/>
      <c r="H27" s="477">
        <v>1</v>
      </c>
      <c r="I27" s="477">
        <v>500000</v>
      </c>
      <c r="J27" s="477">
        <v>250000</v>
      </c>
      <c r="K27" s="477"/>
      <c r="L27" s="477"/>
      <c r="M27" s="477"/>
      <c r="N27" s="477"/>
      <c r="O27" s="477"/>
      <c r="P27" s="477"/>
      <c r="Q27" s="477"/>
      <c r="R27" s="477"/>
      <c r="S27" s="477"/>
      <c r="T27" s="477">
        <v>1</v>
      </c>
      <c r="U27" s="477">
        <v>1000000</v>
      </c>
      <c r="V27" s="477">
        <v>1000000</v>
      </c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>
        <v>1</v>
      </c>
      <c r="AV27" s="477">
        <v>3000000</v>
      </c>
      <c r="AW27" s="477">
        <v>2550000</v>
      </c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>
        <v>3</v>
      </c>
      <c r="BN27" s="477">
        <v>4500000</v>
      </c>
      <c r="BO27" s="477">
        <v>3800000</v>
      </c>
    </row>
    <row r="28" spans="1:67" s="378" customFormat="1" ht="10.5">
      <c r="A28" s="476" t="s">
        <v>641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>
        <v>7</v>
      </c>
      <c r="U28" s="477">
        <v>5850000</v>
      </c>
      <c r="V28" s="477">
        <v>5850000</v>
      </c>
      <c r="W28" s="477"/>
      <c r="X28" s="477"/>
      <c r="Y28" s="477"/>
      <c r="Z28" s="477"/>
      <c r="AA28" s="477"/>
      <c r="AB28" s="477"/>
      <c r="AC28" s="477">
        <v>2</v>
      </c>
      <c r="AD28" s="477">
        <v>750000</v>
      </c>
      <c r="AE28" s="477">
        <v>750000</v>
      </c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>
        <v>9</v>
      </c>
      <c r="BN28" s="477">
        <v>6600000</v>
      </c>
      <c r="BO28" s="477">
        <v>6600000</v>
      </c>
    </row>
    <row r="29" spans="1:67" s="378" customFormat="1" ht="10.5">
      <c r="A29" s="476" t="s">
        <v>580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>
        <v>2</v>
      </c>
      <c r="U29" s="477">
        <v>700000</v>
      </c>
      <c r="V29" s="477">
        <v>450000</v>
      </c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>
        <v>1</v>
      </c>
      <c r="AV29" s="477">
        <v>150000</v>
      </c>
      <c r="AW29" s="477">
        <v>75000</v>
      </c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7"/>
      <c r="BM29" s="477">
        <v>3</v>
      </c>
      <c r="BN29" s="477">
        <v>850000</v>
      </c>
      <c r="BO29" s="477">
        <v>525000</v>
      </c>
    </row>
    <row r="30" spans="1:67" s="378" customFormat="1" ht="10.5">
      <c r="A30" s="476" t="s">
        <v>512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>
        <v>4</v>
      </c>
      <c r="U30" s="477">
        <v>23710000</v>
      </c>
      <c r="V30" s="477">
        <v>23710000</v>
      </c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>
        <v>1</v>
      </c>
      <c r="AM30" s="477">
        <v>100000</v>
      </c>
      <c r="AN30" s="477">
        <v>100000</v>
      </c>
      <c r="AO30" s="477"/>
      <c r="AP30" s="477"/>
      <c r="AQ30" s="477"/>
      <c r="AR30" s="477"/>
      <c r="AS30" s="477"/>
      <c r="AT30" s="477"/>
      <c r="AU30" s="477">
        <v>1</v>
      </c>
      <c r="AV30" s="477">
        <v>100000</v>
      </c>
      <c r="AW30" s="477">
        <v>100000</v>
      </c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>
        <v>6</v>
      </c>
      <c r="BN30" s="477">
        <v>23910000</v>
      </c>
      <c r="BO30" s="477">
        <v>23910000</v>
      </c>
    </row>
    <row r="31" spans="1:67" s="378" customFormat="1" ht="10.5">
      <c r="A31" s="476" t="s">
        <v>642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>
        <v>1</v>
      </c>
      <c r="X31" s="477">
        <v>100000</v>
      </c>
      <c r="Y31" s="477">
        <v>100000</v>
      </c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>
        <v>1</v>
      </c>
      <c r="BN31" s="477">
        <v>100000</v>
      </c>
      <c r="BO31" s="477">
        <v>100000</v>
      </c>
    </row>
    <row r="32" spans="1:67" s="378" customFormat="1" ht="10.5">
      <c r="A32" s="476" t="s">
        <v>643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>
        <v>2</v>
      </c>
      <c r="U32" s="477">
        <v>450000</v>
      </c>
      <c r="V32" s="477">
        <v>387500</v>
      </c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77">
        <v>2</v>
      </c>
      <c r="BN32" s="477">
        <v>450000</v>
      </c>
      <c r="BO32" s="477">
        <v>387500</v>
      </c>
    </row>
    <row r="33" spans="1:67" s="378" customFormat="1" ht="10.5">
      <c r="A33" s="476" t="s">
        <v>558</v>
      </c>
      <c r="B33" s="477"/>
      <c r="C33" s="477"/>
      <c r="D33" s="477"/>
      <c r="E33" s="477"/>
      <c r="F33" s="477"/>
      <c r="G33" s="477"/>
      <c r="H33" s="477">
        <v>1</v>
      </c>
      <c r="I33" s="477">
        <v>30000000</v>
      </c>
      <c r="J33" s="477">
        <v>30000000</v>
      </c>
      <c r="K33" s="477"/>
      <c r="L33" s="477"/>
      <c r="M33" s="477"/>
      <c r="N33" s="477"/>
      <c r="O33" s="477"/>
      <c r="P33" s="477"/>
      <c r="Q33" s="477"/>
      <c r="R33" s="477"/>
      <c r="S33" s="477"/>
      <c r="T33" s="477">
        <v>14</v>
      </c>
      <c r="U33" s="477">
        <v>9900000</v>
      </c>
      <c r="V33" s="477">
        <v>5610000</v>
      </c>
      <c r="W33" s="477"/>
      <c r="X33" s="477"/>
      <c r="Y33" s="477"/>
      <c r="Z33" s="477">
        <v>1</v>
      </c>
      <c r="AA33" s="477">
        <v>700000</v>
      </c>
      <c r="AB33" s="477">
        <v>700000</v>
      </c>
      <c r="AC33" s="477"/>
      <c r="AD33" s="477"/>
      <c r="AE33" s="477"/>
      <c r="AF33" s="477"/>
      <c r="AG33" s="477"/>
      <c r="AH33" s="477"/>
      <c r="AI33" s="477"/>
      <c r="AJ33" s="477"/>
      <c r="AK33" s="477"/>
      <c r="AL33" s="477">
        <v>2</v>
      </c>
      <c r="AM33" s="477">
        <v>1000000</v>
      </c>
      <c r="AN33" s="477">
        <v>875000</v>
      </c>
      <c r="AO33" s="477">
        <v>1</v>
      </c>
      <c r="AP33" s="477">
        <v>100000</v>
      </c>
      <c r="AQ33" s="477">
        <v>50000</v>
      </c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  <c r="BI33" s="477"/>
      <c r="BJ33" s="477"/>
      <c r="BK33" s="477"/>
      <c r="BL33" s="477"/>
      <c r="BM33" s="477">
        <v>19</v>
      </c>
      <c r="BN33" s="477">
        <v>41700000</v>
      </c>
      <c r="BO33" s="477">
        <v>37235000</v>
      </c>
    </row>
    <row r="34" spans="1:67" s="378" customFormat="1" ht="10.5">
      <c r="A34" s="476" t="s">
        <v>617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>
        <v>1</v>
      </c>
      <c r="U34" s="477">
        <v>50000</v>
      </c>
      <c r="V34" s="477">
        <v>50000</v>
      </c>
      <c r="W34" s="477">
        <v>1</v>
      </c>
      <c r="X34" s="477">
        <v>250000</v>
      </c>
      <c r="Y34" s="477">
        <v>250000</v>
      </c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  <c r="BM34" s="477">
        <v>2</v>
      </c>
      <c r="BN34" s="477">
        <v>300000</v>
      </c>
      <c r="BO34" s="477">
        <v>300000</v>
      </c>
    </row>
    <row r="35" spans="1:67" s="378" customFormat="1" ht="10.5">
      <c r="A35" s="476" t="s">
        <v>513</v>
      </c>
      <c r="B35" s="477"/>
      <c r="C35" s="477"/>
      <c r="D35" s="477"/>
      <c r="E35" s="477"/>
      <c r="F35" s="477"/>
      <c r="G35" s="477"/>
      <c r="H35" s="477">
        <v>2</v>
      </c>
      <c r="I35" s="477">
        <v>300000</v>
      </c>
      <c r="J35" s="477">
        <v>300000</v>
      </c>
      <c r="K35" s="477"/>
      <c r="L35" s="477"/>
      <c r="M35" s="477"/>
      <c r="N35" s="477"/>
      <c r="O35" s="477"/>
      <c r="P35" s="477"/>
      <c r="Q35" s="477">
        <v>2</v>
      </c>
      <c r="R35" s="477">
        <v>3000000</v>
      </c>
      <c r="S35" s="477">
        <v>2999000</v>
      </c>
      <c r="T35" s="477">
        <v>7</v>
      </c>
      <c r="U35" s="477">
        <v>12800000</v>
      </c>
      <c r="V35" s="477">
        <v>12345000</v>
      </c>
      <c r="W35" s="477">
        <v>2</v>
      </c>
      <c r="X35" s="477">
        <v>650000</v>
      </c>
      <c r="Y35" s="477">
        <v>650000</v>
      </c>
      <c r="Z35" s="477">
        <v>1</v>
      </c>
      <c r="AA35" s="477">
        <v>200000</v>
      </c>
      <c r="AB35" s="477">
        <v>100000</v>
      </c>
      <c r="AC35" s="477"/>
      <c r="AD35" s="477"/>
      <c r="AE35" s="477"/>
      <c r="AF35" s="477"/>
      <c r="AG35" s="477"/>
      <c r="AH35" s="477"/>
      <c r="AI35" s="477">
        <v>1</v>
      </c>
      <c r="AJ35" s="477">
        <v>20000000</v>
      </c>
      <c r="AK35" s="477">
        <v>19600000</v>
      </c>
      <c r="AL35" s="477">
        <v>1</v>
      </c>
      <c r="AM35" s="477">
        <v>200000</v>
      </c>
      <c r="AN35" s="477">
        <v>150000</v>
      </c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7"/>
      <c r="BM35" s="477">
        <v>16</v>
      </c>
      <c r="BN35" s="477">
        <v>37150000</v>
      </c>
      <c r="BO35" s="477">
        <v>36144000</v>
      </c>
    </row>
    <row r="36" spans="1:67" s="378" customFormat="1" ht="15.75">
      <c r="A36" s="476" t="s">
        <v>709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>
        <v>1</v>
      </c>
      <c r="U36" s="477">
        <v>500000</v>
      </c>
      <c r="V36" s="477">
        <v>500000</v>
      </c>
      <c r="W36" s="477"/>
      <c r="X36" s="477"/>
      <c r="Y36" s="477"/>
      <c r="Z36" s="477"/>
      <c r="AA36" s="477"/>
      <c r="AB36" s="477"/>
      <c r="AC36" s="477">
        <v>1</v>
      </c>
      <c r="AD36" s="477">
        <v>50000</v>
      </c>
      <c r="AE36" s="477">
        <v>50000</v>
      </c>
      <c r="AF36" s="477"/>
      <c r="AG36" s="477"/>
      <c r="AH36" s="477"/>
      <c r="AI36" s="477"/>
      <c r="AJ36" s="477"/>
      <c r="AK36" s="477"/>
      <c r="AL36" s="477">
        <v>1</v>
      </c>
      <c r="AM36" s="477">
        <v>1000000</v>
      </c>
      <c r="AN36" s="477">
        <v>292500</v>
      </c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>
        <v>3</v>
      </c>
      <c r="BN36" s="477">
        <v>1550000</v>
      </c>
      <c r="BO36" s="477">
        <v>842500</v>
      </c>
    </row>
    <row r="37" spans="1:67" s="378" customFormat="1" ht="10.5">
      <c r="A37" s="476" t="s">
        <v>618</v>
      </c>
      <c r="B37" s="477"/>
      <c r="C37" s="477"/>
      <c r="D37" s="477"/>
      <c r="E37" s="477"/>
      <c r="F37" s="477"/>
      <c r="G37" s="477"/>
      <c r="H37" s="477">
        <v>3</v>
      </c>
      <c r="I37" s="477">
        <v>13400000</v>
      </c>
      <c r="J37" s="477">
        <v>13400000</v>
      </c>
      <c r="K37" s="477">
        <v>1</v>
      </c>
      <c r="L37" s="477">
        <v>500000</v>
      </c>
      <c r="M37" s="477">
        <v>500000</v>
      </c>
      <c r="N37" s="477"/>
      <c r="O37" s="477"/>
      <c r="P37" s="477"/>
      <c r="Q37" s="477"/>
      <c r="R37" s="477"/>
      <c r="S37" s="477"/>
      <c r="T37" s="477">
        <v>2</v>
      </c>
      <c r="U37" s="477">
        <v>150000</v>
      </c>
      <c r="V37" s="477">
        <v>120000</v>
      </c>
      <c r="W37" s="477"/>
      <c r="X37" s="477"/>
      <c r="Y37" s="477"/>
      <c r="Z37" s="477">
        <v>3</v>
      </c>
      <c r="AA37" s="477">
        <v>5400000</v>
      </c>
      <c r="AB37" s="477">
        <v>1190000</v>
      </c>
      <c r="AC37" s="477"/>
      <c r="AD37" s="477"/>
      <c r="AE37" s="477"/>
      <c r="AF37" s="477"/>
      <c r="AG37" s="477"/>
      <c r="AH37" s="477"/>
      <c r="AI37" s="477"/>
      <c r="AJ37" s="477"/>
      <c r="AK37" s="477"/>
      <c r="AL37" s="477">
        <v>1</v>
      </c>
      <c r="AM37" s="477">
        <v>10000000</v>
      </c>
      <c r="AN37" s="477">
        <v>3750000</v>
      </c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>
        <v>10</v>
      </c>
      <c r="BN37" s="477">
        <v>29450000</v>
      </c>
      <c r="BO37" s="477">
        <v>18960000</v>
      </c>
    </row>
    <row r="38" spans="1:67" s="378" customFormat="1" ht="10.5">
      <c r="A38" s="476" t="s">
        <v>514</v>
      </c>
      <c r="B38" s="477">
        <v>1</v>
      </c>
      <c r="C38" s="477">
        <v>1000000</v>
      </c>
      <c r="D38" s="477">
        <v>450000</v>
      </c>
      <c r="E38" s="477"/>
      <c r="F38" s="477"/>
      <c r="G38" s="477"/>
      <c r="H38" s="477">
        <v>1</v>
      </c>
      <c r="I38" s="477">
        <v>500000</v>
      </c>
      <c r="J38" s="477">
        <v>500000</v>
      </c>
      <c r="K38" s="477"/>
      <c r="L38" s="477"/>
      <c r="M38" s="477"/>
      <c r="N38" s="477"/>
      <c r="O38" s="477"/>
      <c r="P38" s="477"/>
      <c r="Q38" s="477"/>
      <c r="R38" s="477"/>
      <c r="S38" s="477"/>
      <c r="T38" s="477">
        <v>3</v>
      </c>
      <c r="U38" s="477">
        <v>2550000</v>
      </c>
      <c r="V38" s="477">
        <v>1715000</v>
      </c>
      <c r="W38" s="477"/>
      <c r="X38" s="477"/>
      <c r="Y38" s="477"/>
      <c r="Z38" s="477">
        <v>1</v>
      </c>
      <c r="AA38" s="477">
        <v>1000000</v>
      </c>
      <c r="AB38" s="477">
        <v>400000</v>
      </c>
      <c r="AC38" s="477"/>
      <c r="AD38" s="477"/>
      <c r="AE38" s="477"/>
      <c r="AF38" s="477"/>
      <c r="AG38" s="477"/>
      <c r="AH38" s="477"/>
      <c r="AI38" s="477"/>
      <c r="AJ38" s="477"/>
      <c r="AK38" s="477"/>
      <c r="AL38" s="477">
        <v>1</v>
      </c>
      <c r="AM38" s="477">
        <v>250000</v>
      </c>
      <c r="AN38" s="477">
        <v>250000</v>
      </c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>
        <v>7</v>
      </c>
      <c r="BN38" s="477">
        <v>5300000</v>
      </c>
      <c r="BO38" s="477">
        <v>3315000</v>
      </c>
    </row>
    <row r="39" spans="1:67" s="378" customFormat="1" ht="10.5">
      <c r="A39" s="476" t="s">
        <v>515</v>
      </c>
      <c r="B39" s="477"/>
      <c r="C39" s="477"/>
      <c r="D39" s="477"/>
      <c r="E39" s="477">
        <v>1</v>
      </c>
      <c r="F39" s="477">
        <v>100000</v>
      </c>
      <c r="G39" s="477">
        <v>100000</v>
      </c>
      <c r="H39" s="477">
        <v>3</v>
      </c>
      <c r="I39" s="477">
        <v>400000</v>
      </c>
      <c r="J39" s="477">
        <v>325000</v>
      </c>
      <c r="K39" s="477"/>
      <c r="L39" s="477"/>
      <c r="M39" s="477"/>
      <c r="N39" s="477"/>
      <c r="O39" s="477"/>
      <c r="P39" s="477"/>
      <c r="Q39" s="477"/>
      <c r="R39" s="477"/>
      <c r="S39" s="477"/>
      <c r="T39" s="477">
        <v>6</v>
      </c>
      <c r="U39" s="477">
        <v>5150000</v>
      </c>
      <c r="V39" s="477">
        <v>2860000</v>
      </c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>
        <v>1</v>
      </c>
      <c r="AM39" s="477">
        <v>50000</v>
      </c>
      <c r="AN39" s="477">
        <v>50000</v>
      </c>
      <c r="AO39" s="477">
        <v>2</v>
      </c>
      <c r="AP39" s="477">
        <v>550000</v>
      </c>
      <c r="AQ39" s="477">
        <v>550000</v>
      </c>
      <c r="AR39" s="477"/>
      <c r="AS39" s="477"/>
      <c r="AT39" s="477"/>
      <c r="AU39" s="477">
        <v>1</v>
      </c>
      <c r="AV39" s="477">
        <v>200000</v>
      </c>
      <c r="AW39" s="477">
        <v>130000</v>
      </c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77"/>
      <c r="BM39" s="477">
        <v>14</v>
      </c>
      <c r="BN39" s="477">
        <v>6450000</v>
      </c>
      <c r="BO39" s="477">
        <v>4015000</v>
      </c>
    </row>
    <row r="40" spans="1:67" s="378" customFormat="1" ht="10.5">
      <c r="A40" s="476" t="s">
        <v>516</v>
      </c>
      <c r="B40" s="477">
        <v>1</v>
      </c>
      <c r="C40" s="477">
        <v>250000</v>
      </c>
      <c r="D40" s="477">
        <v>250000</v>
      </c>
      <c r="E40" s="477"/>
      <c r="F40" s="477"/>
      <c r="G40" s="477"/>
      <c r="H40" s="477">
        <v>1</v>
      </c>
      <c r="I40" s="477">
        <v>1500000</v>
      </c>
      <c r="J40" s="477">
        <v>1500000</v>
      </c>
      <c r="K40" s="477"/>
      <c r="L40" s="477"/>
      <c r="M40" s="477"/>
      <c r="N40" s="477"/>
      <c r="O40" s="477"/>
      <c r="P40" s="477"/>
      <c r="Q40" s="477"/>
      <c r="R40" s="477"/>
      <c r="S40" s="477"/>
      <c r="T40" s="477">
        <v>4</v>
      </c>
      <c r="U40" s="477">
        <v>87050000</v>
      </c>
      <c r="V40" s="477">
        <v>87050000</v>
      </c>
      <c r="W40" s="477"/>
      <c r="X40" s="477"/>
      <c r="Y40" s="477"/>
      <c r="Z40" s="477"/>
      <c r="AA40" s="477"/>
      <c r="AB40" s="477"/>
      <c r="AC40" s="477">
        <v>5</v>
      </c>
      <c r="AD40" s="477">
        <v>3050000</v>
      </c>
      <c r="AE40" s="477">
        <v>2400000</v>
      </c>
      <c r="AF40" s="477"/>
      <c r="AG40" s="477"/>
      <c r="AH40" s="477"/>
      <c r="AI40" s="477">
        <v>2</v>
      </c>
      <c r="AJ40" s="477">
        <v>2550000</v>
      </c>
      <c r="AK40" s="477">
        <v>2524500</v>
      </c>
      <c r="AL40" s="477">
        <v>4</v>
      </c>
      <c r="AM40" s="477">
        <v>27250000</v>
      </c>
      <c r="AN40" s="477">
        <v>27250000</v>
      </c>
      <c r="AO40" s="477"/>
      <c r="AP40" s="477"/>
      <c r="AQ40" s="477"/>
      <c r="AR40" s="477"/>
      <c r="AS40" s="477"/>
      <c r="AT40" s="477"/>
      <c r="AU40" s="477">
        <v>1</v>
      </c>
      <c r="AV40" s="477">
        <v>3000000</v>
      </c>
      <c r="AW40" s="477">
        <v>450000</v>
      </c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>
        <v>18</v>
      </c>
      <c r="BN40" s="477">
        <v>124650000</v>
      </c>
      <c r="BO40" s="477">
        <v>121424500</v>
      </c>
    </row>
    <row r="41" spans="1:67" s="378" customFormat="1" ht="10.5">
      <c r="A41" s="476" t="s">
        <v>644</v>
      </c>
      <c r="B41" s="477"/>
      <c r="C41" s="477"/>
      <c r="D41" s="477"/>
      <c r="E41" s="477"/>
      <c r="F41" s="477"/>
      <c r="G41" s="477"/>
      <c r="H41" s="477">
        <v>2</v>
      </c>
      <c r="I41" s="477">
        <v>34000000</v>
      </c>
      <c r="J41" s="477">
        <v>24400000</v>
      </c>
      <c r="K41" s="477"/>
      <c r="L41" s="477"/>
      <c r="M41" s="477"/>
      <c r="N41" s="477"/>
      <c r="O41" s="477"/>
      <c r="P41" s="477"/>
      <c r="Q41" s="477"/>
      <c r="R41" s="477"/>
      <c r="S41" s="477"/>
      <c r="T41" s="477">
        <v>2</v>
      </c>
      <c r="U41" s="477">
        <v>5050000</v>
      </c>
      <c r="V41" s="477">
        <v>5050000</v>
      </c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>
        <v>1</v>
      </c>
      <c r="AM41" s="477">
        <v>250000</v>
      </c>
      <c r="AN41" s="477">
        <v>250000</v>
      </c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>
        <v>5</v>
      </c>
      <c r="BN41" s="477">
        <v>39300000</v>
      </c>
      <c r="BO41" s="477">
        <v>29700000</v>
      </c>
    </row>
    <row r="42" spans="1:67" s="378" customFormat="1" ht="10.5">
      <c r="A42" s="476" t="s">
        <v>517</v>
      </c>
      <c r="B42" s="477"/>
      <c r="C42" s="477"/>
      <c r="D42" s="477"/>
      <c r="E42" s="477">
        <v>1</v>
      </c>
      <c r="F42" s="477">
        <v>250000</v>
      </c>
      <c r="G42" s="477">
        <v>250000</v>
      </c>
      <c r="H42" s="477">
        <v>1</v>
      </c>
      <c r="I42" s="477">
        <v>10000000</v>
      </c>
      <c r="J42" s="477">
        <v>5000000</v>
      </c>
      <c r="K42" s="477"/>
      <c r="L42" s="477"/>
      <c r="M42" s="477"/>
      <c r="N42" s="477"/>
      <c r="O42" s="477"/>
      <c r="P42" s="477"/>
      <c r="Q42" s="477">
        <v>3</v>
      </c>
      <c r="R42" s="477">
        <v>2000000</v>
      </c>
      <c r="S42" s="477">
        <v>2000000</v>
      </c>
      <c r="T42" s="477">
        <v>11</v>
      </c>
      <c r="U42" s="477">
        <v>6550000</v>
      </c>
      <c r="V42" s="477">
        <v>5050000</v>
      </c>
      <c r="W42" s="477">
        <v>1</v>
      </c>
      <c r="X42" s="477">
        <v>3000000</v>
      </c>
      <c r="Y42" s="477">
        <v>3000000</v>
      </c>
      <c r="Z42" s="477">
        <v>1</v>
      </c>
      <c r="AA42" s="477">
        <v>500000</v>
      </c>
      <c r="AB42" s="477">
        <v>500000</v>
      </c>
      <c r="AC42" s="477"/>
      <c r="AD42" s="477"/>
      <c r="AE42" s="477"/>
      <c r="AF42" s="477"/>
      <c r="AG42" s="477"/>
      <c r="AH42" s="477"/>
      <c r="AI42" s="477"/>
      <c r="AJ42" s="477"/>
      <c r="AK42" s="477"/>
      <c r="AL42" s="477">
        <v>1</v>
      </c>
      <c r="AM42" s="477">
        <v>1000000</v>
      </c>
      <c r="AN42" s="477">
        <v>1000000</v>
      </c>
      <c r="AO42" s="477">
        <v>5</v>
      </c>
      <c r="AP42" s="477">
        <v>13625000</v>
      </c>
      <c r="AQ42" s="477">
        <v>8625000</v>
      </c>
      <c r="AR42" s="477"/>
      <c r="AS42" s="477"/>
      <c r="AT42" s="477"/>
      <c r="AU42" s="477">
        <v>1</v>
      </c>
      <c r="AV42" s="477">
        <v>500000</v>
      </c>
      <c r="AW42" s="477">
        <v>500000</v>
      </c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477"/>
      <c r="BJ42" s="477"/>
      <c r="BK42" s="477"/>
      <c r="BL42" s="477"/>
      <c r="BM42" s="477">
        <v>25</v>
      </c>
      <c r="BN42" s="477">
        <v>37425000</v>
      </c>
      <c r="BO42" s="477">
        <v>25925000</v>
      </c>
    </row>
    <row r="43" spans="1:67" s="378" customFormat="1" ht="10.5">
      <c r="A43" s="476" t="s">
        <v>518</v>
      </c>
      <c r="B43" s="477"/>
      <c r="C43" s="477"/>
      <c r="D43" s="477"/>
      <c r="E43" s="477"/>
      <c r="F43" s="477"/>
      <c r="G43" s="477"/>
      <c r="H43" s="477">
        <v>1</v>
      </c>
      <c r="I43" s="477">
        <v>50000</v>
      </c>
      <c r="J43" s="477">
        <v>50000</v>
      </c>
      <c r="K43" s="477"/>
      <c r="L43" s="477"/>
      <c r="M43" s="477"/>
      <c r="N43" s="477"/>
      <c r="O43" s="477"/>
      <c r="P43" s="477"/>
      <c r="Q43" s="477"/>
      <c r="R43" s="477"/>
      <c r="S43" s="477"/>
      <c r="T43" s="477">
        <v>3</v>
      </c>
      <c r="U43" s="477">
        <v>1550000</v>
      </c>
      <c r="V43" s="477">
        <v>1190000</v>
      </c>
      <c r="W43" s="477">
        <v>1</v>
      </c>
      <c r="X43" s="477">
        <v>250000</v>
      </c>
      <c r="Y43" s="477">
        <v>60000</v>
      </c>
      <c r="Z43" s="477">
        <v>1</v>
      </c>
      <c r="AA43" s="477">
        <v>500000</v>
      </c>
      <c r="AB43" s="477">
        <v>500000</v>
      </c>
      <c r="AC43" s="477">
        <v>2</v>
      </c>
      <c r="AD43" s="477">
        <v>200000</v>
      </c>
      <c r="AE43" s="477">
        <v>133000</v>
      </c>
      <c r="AF43" s="477"/>
      <c r="AG43" s="477"/>
      <c r="AH43" s="477"/>
      <c r="AI43" s="477">
        <v>2</v>
      </c>
      <c r="AJ43" s="477">
        <v>1600000</v>
      </c>
      <c r="AK43" s="477">
        <v>1600000</v>
      </c>
      <c r="AL43" s="477">
        <v>1</v>
      </c>
      <c r="AM43" s="477">
        <v>50000</v>
      </c>
      <c r="AN43" s="477">
        <v>50000</v>
      </c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77"/>
      <c r="BM43" s="477">
        <v>11</v>
      </c>
      <c r="BN43" s="477">
        <v>4200000</v>
      </c>
      <c r="BO43" s="477">
        <v>3583000</v>
      </c>
    </row>
    <row r="44" spans="1:67" s="378" customFormat="1" ht="10.5">
      <c r="A44" s="476" t="s">
        <v>519</v>
      </c>
      <c r="B44" s="477"/>
      <c r="C44" s="477"/>
      <c r="D44" s="477"/>
      <c r="E44" s="477"/>
      <c r="F44" s="477"/>
      <c r="G44" s="477"/>
      <c r="H44" s="477">
        <v>7</v>
      </c>
      <c r="I44" s="477">
        <v>57400000</v>
      </c>
      <c r="J44" s="477">
        <v>56850000</v>
      </c>
      <c r="K44" s="477"/>
      <c r="L44" s="477"/>
      <c r="M44" s="477"/>
      <c r="N44" s="477"/>
      <c r="O44" s="477"/>
      <c r="P44" s="477"/>
      <c r="Q44" s="477">
        <v>5</v>
      </c>
      <c r="R44" s="477">
        <v>3600000</v>
      </c>
      <c r="S44" s="477">
        <v>3600000</v>
      </c>
      <c r="T44" s="477">
        <v>48</v>
      </c>
      <c r="U44" s="477">
        <v>49000000</v>
      </c>
      <c r="V44" s="477">
        <v>47427500</v>
      </c>
      <c r="W44" s="477">
        <v>3</v>
      </c>
      <c r="X44" s="477">
        <v>1100000</v>
      </c>
      <c r="Y44" s="477">
        <v>1100000</v>
      </c>
      <c r="Z44" s="477">
        <v>10</v>
      </c>
      <c r="AA44" s="477">
        <v>9300000</v>
      </c>
      <c r="AB44" s="477">
        <v>8900000</v>
      </c>
      <c r="AC44" s="477">
        <v>6</v>
      </c>
      <c r="AD44" s="477">
        <v>2100000</v>
      </c>
      <c r="AE44" s="477">
        <v>1975000</v>
      </c>
      <c r="AF44" s="477"/>
      <c r="AG44" s="477"/>
      <c r="AH44" s="477"/>
      <c r="AI44" s="477">
        <v>7</v>
      </c>
      <c r="AJ44" s="477">
        <v>11850000</v>
      </c>
      <c r="AK44" s="477">
        <v>8760000</v>
      </c>
      <c r="AL44" s="477">
        <v>9</v>
      </c>
      <c r="AM44" s="477">
        <v>5000000</v>
      </c>
      <c r="AN44" s="477">
        <v>4800000</v>
      </c>
      <c r="AO44" s="477">
        <v>9</v>
      </c>
      <c r="AP44" s="477">
        <v>8800000</v>
      </c>
      <c r="AQ44" s="477">
        <v>8660000</v>
      </c>
      <c r="AR44" s="477"/>
      <c r="AS44" s="477"/>
      <c r="AT44" s="477"/>
      <c r="AU44" s="477">
        <v>2</v>
      </c>
      <c r="AV44" s="477">
        <v>1100000</v>
      </c>
      <c r="AW44" s="477">
        <v>1100000</v>
      </c>
      <c r="AX44" s="477"/>
      <c r="AY44" s="477"/>
      <c r="AZ44" s="477"/>
      <c r="BA44" s="477">
        <v>2</v>
      </c>
      <c r="BB44" s="477">
        <v>1500000</v>
      </c>
      <c r="BC44" s="477">
        <v>1500000</v>
      </c>
      <c r="BD44" s="477">
        <v>3</v>
      </c>
      <c r="BE44" s="477">
        <v>500000</v>
      </c>
      <c r="BF44" s="477">
        <v>500000</v>
      </c>
      <c r="BG44" s="477"/>
      <c r="BH44" s="477"/>
      <c r="BI44" s="477"/>
      <c r="BJ44" s="477"/>
      <c r="BK44" s="477"/>
      <c r="BL44" s="477"/>
      <c r="BM44" s="477">
        <v>111</v>
      </c>
      <c r="BN44" s="477">
        <v>151250000</v>
      </c>
      <c r="BO44" s="477">
        <v>145172500</v>
      </c>
    </row>
    <row r="45" spans="1:67" s="378" customFormat="1" ht="10.5">
      <c r="A45" s="476" t="s">
        <v>520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>
        <v>2</v>
      </c>
      <c r="U45" s="477">
        <v>750000</v>
      </c>
      <c r="V45" s="477">
        <v>625000</v>
      </c>
      <c r="W45" s="477"/>
      <c r="X45" s="477"/>
      <c r="Y45" s="477"/>
      <c r="Z45" s="477"/>
      <c r="AA45" s="477"/>
      <c r="AB45" s="477"/>
      <c r="AC45" s="477">
        <v>2</v>
      </c>
      <c r="AD45" s="477">
        <v>1050000</v>
      </c>
      <c r="AE45" s="477">
        <v>1050000</v>
      </c>
      <c r="AF45" s="477"/>
      <c r="AG45" s="477"/>
      <c r="AH45" s="477"/>
      <c r="AI45" s="477"/>
      <c r="AJ45" s="477"/>
      <c r="AK45" s="477"/>
      <c r="AL45" s="477">
        <v>1</v>
      </c>
      <c r="AM45" s="477">
        <v>50000</v>
      </c>
      <c r="AN45" s="477">
        <v>50000</v>
      </c>
      <c r="AO45" s="477">
        <v>1</v>
      </c>
      <c r="AP45" s="477">
        <v>200000</v>
      </c>
      <c r="AQ45" s="477">
        <v>200000</v>
      </c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7"/>
      <c r="BM45" s="477">
        <v>6</v>
      </c>
      <c r="BN45" s="477">
        <v>2050000</v>
      </c>
      <c r="BO45" s="477">
        <v>1925000</v>
      </c>
    </row>
    <row r="46" spans="1:67" s="378" customFormat="1" ht="10.5">
      <c r="A46" s="476" t="s">
        <v>521</v>
      </c>
      <c r="B46" s="477"/>
      <c r="C46" s="477"/>
      <c r="D46" s="477"/>
      <c r="E46" s="477"/>
      <c r="F46" s="477"/>
      <c r="G46" s="477"/>
      <c r="H46" s="477">
        <v>1</v>
      </c>
      <c r="I46" s="477">
        <v>300000</v>
      </c>
      <c r="J46" s="477">
        <v>300000</v>
      </c>
      <c r="K46" s="477"/>
      <c r="L46" s="477"/>
      <c r="M46" s="477"/>
      <c r="N46" s="477"/>
      <c r="O46" s="477"/>
      <c r="P46" s="477"/>
      <c r="Q46" s="477"/>
      <c r="R46" s="477"/>
      <c r="S46" s="477"/>
      <c r="T46" s="477">
        <v>6</v>
      </c>
      <c r="U46" s="477">
        <v>17400000</v>
      </c>
      <c r="V46" s="477">
        <v>10765000</v>
      </c>
      <c r="W46" s="477">
        <v>4</v>
      </c>
      <c r="X46" s="477">
        <v>3750000</v>
      </c>
      <c r="Y46" s="477">
        <v>1350000</v>
      </c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7"/>
      <c r="BL46" s="477"/>
      <c r="BM46" s="477">
        <v>11</v>
      </c>
      <c r="BN46" s="477">
        <v>21450000</v>
      </c>
      <c r="BO46" s="477">
        <v>12415000</v>
      </c>
    </row>
    <row r="47" spans="1:67" s="378" customFormat="1" ht="10.5">
      <c r="A47" s="476" t="s">
        <v>552</v>
      </c>
      <c r="B47" s="477">
        <v>1</v>
      </c>
      <c r="C47" s="477">
        <v>1000000</v>
      </c>
      <c r="D47" s="477">
        <v>1000000</v>
      </c>
      <c r="E47" s="477"/>
      <c r="F47" s="477"/>
      <c r="G47" s="477"/>
      <c r="H47" s="477">
        <v>1</v>
      </c>
      <c r="I47" s="477">
        <v>1000000</v>
      </c>
      <c r="J47" s="477">
        <v>1000000</v>
      </c>
      <c r="K47" s="477"/>
      <c r="L47" s="477"/>
      <c r="M47" s="477"/>
      <c r="N47" s="477"/>
      <c r="O47" s="477"/>
      <c r="P47" s="477"/>
      <c r="Q47" s="477"/>
      <c r="R47" s="477"/>
      <c r="S47" s="477"/>
      <c r="T47" s="477">
        <v>8</v>
      </c>
      <c r="U47" s="477">
        <v>44500000</v>
      </c>
      <c r="V47" s="477">
        <v>24500000</v>
      </c>
      <c r="W47" s="477"/>
      <c r="X47" s="477"/>
      <c r="Y47" s="477"/>
      <c r="Z47" s="477"/>
      <c r="AA47" s="477"/>
      <c r="AB47" s="477"/>
      <c r="AC47" s="477">
        <v>1</v>
      </c>
      <c r="AD47" s="477">
        <v>500000</v>
      </c>
      <c r="AE47" s="477">
        <v>500000</v>
      </c>
      <c r="AF47" s="477"/>
      <c r="AG47" s="477"/>
      <c r="AH47" s="477"/>
      <c r="AI47" s="477"/>
      <c r="AJ47" s="477"/>
      <c r="AK47" s="477"/>
      <c r="AL47" s="477"/>
      <c r="AM47" s="477"/>
      <c r="AN47" s="477"/>
      <c r="AO47" s="477">
        <v>4</v>
      </c>
      <c r="AP47" s="477">
        <v>2200000</v>
      </c>
      <c r="AQ47" s="477">
        <v>1500000</v>
      </c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77"/>
      <c r="BM47" s="477">
        <v>15</v>
      </c>
      <c r="BN47" s="477">
        <v>49200000</v>
      </c>
      <c r="BO47" s="477">
        <v>28500000</v>
      </c>
    </row>
    <row r="48" spans="1:67" s="378" customFormat="1" ht="10.5">
      <c r="A48" s="476" t="s">
        <v>522</v>
      </c>
      <c r="B48" s="477"/>
      <c r="C48" s="477"/>
      <c r="D48" s="477"/>
      <c r="E48" s="477"/>
      <c r="F48" s="477"/>
      <c r="G48" s="477"/>
      <c r="H48" s="477">
        <v>1</v>
      </c>
      <c r="I48" s="477">
        <v>560000000</v>
      </c>
      <c r="J48" s="477">
        <v>56000000</v>
      </c>
      <c r="K48" s="477"/>
      <c r="L48" s="477"/>
      <c r="M48" s="477"/>
      <c r="N48" s="477"/>
      <c r="O48" s="477"/>
      <c r="P48" s="477"/>
      <c r="Q48" s="477"/>
      <c r="R48" s="477"/>
      <c r="S48" s="477"/>
      <c r="T48" s="477">
        <v>6</v>
      </c>
      <c r="U48" s="477">
        <v>7160000</v>
      </c>
      <c r="V48" s="477">
        <v>6660000</v>
      </c>
      <c r="W48" s="477"/>
      <c r="X48" s="477"/>
      <c r="Y48" s="477"/>
      <c r="Z48" s="477"/>
      <c r="AA48" s="477"/>
      <c r="AB48" s="477"/>
      <c r="AC48" s="477">
        <v>1</v>
      </c>
      <c r="AD48" s="477">
        <v>500000</v>
      </c>
      <c r="AE48" s="477">
        <v>500000</v>
      </c>
      <c r="AF48" s="477"/>
      <c r="AG48" s="477"/>
      <c r="AH48" s="477"/>
      <c r="AI48" s="477">
        <v>1</v>
      </c>
      <c r="AJ48" s="477">
        <v>500000</v>
      </c>
      <c r="AK48" s="477">
        <v>500000</v>
      </c>
      <c r="AL48" s="477">
        <v>1</v>
      </c>
      <c r="AM48" s="477">
        <v>50000</v>
      </c>
      <c r="AN48" s="477">
        <v>49000</v>
      </c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>
        <v>10</v>
      </c>
      <c r="BN48" s="477">
        <v>568210000</v>
      </c>
      <c r="BO48" s="477">
        <v>63709000</v>
      </c>
    </row>
    <row r="49" spans="1:67" s="378" customFormat="1" ht="10.5">
      <c r="A49" s="476" t="s">
        <v>523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>
        <v>1</v>
      </c>
      <c r="R49" s="477">
        <v>250000</v>
      </c>
      <c r="S49" s="477">
        <v>250000</v>
      </c>
      <c r="T49" s="477">
        <v>3</v>
      </c>
      <c r="U49" s="477">
        <v>1300000</v>
      </c>
      <c r="V49" s="477">
        <v>800000</v>
      </c>
      <c r="W49" s="477">
        <v>1</v>
      </c>
      <c r="X49" s="477">
        <v>50000</v>
      </c>
      <c r="Y49" s="477">
        <v>25500</v>
      </c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>
        <v>1</v>
      </c>
      <c r="AP49" s="477">
        <v>50000</v>
      </c>
      <c r="AQ49" s="477">
        <v>50000</v>
      </c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>
        <v>6</v>
      </c>
      <c r="BN49" s="477">
        <v>1650000</v>
      </c>
      <c r="BO49" s="477">
        <v>1125500</v>
      </c>
    </row>
    <row r="50" spans="1:67" s="378" customFormat="1" ht="10.5">
      <c r="A50" s="476" t="s">
        <v>619</v>
      </c>
      <c r="B50" s="477"/>
      <c r="C50" s="477"/>
      <c r="D50" s="477"/>
      <c r="E50" s="477"/>
      <c r="F50" s="477"/>
      <c r="G50" s="477"/>
      <c r="H50" s="477">
        <v>4</v>
      </c>
      <c r="I50" s="477">
        <v>9673500</v>
      </c>
      <c r="J50" s="477">
        <v>4399100</v>
      </c>
      <c r="K50" s="477"/>
      <c r="L50" s="477"/>
      <c r="M50" s="477"/>
      <c r="N50" s="477"/>
      <c r="O50" s="477"/>
      <c r="P50" s="477"/>
      <c r="Q50" s="477"/>
      <c r="R50" s="477"/>
      <c r="S50" s="477"/>
      <c r="T50" s="477">
        <v>8</v>
      </c>
      <c r="U50" s="477">
        <v>6000000</v>
      </c>
      <c r="V50" s="477">
        <v>5900000</v>
      </c>
      <c r="W50" s="477">
        <v>2</v>
      </c>
      <c r="X50" s="477">
        <v>4000000</v>
      </c>
      <c r="Y50" s="477">
        <v>2800000</v>
      </c>
      <c r="Z50" s="477"/>
      <c r="AA50" s="477"/>
      <c r="AB50" s="477"/>
      <c r="AC50" s="477"/>
      <c r="AD50" s="477"/>
      <c r="AE50" s="477"/>
      <c r="AF50" s="477">
        <v>1</v>
      </c>
      <c r="AG50" s="477">
        <v>3500000</v>
      </c>
      <c r="AH50" s="477">
        <v>3500000</v>
      </c>
      <c r="AI50" s="477">
        <v>1</v>
      </c>
      <c r="AJ50" s="477">
        <v>250000</v>
      </c>
      <c r="AK50" s="477">
        <v>125000</v>
      </c>
      <c r="AL50" s="477">
        <v>3</v>
      </c>
      <c r="AM50" s="477">
        <v>650000</v>
      </c>
      <c r="AN50" s="477">
        <v>625000</v>
      </c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>
        <v>19</v>
      </c>
      <c r="BN50" s="477">
        <v>24073500</v>
      </c>
      <c r="BO50" s="477">
        <v>17349100</v>
      </c>
    </row>
    <row r="51" spans="1:67" s="378" customFormat="1" ht="10.5">
      <c r="A51" s="476" t="s">
        <v>565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>
        <v>1</v>
      </c>
      <c r="AP51" s="477">
        <v>50000</v>
      </c>
      <c r="AQ51" s="477">
        <v>37500</v>
      </c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77"/>
      <c r="BM51" s="477">
        <v>1</v>
      </c>
      <c r="BN51" s="477">
        <v>50000</v>
      </c>
      <c r="BO51" s="477">
        <v>37500</v>
      </c>
    </row>
    <row r="52" spans="1:67" s="378" customFormat="1" ht="10.5">
      <c r="A52" s="476" t="s">
        <v>524</v>
      </c>
      <c r="B52" s="477"/>
      <c r="C52" s="477"/>
      <c r="D52" s="477"/>
      <c r="E52" s="477"/>
      <c r="F52" s="477"/>
      <c r="G52" s="477"/>
      <c r="H52" s="477">
        <v>2</v>
      </c>
      <c r="I52" s="477">
        <v>200000</v>
      </c>
      <c r="J52" s="477">
        <v>100000</v>
      </c>
      <c r="K52" s="477"/>
      <c r="L52" s="477"/>
      <c r="M52" s="477"/>
      <c r="N52" s="477"/>
      <c r="O52" s="477"/>
      <c r="P52" s="477"/>
      <c r="Q52" s="477"/>
      <c r="R52" s="477"/>
      <c r="S52" s="477"/>
      <c r="T52" s="477">
        <v>1</v>
      </c>
      <c r="U52" s="477">
        <v>400000</v>
      </c>
      <c r="V52" s="477">
        <v>100000</v>
      </c>
      <c r="W52" s="477"/>
      <c r="X52" s="477"/>
      <c r="Y52" s="477"/>
      <c r="Z52" s="477"/>
      <c r="AA52" s="477"/>
      <c r="AB52" s="477"/>
      <c r="AC52" s="477">
        <v>2</v>
      </c>
      <c r="AD52" s="477">
        <v>300000</v>
      </c>
      <c r="AE52" s="477">
        <v>300000</v>
      </c>
      <c r="AF52" s="477"/>
      <c r="AG52" s="477"/>
      <c r="AH52" s="477"/>
      <c r="AI52" s="477"/>
      <c r="AJ52" s="477"/>
      <c r="AK52" s="477"/>
      <c r="AL52" s="477">
        <v>1</v>
      </c>
      <c r="AM52" s="477">
        <v>60000</v>
      </c>
      <c r="AN52" s="477">
        <v>20000</v>
      </c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7"/>
      <c r="BM52" s="477">
        <v>6</v>
      </c>
      <c r="BN52" s="477">
        <v>960000</v>
      </c>
      <c r="BO52" s="477">
        <v>520000</v>
      </c>
    </row>
    <row r="53" spans="1:67" s="378" customFormat="1" ht="10.5">
      <c r="A53" s="476" t="s">
        <v>645</v>
      </c>
      <c r="B53" s="477"/>
      <c r="C53" s="477"/>
      <c r="D53" s="477"/>
      <c r="E53" s="477"/>
      <c r="F53" s="477"/>
      <c r="G53" s="477"/>
      <c r="H53" s="477">
        <v>1</v>
      </c>
      <c r="I53" s="477">
        <v>100000</v>
      </c>
      <c r="J53" s="477">
        <v>50000</v>
      </c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>
        <v>1</v>
      </c>
      <c r="AM53" s="477">
        <v>50000</v>
      </c>
      <c r="AN53" s="477">
        <v>12500</v>
      </c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>
        <v>2</v>
      </c>
      <c r="BN53" s="477">
        <v>150000</v>
      </c>
      <c r="BO53" s="477">
        <v>62500</v>
      </c>
    </row>
    <row r="54" spans="1:67" s="378" customFormat="1" ht="10.5">
      <c r="A54" s="476" t="s">
        <v>525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>
        <v>2</v>
      </c>
      <c r="AA54" s="477">
        <v>1200000</v>
      </c>
      <c r="AB54" s="477">
        <v>1096000</v>
      </c>
      <c r="AC54" s="477">
        <v>5</v>
      </c>
      <c r="AD54" s="477">
        <v>1100000</v>
      </c>
      <c r="AE54" s="477">
        <v>975000</v>
      </c>
      <c r="AF54" s="477"/>
      <c r="AG54" s="477"/>
      <c r="AH54" s="477"/>
      <c r="AI54" s="477">
        <v>1</v>
      </c>
      <c r="AJ54" s="477">
        <v>400000</v>
      </c>
      <c r="AK54" s="477">
        <v>400000</v>
      </c>
      <c r="AL54" s="477">
        <v>1</v>
      </c>
      <c r="AM54" s="477">
        <v>500000</v>
      </c>
      <c r="AN54" s="477">
        <v>500000</v>
      </c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>
        <v>9</v>
      </c>
      <c r="BN54" s="477">
        <v>3200000</v>
      </c>
      <c r="BO54" s="477">
        <v>2971000</v>
      </c>
    </row>
    <row r="55" spans="1:67" s="378" customFormat="1" ht="10.5">
      <c r="A55" s="476" t="s">
        <v>526</v>
      </c>
      <c r="B55" s="477"/>
      <c r="C55" s="477"/>
      <c r="D55" s="477"/>
      <c r="E55" s="477"/>
      <c r="F55" s="477"/>
      <c r="G55" s="477"/>
      <c r="H55" s="477">
        <v>1</v>
      </c>
      <c r="I55" s="477">
        <v>50000</v>
      </c>
      <c r="J55" s="477">
        <v>50000</v>
      </c>
      <c r="K55" s="477"/>
      <c r="L55" s="477"/>
      <c r="M55" s="477"/>
      <c r="N55" s="477"/>
      <c r="O55" s="477"/>
      <c r="P55" s="477"/>
      <c r="Q55" s="477">
        <v>1</v>
      </c>
      <c r="R55" s="477">
        <v>500000</v>
      </c>
      <c r="S55" s="477">
        <v>450000</v>
      </c>
      <c r="T55" s="477">
        <v>6</v>
      </c>
      <c r="U55" s="477">
        <v>10250000</v>
      </c>
      <c r="V55" s="477">
        <v>6905000</v>
      </c>
      <c r="W55" s="477">
        <v>2</v>
      </c>
      <c r="X55" s="477">
        <v>1300000</v>
      </c>
      <c r="Y55" s="477">
        <v>1300000</v>
      </c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77"/>
      <c r="BM55" s="477">
        <v>10</v>
      </c>
      <c r="BN55" s="477">
        <v>12100000</v>
      </c>
      <c r="BO55" s="477">
        <v>8705000</v>
      </c>
    </row>
    <row r="56" spans="1:67" s="378" customFormat="1" ht="10.5">
      <c r="A56" s="476" t="s">
        <v>646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>
        <v>3</v>
      </c>
      <c r="U56" s="477">
        <v>10550000</v>
      </c>
      <c r="V56" s="477">
        <v>6350000</v>
      </c>
      <c r="W56" s="477"/>
      <c r="X56" s="477"/>
      <c r="Y56" s="477"/>
      <c r="Z56" s="477"/>
      <c r="AA56" s="477"/>
      <c r="AB56" s="477"/>
      <c r="AC56" s="477">
        <v>1</v>
      </c>
      <c r="AD56" s="477">
        <v>50000</v>
      </c>
      <c r="AE56" s="477">
        <v>50000</v>
      </c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>
        <v>4</v>
      </c>
      <c r="BN56" s="477">
        <v>10600000</v>
      </c>
      <c r="BO56" s="477">
        <v>6400000</v>
      </c>
    </row>
    <row r="57" spans="1:67" s="378" customFormat="1" ht="10.5">
      <c r="A57" s="476" t="s">
        <v>674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>
        <v>2</v>
      </c>
      <c r="U57" s="477">
        <v>750000</v>
      </c>
      <c r="V57" s="477">
        <v>750000</v>
      </c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  <c r="BG57" s="477"/>
      <c r="BH57" s="477"/>
      <c r="BI57" s="477"/>
      <c r="BJ57" s="477"/>
      <c r="BK57" s="477"/>
      <c r="BL57" s="477"/>
      <c r="BM57" s="477">
        <v>2</v>
      </c>
      <c r="BN57" s="477">
        <v>750000</v>
      </c>
      <c r="BO57" s="477">
        <v>750000</v>
      </c>
    </row>
    <row r="58" spans="1:67" s="378" customFormat="1" ht="10.5">
      <c r="A58" s="476" t="s">
        <v>527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>
        <v>1</v>
      </c>
      <c r="U58" s="477">
        <v>200000</v>
      </c>
      <c r="V58" s="477">
        <v>200000</v>
      </c>
      <c r="W58" s="477"/>
      <c r="X58" s="477"/>
      <c r="Y58" s="477"/>
      <c r="Z58" s="477">
        <v>1</v>
      </c>
      <c r="AA58" s="477">
        <v>250000</v>
      </c>
      <c r="AB58" s="477">
        <v>122500</v>
      </c>
      <c r="AC58" s="477"/>
      <c r="AD58" s="477"/>
      <c r="AE58" s="477"/>
      <c r="AF58" s="477"/>
      <c r="AG58" s="477"/>
      <c r="AH58" s="477"/>
      <c r="AI58" s="477">
        <v>2</v>
      </c>
      <c r="AJ58" s="477">
        <v>1500000</v>
      </c>
      <c r="AK58" s="477">
        <v>1500000</v>
      </c>
      <c r="AL58" s="477"/>
      <c r="AM58" s="477"/>
      <c r="AN58" s="477"/>
      <c r="AO58" s="477">
        <v>1</v>
      </c>
      <c r="AP58" s="477">
        <v>500000</v>
      </c>
      <c r="AQ58" s="477">
        <v>500000</v>
      </c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7"/>
      <c r="BL58" s="477"/>
      <c r="BM58" s="477">
        <v>5</v>
      </c>
      <c r="BN58" s="477">
        <v>2450000</v>
      </c>
      <c r="BO58" s="477">
        <v>2322500</v>
      </c>
    </row>
    <row r="59" spans="1:67" s="378" customFormat="1" ht="10.5">
      <c r="A59" s="476" t="s">
        <v>553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>
        <v>1</v>
      </c>
      <c r="U59" s="477">
        <v>100000</v>
      </c>
      <c r="V59" s="477">
        <v>100000</v>
      </c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>
        <v>1</v>
      </c>
      <c r="AM59" s="477">
        <v>250000</v>
      </c>
      <c r="AN59" s="477">
        <v>40625</v>
      </c>
      <c r="AO59" s="477"/>
      <c r="AP59" s="477"/>
      <c r="AQ59" s="477"/>
      <c r="AR59" s="477"/>
      <c r="AS59" s="477"/>
      <c r="AT59" s="477"/>
      <c r="AU59" s="477"/>
      <c r="AV59" s="477"/>
      <c r="AW59" s="477"/>
      <c r="AX59" s="477">
        <v>1</v>
      </c>
      <c r="AY59" s="477">
        <v>250000</v>
      </c>
      <c r="AZ59" s="477">
        <v>250000</v>
      </c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7"/>
      <c r="BL59" s="477"/>
      <c r="BM59" s="477">
        <v>3</v>
      </c>
      <c r="BN59" s="477">
        <v>600000</v>
      </c>
      <c r="BO59" s="477">
        <v>390625</v>
      </c>
    </row>
    <row r="60" spans="1:67" s="378" customFormat="1" ht="10.5">
      <c r="A60" s="476" t="s">
        <v>758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>
        <v>1</v>
      </c>
      <c r="U60" s="477">
        <v>200000</v>
      </c>
      <c r="V60" s="477">
        <v>200000</v>
      </c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7"/>
      <c r="AW60" s="477"/>
      <c r="AX60" s="477"/>
      <c r="AY60" s="477"/>
      <c r="AZ60" s="477"/>
      <c r="BA60" s="477"/>
      <c r="BB60" s="477"/>
      <c r="BC60" s="477"/>
      <c r="BD60" s="477"/>
      <c r="BE60" s="477"/>
      <c r="BF60" s="477"/>
      <c r="BG60" s="477"/>
      <c r="BH60" s="477"/>
      <c r="BI60" s="477"/>
      <c r="BJ60" s="477"/>
      <c r="BK60" s="477"/>
      <c r="BL60" s="477"/>
      <c r="BM60" s="477">
        <v>1</v>
      </c>
      <c r="BN60" s="477">
        <v>200000</v>
      </c>
      <c r="BO60" s="477">
        <v>200000</v>
      </c>
    </row>
    <row r="61" spans="1:67" s="378" customFormat="1" ht="10.5">
      <c r="A61" s="476" t="s">
        <v>528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>
        <v>1</v>
      </c>
      <c r="R61" s="477">
        <v>500000</v>
      </c>
      <c r="S61" s="477">
        <v>500000</v>
      </c>
      <c r="T61" s="477">
        <v>12</v>
      </c>
      <c r="U61" s="477">
        <v>3800000</v>
      </c>
      <c r="V61" s="477">
        <v>3470000</v>
      </c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77">
        <v>1</v>
      </c>
      <c r="AM61" s="477">
        <v>450000</v>
      </c>
      <c r="AN61" s="477">
        <v>300000</v>
      </c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477">
        <v>14</v>
      </c>
      <c r="BN61" s="477">
        <v>4750000</v>
      </c>
      <c r="BO61" s="477">
        <v>4270000</v>
      </c>
    </row>
    <row r="62" spans="1:67" s="378" customFormat="1" ht="10.5">
      <c r="A62" s="476" t="s">
        <v>529</v>
      </c>
      <c r="B62" s="477"/>
      <c r="C62" s="477"/>
      <c r="D62" s="477"/>
      <c r="E62" s="477"/>
      <c r="F62" s="477"/>
      <c r="G62" s="477"/>
      <c r="H62" s="477">
        <v>2</v>
      </c>
      <c r="I62" s="477">
        <v>1200000</v>
      </c>
      <c r="J62" s="477">
        <v>700000</v>
      </c>
      <c r="K62" s="477"/>
      <c r="L62" s="477"/>
      <c r="M62" s="477"/>
      <c r="N62" s="477"/>
      <c r="O62" s="477"/>
      <c r="P62" s="477"/>
      <c r="Q62" s="477"/>
      <c r="R62" s="477"/>
      <c r="S62" s="477"/>
      <c r="T62" s="477">
        <v>9</v>
      </c>
      <c r="U62" s="477">
        <v>16600000</v>
      </c>
      <c r="V62" s="477">
        <v>15850000</v>
      </c>
      <c r="W62" s="477">
        <v>2</v>
      </c>
      <c r="X62" s="477">
        <v>600000</v>
      </c>
      <c r="Y62" s="477">
        <v>600000</v>
      </c>
      <c r="Z62" s="477">
        <v>2</v>
      </c>
      <c r="AA62" s="477">
        <v>650000</v>
      </c>
      <c r="AB62" s="477">
        <v>650000</v>
      </c>
      <c r="AC62" s="477">
        <v>1</v>
      </c>
      <c r="AD62" s="477">
        <v>200000</v>
      </c>
      <c r="AE62" s="477">
        <v>200000</v>
      </c>
      <c r="AF62" s="477"/>
      <c r="AG62" s="477"/>
      <c r="AH62" s="477"/>
      <c r="AI62" s="477">
        <v>1</v>
      </c>
      <c r="AJ62" s="477">
        <v>50000</v>
      </c>
      <c r="AK62" s="477">
        <v>50000</v>
      </c>
      <c r="AL62" s="477"/>
      <c r="AM62" s="477"/>
      <c r="AN62" s="477"/>
      <c r="AO62" s="477"/>
      <c r="AP62" s="477"/>
      <c r="AQ62" s="477"/>
      <c r="AR62" s="477"/>
      <c r="AS62" s="477"/>
      <c r="AT62" s="477"/>
      <c r="AU62" s="477">
        <v>1</v>
      </c>
      <c r="AV62" s="477">
        <v>150000</v>
      </c>
      <c r="AW62" s="477">
        <v>90000</v>
      </c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>
        <v>18</v>
      </c>
      <c r="BN62" s="477">
        <v>19450000</v>
      </c>
      <c r="BO62" s="477">
        <v>18140000</v>
      </c>
    </row>
    <row r="63" spans="1:67" s="378" customFormat="1" ht="10.5">
      <c r="A63" s="476" t="s">
        <v>675</v>
      </c>
      <c r="B63" s="477"/>
      <c r="C63" s="477"/>
      <c r="D63" s="477"/>
      <c r="E63" s="477">
        <v>1</v>
      </c>
      <c r="F63" s="477">
        <v>150000000</v>
      </c>
      <c r="G63" s="477">
        <v>148500000</v>
      </c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77"/>
      <c r="AC63" s="477"/>
      <c r="AD63" s="477"/>
      <c r="AE63" s="477"/>
      <c r="AF63" s="477">
        <v>1</v>
      </c>
      <c r="AG63" s="477">
        <v>150000000</v>
      </c>
      <c r="AH63" s="477">
        <v>1500000</v>
      </c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  <c r="BG63" s="477"/>
      <c r="BH63" s="477"/>
      <c r="BI63" s="477"/>
      <c r="BJ63" s="477"/>
      <c r="BK63" s="477"/>
      <c r="BL63" s="477"/>
      <c r="BM63" s="477">
        <v>2</v>
      </c>
      <c r="BN63" s="477">
        <v>300000000</v>
      </c>
      <c r="BO63" s="477">
        <v>150000000</v>
      </c>
    </row>
    <row r="64" spans="1:67" s="378" customFormat="1" ht="10.5">
      <c r="A64" s="476" t="s">
        <v>530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>
        <v>2</v>
      </c>
      <c r="U64" s="477">
        <v>10500000</v>
      </c>
      <c r="V64" s="477">
        <v>10125000</v>
      </c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  <c r="BK64" s="477"/>
      <c r="BL64" s="477"/>
      <c r="BM64" s="477">
        <v>2</v>
      </c>
      <c r="BN64" s="477">
        <v>10500000</v>
      </c>
      <c r="BO64" s="477">
        <v>10125000</v>
      </c>
    </row>
    <row r="65" spans="1:67" s="378" customFormat="1" ht="10.5">
      <c r="A65" s="476" t="s">
        <v>581</v>
      </c>
      <c r="B65" s="477"/>
      <c r="C65" s="477"/>
      <c r="D65" s="477"/>
      <c r="E65" s="477">
        <v>1</v>
      </c>
      <c r="F65" s="477">
        <v>3000000</v>
      </c>
      <c r="G65" s="477">
        <v>3000000</v>
      </c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>
        <v>1</v>
      </c>
      <c r="AA65" s="477">
        <v>1000000</v>
      </c>
      <c r="AB65" s="477">
        <v>1000000</v>
      </c>
      <c r="AC65" s="477">
        <v>1</v>
      </c>
      <c r="AD65" s="477">
        <v>750000</v>
      </c>
      <c r="AE65" s="477">
        <v>750000</v>
      </c>
      <c r="AF65" s="477">
        <v>1</v>
      </c>
      <c r="AG65" s="477">
        <v>5000000</v>
      </c>
      <c r="AH65" s="477">
        <v>3500000</v>
      </c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7"/>
      <c r="BM65" s="477">
        <v>4</v>
      </c>
      <c r="BN65" s="477">
        <v>9750000</v>
      </c>
      <c r="BO65" s="477">
        <v>8250000</v>
      </c>
    </row>
    <row r="66" spans="1:67" s="378" customFormat="1" ht="10.5">
      <c r="A66" s="476" t="s">
        <v>759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>
        <v>1</v>
      </c>
      <c r="U66" s="477">
        <v>50000</v>
      </c>
      <c r="V66" s="477">
        <v>50000</v>
      </c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>
        <v>1</v>
      </c>
      <c r="BN66" s="477">
        <v>50000</v>
      </c>
      <c r="BO66" s="477">
        <v>50000</v>
      </c>
    </row>
    <row r="67" spans="1:67" s="378" customFormat="1" ht="10.5">
      <c r="A67" s="478" t="s">
        <v>676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>
        <v>1</v>
      </c>
      <c r="X67" s="477">
        <v>50000</v>
      </c>
      <c r="Y67" s="477">
        <v>50000</v>
      </c>
      <c r="Z67" s="477"/>
      <c r="AA67" s="477"/>
      <c r="AB67" s="477"/>
      <c r="AC67" s="477"/>
      <c r="AD67" s="477"/>
      <c r="AE67" s="477"/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  <c r="BG67" s="477"/>
      <c r="BH67" s="477"/>
      <c r="BI67" s="477"/>
      <c r="BJ67" s="477"/>
      <c r="BK67" s="477"/>
      <c r="BL67" s="477"/>
      <c r="BM67" s="477">
        <v>1</v>
      </c>
      <c r="BN67" s="477">
        <v>50000</v>
      </c>
      <c r="BO67" s="477">
        <v>50000</v>
      </c>
    </row>
    <row r="68" spans="1:67" s="378" customFormat="1" ht="10.5">
      <c r="A68" s="478" t="s">
        <v>620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>
        <v>1</v>
      </c>
      <c r="X68" s="477">
        <v>3000000</v>
      </c>
      <c r="Y68" s="477">
        <v>1200000</v>
      </c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  <c r="BI68" s="477"/>
      <c r="BJ68" s="477"/>
      <c r="BK68" s="477"/>
      <c r="BL68" s="477"/>
      <c r="BM68" s="477">
        <v>1</v>
      </c>
      <c r="BN68" s="477">
        <v>3000000</v>
      </c>
      <c r="BO68" s="477">
        <v>1200000</v>
      </c>
    </row>
    <row r="69" spans="1:67" s="378" customFormat="1" ht="10.5">
      <c r="A69" s="476" t="s">
        <v>531</v>
      </c>
      <c r="B69" s="477"/>
      <c r="C69" s="477"/>
      <c r="D69" s="477"/>
      <c r="E69" s="477"/>
      <c r="F69" s="477"/>
      <c r="G69" s="477"/>
      <c r="H69" s="477">
        <v>2</v>
      </c>
      <c r="I69" s="477">
        <v>12500000</v>
      </c>
      <c r="J69" s="477">
        <v>11300000</v>
      </c>
      <c r="K69" s="477"/>
      <c r="L69" s="477"/>
      <c r="M69" s="477"/>
      <c r="N69" s="477"/>
      <c r="O69" s="477"/>
      <c r="P69" s="477"/>
      <c r="Q69" s="477">
        <v>2</v>
      </c>
      <c r="R69" s="477">
        <v>10000000</v>
      </c>
      <c r="S69" s="477">
        <v>8500000</v>
      </c>
      <c r="T69" s="477">
        <v>24</v>
      </c>
      <c r="U69" s="477">
        <v>48510000</v>
      </c>
      <c r="V69" s="477">
        <v>25415000</v>
      </c>
      <c r="W69" s="477">
        <v>2</v>
      </c>
      <c r="X69" s="477">
        <v>600000</v>
      </c>
      <c r="Y69" s="477">
        <v>525000</v>
      </c>
      <c r="Z69" s="477">
        <v>1</v>
      </c>
      <c r="AA69" s="477">
        <v>200000</v>
      </c>
      <c r="AB69" s="477">
        <v>200000</v>
      </c>
      <c r="AC69" s="477"/>
      <c r="AD69" s="477"/>
      <c r="AE69" s="477"/>
      <c r="AF69" s="477"/>
      <c r="AG69" s="477"/>
      <c r="AH69" s="477"/>
      <c r="AI69" s="477"/>
      <c r="AJ69" s="477"/>
      <c r="AK69" s="477"/>
      <c r="AL69" s="477">
        <v>3</v>
      </c>
      <c r="AM69" s="477">
        <v>1500000</v>
      </c>
      <c r="AN69" s="477">
        <v>1150000</v>
      </c>
      <c r="AO69" s="477">
        <v>2</v>
      </c>
      <c r="AP69" s="477">
        <v>1400000</v>
      </c>
      <c r="AQ69" s="477">
        <v>1400000</v>
      </c>
      <c r="AR69" s="477"/>
      <c r="AS69" s="477"/>
      <c r="AT69" s="477"/>
      <c r="AU69" s="477">
        <v>1</v>
      </c>
      <c r="AV69" s="477">
        <v>500000</v>
      </c>
      <c r="AW69" s="477">
        <v>500000</v>
      </c>
      <c r="AX69" s="477"/>
      <c r="AY69" s="477"/>
      <c r="AZ69" s="477"/>
      <c r="BA69" s="477">
        <v>1</v>
      </c>
      <c r="BB69" s="477">
        <v>100000</v>
      </c>
      <c r="BC69" s="477">
        <v>12500</v>
      </c>
      <c r="BD69" s="477"/>
      <c r="BE69" s="477"/>
      <c r="BF69" s="477"/>
      <c r="BG69" s="477"/>
      <c r="BH69" s="477"/>
      <c r="BI69" s="477"/>
      <c r="BJ69" s="477"/>
      <c r="BK69" s="477"/>
      <c r="BL69" s="477"/>
      <c r="BM69" s="477">
        <v>38</v>
      </c>
      <c r="BN69" s="477">
        <v>75310000</v>
      </c>
      <c r="BO69" s="477">
        <v>49002500</v>
      </c>
    </row>
    <row r="70" spans="1:67" s="378" customFormat="1" ht="10.5">
      <c r="A70" s="476" t="s">
        <v>647</v>
      </c>
      <c r="B70" s="477"/>
      <c r="C70" s="477"/>
      <c r="D70" s="477"/>
      <c r="E70" s="477"/>
      <c r="F70" s="477"/>
      <c r="G70" s="477"/>
      <c r="H70" s="477">
        <v>1</v>
      </c>
      <c r="I70" s="477">
        <v>150000</v>
      </c>
      <c r="J70" s="477">
        <v>150000</v>
      </c>
      <c r="K70" s="477"/>
      <c r="L70" s="477"/>
      <c r="M70" s="477"/>
      <c r="N70" s="477"/>
      <c r="O70" s="477"/>
      <c r="P70" s="477"/>
      <c r="Q70" s="477"/>
      <c r="R70" s="477"/>
      <c r="S70" s="477"/>
      <c r="T70" s="477">
        <v>2</v>
      </c>
      <c r="U70" s="477">
        <v>400000</v>
      </c>
      <c r="V70" s="477">
        <v>400000</v>
      </c>
      <c r="W70" s="477">
        <v>1</v>
      </c>
      <c r="X70" s="477">
        <v>50000</v>
      </c>
      <c r="Y70" s="477">
        <v>50000</v>
      </c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77"/>
      <c r="AL70" s="477">
        <v>1</v>
      </c>
      <c r="AM70" s="477">
        <v>50000</v>
      </c>
      <c r="AN70" s="477">
        <v>50000</v>
      </c>
      <c r="AO70" s="477"/>
      <c r="AP70" s="477"/>
      <c r="AQ70" s="477"/>
      <c r="AR70" s="477"/>
      <c r="AS70" s="477"/>
      <c r="AT70" s="477"/>
      <c r="AU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  <c r="BG70" s="477"/>
      <c r="BH70" s="477"/>
      <c r="BI70" s="477"/>
      <c r="BJ70" s="477"/>
      <c r="BK70" s="477"/>
      <c r="BL70" s="477"/>
      <c r="BM70" s="477">
        <v>5</v>
      </c>
      <c r="BN70" s="477">
        <v>650000</v>
      </c>
      <c r="BO70" s="477">
        <v>650000</v>
      </c>
    </row>
    <row r="71" spans="1:67" s="378" customFormat="1" ht="10.5">
      <c r="A71" s="476" t="s">
        <v>677</v>
      </c>
      <c r="B71" s="477"/>
      <c r="C71" s="477"/>
      <c r="D71" s="477"/>
      <c r="E71" s="477"/>
      <c r="F71" s="477"/>
      <c r="G71" s="477"/>
      <c r="H71" s="477">
        <v>1</v>
      </c>
      <c r="I71" s="477">
        <v>500000</v>
      </c>
      <c r="J71" s="477">
        <v>500000</v>
      </c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7"/>
      <c r="AG71" s="477"/>
      <c r="AH71" s="477"/>
      <c r="AI71" s="477"/>
      <c r="AJ71" s="477"/>
      <c r="AK71" s="477"/>
      <c r="AL71" s="477"/>
      <c r="AM71" s="477"/>
      <c r="AN71" s="477"/>
      <c r="AO71" s="477"/>
      <c r="AP71" s="477"/>
      <c r="AQ71" s="477"/>
      <c r="AR71" s="477"/>
      <c r="AS71" s="477"/>
      <c r="AT71" s="477"/>
      <c r="AU71" s="477"/>
      <c r="AV71" s="477"/>
      <c r="AW71" s="477"/>
      <c r="AX71" s="477"/>
      <c r="AY71" s="477"/>
      <c r="AZ71" s="477"/>
      <c r="BA71" s="477"/>
      <c r="BB71" s="477"/>
      <c r="BC71" s="477"/>
      <c r="BD71" s="477"/>
      <c r="BE71" s="477"/>
      <c r="BF71" s="477"/>
      <c r="BG71" s="477"/>
      <c r="BH71" s="477"/>
      <c r="BI71" s="477"/>
      <c r="BJ71" s="477"/>
      <c r="BK71" s="477"/>
      <c r="BL71" s="477"/>
      <c r="BM71" s="477">
        <v>1</v>
      </c>
      <c r="BN71" s="477">
        <v>500000</v>
      </c>
      <c r="BO71" s="477">
        <v>500000</v>
      </c>
    </row>
    <row r="72" spans="1:67" s="378" customFormat="1" ht="10.5">
      <c r="A72" s="476" t="s">
        <v>562</v>
      </c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>
        <v>2</v>
      </c>
      <c r="U72" s="477">
        <v>400000</v>
      </c>
      <c r="V72" s="477">
        <v>370000</v>
      </c>
      <c r="W72" s="477">
        <v>1</v>
      </c>
      <c r="X72" s="477">
        <v>400000</v>
      </c>
      <c r="Y72" s="477">
        <v>400000</v>
      </c>
      <c r="Z72" s="477">
        <v>1</v>
      </c>
      <c r="AA72" s="477">
        <v>350000</v>
      </c>
      <c r="AB72" s="477">
        <v>350000</v>
      </c>
      <c r="AC72" s="477"/>
      <c r="AD72" s="477"/>
      <c r="AE72" s="477"/>
      <c r="AF72" s="477"/>
      <c r="AG72" s="477"/>
      <c r="AH72" s="477"/>
      <c r="AI72" s="477"/>
      <c r="AJ72" s="477"/>
      <c r="AK72" s="477"/>
      <c r="AL72" s="477"/>
      <c r="AM72" s="477"/>
      <c r="AN72" s="477"/>
      <c r="AO72" s="477"/>
      <c r="AP72" s="477"/>
      <c r="AQ72" s="477"/>
      <c r="AR72" s="477"/>
      <c r="AS72" s="477"/>
      <c r="AT72" s="477"/>
      <c r="AU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  <c r="BG72" s="477"/>
      <c r="BH72" s="477"/>
      <c r="BI72" s="477"/>
      <c r="BJ72" s="477"/>
      <c r="BK72" s="477"/>
      <c r="BL72" s="477"/>
      <c r="BM72" s="477">
        <v>4</v>
      </c>
      <c r="BN72" s="477">
        <v>1150000</v>
      </c>
      <c r="BO72" s="477">
        <v>1120000</v>
      </c>
    </row>
    <row r="73" spans="1:67" s="378" customFormat="1" ht="10.5">
      <c r="A73" s="476" t="s">
        <v>760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>
        <v>1</v>
      </c>
      <c r="L73" s="477">
        <v>50000</v>
      </c>
      <c r="M73" s="477">
        <v>50000</v>
      </c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7"/>
      <c r="AC73" s="477"/>
      <c r="AD73" s="477"/>
      <c r="AE73" s="477"/>
      <c r="AF73" s="477"/>
      <c r="AG73" s="477"/>
      <c r="AH73" s="477"/>
      <c r="AI73" s="477"/>
      <c r="AJ73" s="477"/>
      <c r="AK73" s="477"/>
      <c r="AL73" s="477"/>
      <c r="AM73" s="477"/>
      <c r="AN73" s="477"/>
      <c r="AO73" s="477"/>
      <c r="AP73" s="477"/>
      <c r="AQ73" s="477"/>
      <c r="AR73" s="477"/>
      <c r="AS73" s="477"/>
      <c r="AT73" s="477"/>
      <c r="AU73" s="477"/>
      <c r="AV73" s="477"/>
      <c r="AW73" s="477"/>
      <c r="AX73" s="477"/>
      <c r="AY73" s="477"/>
      <c r="AZ73" s="477"/>
      <c r="BA73" s="477"/>
      <c r="BB73" s="477"/>
      <c r="BC73" s="477"/>
      <c r="BD73" s="477"/>
      <c r="BE73" s="477"/>
      <c r="BF73" s="477"/>
      <c r="BG73" s="477"/>
      <c r="BH73" s="477"/>
      <c r="BI73" s="477"/>
      <c r="BJ73" s="477"/>
      <c r="BK73" s="477"/>
      <c r="BL73" s="477"/>
      <c r="BM73" s="477">
        <v>1</v>
      </c>
      <c r="BN73" s="477">
        <v>50000</v>
      </c>
      <c r="BO73" s="477">
        <v>50000</v>
      </c>
    </row>
    <row r="74" spans="1:67" s="378" customFormat="1" ht="10.5">
      <c r="A74" s="476" t="s">
        <v>532</v>
      </c>
      <c r="B74" s="477"/>
      <c r="C74" s="477"/>
      <c r="D74" s="477"/>
      <c r="E74" s="477"/>
      <c r="F74" s="477"/>
      <c r="G74" s="477"/>
      <c r="H74" s="477">
        <v>1</v>
      </c>
      <c r="I74" s="477">
        <v>100000</v>
      </c>
      <c r="J74" s="477">
        <v>100000</v>
      </c>
      <c r="K74" s="477"/>
      <c r="L74" s="477"/>
      <c r="M74" s="477"/>
      <c r="N74" s="477"/>
      <c r="O74" s="477"/>
      <c r="P74" s="477"/>
      <c r="Q74" s="477">
        <v>3</v>
      </c>
      <c r="R74" s="477">
        <v>850000</v>
      </c>
      <c r="S74" s="477">
        <v>697500</v>
      </c>
      <c r="T74" s="477">
        <v>2</v>
      </c>
      <c r="U74" s="477">
        <v>860000</v>
      </c>
      <c r="V74" s="477">
        <v>860000</v>
      </c>
      <c r="W74" s="477">
        <v>1</v>
      </c>
      <c r="X74" s="477">
        <v>100000</v>
      </c>
      <c r="Y74" s="477">
        <v>100000</v>
      </c>
      <c r="Z74" s="477"/>
      <c r="AA74" s="477"/>
      <c r="AB74" s="477"/>
      <c r="AC74" s="477">
        <v>1</v>
      </c>
      <c r="AD74" s="477">
        <v>350000</v>
      </c>
      <c r="AE74" s="477">
        <v>350000</v>
      </c>
      <c r="AF74" s="477"/>
      <c r="AG74" s="477"/>
      <c r="AH74" s="477"/>
      <c r="AI74" s="477"/>
      <c r="AJ74" s="477"/>
      <c r="AK74" s="477"/>
      <c r="AL74" s="477">
        <v>3</v>
      </c>
      <c r="AM74" s="477">
        <v>2500000</v>
      </c>
      <c r="AN74" s="477">
        <v>2300000</v>
      </c>
      <c r="AO74" s="477"/>
      <c r="AP74" s="477"/>
      <c r="AQ74" s="477"/>
      <c r="AR74" s="477"/>
      <c r="AS74" s="477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7">
        <v>1</v>
      </c>
      <c r="BE74" s="477">
        <v>2000000</v>
      </c>
      <c r="BF74" s="477">
        <v>200000</v>
      </c>
      <c r="BG74" s="477"/>
      <c r="BH74" s="477"/>
      <c r="BI74" s="477"/>
      <c r="BJ74" s="477"/>
      <c r="BK74" s="477"/>
      <c r="BL74" s="477"/>
      <c r="BM74" s="477">
        <v>12</v>
      </c>
      <c r="BN74" s="477">
        <v>6760000</v>
      </c>
      <c r="BO74" s="477">
        <v>4607500</v>
      </c>
    </row>
    <row r="75" spans="1:67" s="378" customFormat="1" ht="10.5">
      <c r="A75" s="476" t="s">
        <v>533</v>
      </c>
      <c r="B75" s="477"/>
      <c r="C75" s="477"/>
      <c r="D75" s="477"/>
      <c r="E75" s="477"/>
      <c r="F75" s="477"/>
      <c r="G75" s="477"/>
      <c r="H75" s="477">
        <v>1</v>
      </c>
      <c r="I75" s="477">
        <v>350000</v>
      </c>
      <c r="J75" s="477">
        <v>350000</v>
      </c>
      <c r="K75" s="477"/>
      <c r="L75" s="477"/>
      <c r="M75" s="477"/>
      <c r="N75" s="477"/>
      <c r="O75" s="477"/>
      <c r="P75" s="477"/>
      <c r="Q75" s="477">
        <v>1</v>
      </c>
      <c r="R75" s="477">
        <v>100000</v>
      </c>
      <c r="S75" s="477">
        <v>50000</v>
      </c>
      <c r="T75" s="477">
        <v>8</v>
      </c>
      <c r="U75" s="477">
        <v>3200000</v>
      </c>
      <c r="V75" s="477">
        <v>2950000</v>
      </c>
      <c r="W75" s="477"/>
      <c r="X75" s="477"/>
      <c r="Y75" s="477"/>
      <c r="Z75" s="477">
        <v>2</v>
      </c>
      <c r="AA75" s="477">
        <v>850000</v>
      </c>
      <c r="AB75" s="477">
        <v>850000</v>
      </c>
      <c r="AC75" s="477"/>
      <c r="AD75" s="477"/>
      <c r="AE75" s="477"/>
      <c r="AF75" s="477"/>
      <c r="AG75" s="477"/>
      <c r="AH75" s="477"/>
      <c r="AI75" s="477">
        <v>1</v>
      </c>
      <c r="AJ75" s="477">
        <v>350000</v>
      </c>
      <c r="AK75" s="477">
        <v>350000</v>
      </c>
      <c r="AL75" s="477">
        <v>1</v>
      </c>
      <c r="AM75" s="477">
        <v>350000</v>
      </c>
      <c r="AN75" s="477">
        <v>350000</v>
      </c>
      <c r="AO75" s="477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  <c r="BG75" s="477"/>
      <c r="BH75" s="477"/>
      <c r="BI75" s="477"/>
      <c r="BJ75" s="477"/>
      <c r="BK75" s="477"/>
      <c r="BL75" s="477"/>
      <c r="BM75" s="477">
        <v>14</v>
      </c>
      <c r="BN75" s="477">
        <v>5200000</v>
      </c>
      <c r="BO75" s="477">
        <v>4900000</v>
      </c>
    </row>
    <row r="76" spans="1:67" s="378" customFormat="1" ht="10.5">
      <c r="A76" s="476" t="s">
        <v>678</v>
      </c>
      <c r="B76" s="477"/>
      <c r="C76" s="477"/>
      <c r="D76" s="477"/>
      <c r="E76" s="477"/>
      <c r="F76" s="477"/>
      <c r="G76" s="477"/>
      <c r="H76" s="477">
        <v>1</v>
      </c>
      <c r="I76" s="477">
        <v>100000</v>
      </c>
      <c r="J76" s="477">
        <v>100000</v>
      </c>
      <c r="K76" s="477"/>
      <c r="L76" s="477"/>
      <c r="M76" s="477"/>
      <c r="N76" s="477"/>
      <c r="O76" s="477"/>
      <c r="P76" s="477"/>
      <c r="Q76" s="477"/>
      <c r="R76" s="477"/>
      <c r="S76" s="477"/>
      <c r="T76" s="477">
        <v>2</v>
      </c>
      <c r="U76" s="477">
        <v>550000</v>
      </c>
      <c r="V76" s="477">
        <v>550000</v>
      </c>
      <c r="W76" s="477">
        <v>1</v>
      </c>
      <c r="X76" s="477">
        <v>1000000</v>
      </c>
      <c r="Y76" s="477">
        <v>1000000</v>
      </c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>
        <v>1</v>
      </c>
      <c r="AM76" s="477">
        <v>50000</v>
      </c>
      <c r="AN76" s="477">
        <v>50000</v>
      </c>
      <c r="AO76" s="477"/>
      <c r="AP76" s="477"/>
      <c r="AQ76" s="477"/>
      <c r="AR76" s="477"/>
      <c r="AS76" s="477"/>
      <c r="AT76" s="477"/>
      <c r="AU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  <c r="BG76" s="477"/>
      <c r="BH76" s="477"/>
      <c r="BI76" s="477"/>
      <c r="BJ76" s="477"/>
      <c r="BK76" s="477"/>
      <c r="BL76" s="477"/>
      <c r="BM76" s="477">
        <v>5</v>
      </c>
      <c r="BN76" s="477">
        <v>1700000</v>
      </c>
      <c r="BO76" s="477">
        <v>1700000</v>
      </c>
    </row>
    <row r="77" spans="1:67" s="378" customFormat="1" ht="10.5">
      <c r="A77" s="476" t="s">
        <v>621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>
        <v>1</v>
      </c>
      <c r="AD77" s="477">
        <v>250000</v>
      </c>
      <c r="AE77" s="477">
        <v>250000</v>
      </c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>
        <v>1</v>
      </c>
      <c r="BE77" s="477">
        <v>100000</v>
      </c>
      <c r="BF77" s="477">
        <v>100000</v>
      </c>
      <c r="BG77" s="477"/>
      <c r="BH77" s="477"/>
      <c r="BI77" s="477"/>
      <c r="BJ77" s="477"/>
      <c r="BK77" s="477"/>
      <c r="BL77" s="477"/>
      <c r="BM77" s="477">
        <v>2</v>
      </c>
      <c r="BN77" s="477">
        <v>350000</v>
      </c>
      <c r="BO77" s="477">
        <v>350000</v>
      </c>
    </row>
    <row r="78" spans="1:67" s="378" customFormat="1" ht="10.5">
      <c r="A78" s="476" t="s">
        <v>648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>
        <v>3</v>
      </c>
      <c r="U78" s="477">
        <v>150000</v>
      </c>
      <c r="V78" s="477">
        <v>150000</v>
      </c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>
        <v>2</v>
      </c>
      <c r="AM78" s="477">
        <v>10250000</v>
      </c>
      <c r="AN78" s="477">
        <v>400000</v>
      </c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>
        <v>5</v>
      </c>
      <c r="BN78" s="477">
        <v>10400000</v>
      </c>
      <c r="BO78" s="477">
        <v>550000</v>
      </c>
    </row>
    <row r="79" spans="1:67" s="378" customFormat="1" ht="10.5">
      <c r="A79" s="476" t="s">
        <v>573</v>
      </c>
      <c r="B79" s="477"/>
      <c r="C79" s="477"/>
      <c r="D79" s="477"/>
      <c r="E79" s="477"/>
      <c r="F79" s="477"/>
      <c r="G79" s="477"/>
      <c r="H79" s="477">
        <v>4</v>
      </c>
      <c r="I79" s="477">
        <v>1250000</v>
      </c>
      <c r="J79" s="477">
        <v>1125000</v>
      </c>
      <c r="K79" s="477"/>
      <c r="L79" s="477"/>
      <c r="M79" s="477"/>
      <c r="N79" s="477"/>
      <c r="O79" s="477"/>
      <c r="P79" s="477"/>
      <c r="Q79" s="477">
        <v>2</v>
      </c>
      <c r="R79" s="477">
        <v>37050000</v>
      </c>
      <c r="S79" s="477">
        <v>37050000</v>
      </c>
      <c r="T79" s="477">
        <v>15</v>
      </c>
      <c r="U79" s="477">
        <v>9720000</v>
      </c>
      <c r="V79" s="477">
        <v>6512000</v>
      </c>
      <c r="W79" s="477">
        <v>2</v>
      </c>
      <c r="X79" s="477">
        <v>550000</v>
      </c>
      <c r="Y79" s="477">
        <v>295000</v>
      </c>
      <c r="Z79" s="477">
        <v>1</v>
      </c>
      <c r="AA79" s="477">
        <v>100000</v>
      </c>
      <c r="AB79" s="477">
        <v>100000</v>
      </c>
      <c r="AC79" s="477"/>
      <c r="AD79" s="477"/>
      <c r="AE79" s="477"/>
      <c r="AF79" s="477"/>
      <c r="AG79" s="477"/>
      <c r="AH79" s="477"/>
      <c r="AI79" s="477">
        <v>1</v>
      </c>
      <c r="AJ79" s="477">
        <v>250000</v>
      </c>
      <c r="AK79" s="477">
        <v>250000</v>
      </c>
      <c r="AL79" s="477">
        <v>4</v>
      </c>
      <c r="AM79" s="477">
        <v>1400000</v>
      </c>
      <c r="AN79" s="477">
        <v>1400000</v>
      </c>
      <c r="AO79" s="477">
        <v>1</v>
      </c>
      <c r="AP79" s="477">
        <v>500000</v>
      </c>
      <c r="AQ79" s="477">
        <v>500000</v>
      </c>
      <c r="AR79" s="477"/>
      <c r="AS79" s="477"/>
      <c r="AT79" s="477"/>
      <c r="AU79" s="477">
        <v>1</v>
      </c>
      <c r="AV79" s="477">
        <v>100000</v>
      </c>
      <c r="AW79" s="477">
        <v>100000</v>
      </c>
      <c r="AX79" s="477"/>
      <c r="AY79" s="477"/>
      <c r="AZ79" s="477"/>
      <c r="BA79" s="477">
        <v>2</v>
      </c>
      <c r="BB79" s="477">
        <v>400000</v>
      </c>
      <c r="BC79" s="477">
        <v>365000</v>
      </c>
      <c r="BD79" s="477"/>
      <c r="BE79" s="477"/>
      <c r="BF79" s="477"/>
      <c r="BG79" s="477"/>
      <c r="BH79" s="477"/>
      <c r="BI79" s="477"/>
      <c r="BJ79" s="477"/>
      <c r="BK79" s="477"/>
      <c r="BL79" s="477"/>
      <c r="BM79" s="477">
        <v>33</v>
      </c>
      <c r="BN79" s="477">
        <v>51320000</v>
      </c>
      <c r="BO79" s="477">
        <v>47697000</v>
      </c>
    </row>
    <row r="80" spans="1:67" s="378" customFormat="1" ht="10.5">
      <c r="A80" s="476" t="s">
        <v>559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>
        <v>1</v>
      </c>
      <c r="U80" s="477">
        <v>200000</v>
      </c>
      <c r="V80" s="477">
        <v>200000</v>
      </c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  <c r="BG80" s="477"/>
      <c r="BH80" s="477"/>
      <c r="BI80" s="477"/>
      <c r="BJ80" s="477"/>
      <c r="BK80" s="477"/>
      <c r="BL80" s="477"/>
      <c r="BM80" s="477">
        <v>1</v>
      </c>
      <c r="BN80" s="477">
        <v>200000</v>
      </c>
      <c r="BO80" s="477">
        <v>200000</v>
      </c>
    </row>
    <row r="81" spans="1:67" s="378" customFormat="1" ht="10.5">
      <c r="A81" s="476" t="s">
        <v>761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>
        <v>2</v>
      </c>
      <c r="U81" s="477">
        <v>850000</v>
      </c>
      <c r="V81" s="477">
        <v>250000</v>
      </c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  <c r="BG81" s="477"/>
      <c r="BH81" s="477"/>
      <c r="BI81" s="477"/>
      <c r="BJ81" s="477"/>
      <c r="BK81" s="477"/>
      <c r="BL81" s="477"/>
      <c r="BM81" s="477">
        <v>2</v>
      </c>
      <c r="BN81" s="477">
        <v>850000</v>
      </c>
      <c r="BO81" s="477">
        <v>250000</v>
      </c>
    </row>
    <row r="82" spans="1:67" s="378" customFormat="1" ht="10.5">
      <c r="A82" s="476" t="s">
        <v>622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>
        <v>1</v>
      </c>
      <c r="U82" s="477">
        <v>500000</v>
      </c>
      <c r="V82" s="477">
        <v>500000</v>
      </c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>
        <v>1</v>
      </c>
      <c r="AJ82" s="477">
        <v>50000</v>
      </c>
      <c r="AK82" s="477">
        <v>50000</v>
      </c>
      <c r="AL82" s="477"/>
      <c r="AM82" s="477"/>
      <c r="AN82" s="477"/>
      <c r="AO82" s="477"/>
      <c r="AP82" s="477"/>
      <c r="AQ82" s="477"/>
      <c r="AR82" s="477"/>
      <c r="AS82" s="477"/>
      <c r="AT82" s="477"/>
      <c r="AU82" s="477"/>
      <c r="AV82" s="477"/>
      <c r="AW82" s="477"/>
      <c r="AX82" s="477"/>
      <c r="AY82" s="477"/>
      <c r="AZ82" s="477"/>
      <c r="BA82" s="477"/>
      <c r="BB82" s="477"/>
      <c r="BC82" s="477"/>
      <c r="BD82" s="477"/>
      <c r="BE82" s="477"/>
      <c r="BF82" s="477"/>
      <c r="BG82" s="477"/>
      <c r="BH82" s="477"/>
      <c r="BI82" s="477"/>
      <c r="BJ82" s="477"/>
      <c r="BK82" s="477"/>
      <c r="BL82" s="477"/>
      <c r="BM82" s="477">
        <v>2</v>
      </c>
      <c r="BN82" s="477">
        <v>550000</v>
      </c>
      <c r="BO82" s="477">
        <v>550000</v>
      </c>
    </row>
    <row r="83" spans="1:67" s="378" customFormat="1" ht="10.5">
      <c r="A83" s="476" t="s">
        <v>623</v>
      </c>
      <c r="B83" s="477"/>
      <c r="C83" s="477"/>
      <c r="D83" s="477"/>
      <c r="E83" s="477">
        <v>1</v>
      </c>
      <c r="F83" s="477">
        <v>100000</v>
      </c>
      <c r="G83" s="477">
        <v>100000</v>
      </c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>
        <v>1</v>
      </c>
      <c r="AJ83" s="477">
        <v>100000</v>
      </c>
      <c r="AK83" s="477">
        <v>100000</v>
      </c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  <c r="BG83" s="477"/>
      <c r="BH83" s="477"/>
      <c r="BI83" s="477"/>
      <c r="BJ83" s="477"/>
      <c r="BK83" s="477"/>
      <c r="BL83" s="477"/>
      <c r="BM83" s="477">
        <v>2</v>
      </c>
      <c r="BN83" s="477">
        <v>200000</v>
      </c>
      <c r="BO83" s="477">
        <v>200000</v>
      </c>
    </row>
    <row r="84" spans="1:67" s="378" customFormat="1" ht="10.5">
      <c r="A84" s="476" t="s">
        <v>710</v>
      </c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>
        <v>1</v>
      </c>
      <c r="U84" s="477">
        <v>10000000</v>
      </c>
      <c r="V84" s="477">
        <v>4000000</v>
      </c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7"/>
      <c r="AN84" s="477"/>
      <c r="AO84" s="477"/>
      <c r="AP84" s="477"/>
      <c r="AQ84" s="477"/>
      <c r="AR84" s="477"/>
      <c r="AS84" s="477"/>
      <c r="AT84" s="477"/>
      <c r="AU84" s="477"/>
      <c r="AV84" s="477"/>
      <c r="AW84" s="477"/>
      <c r="AX84" s="477"/>
      <c r="AY84" s="477"/>
      <c r="AZ84" s="477"/>
      <c r="BA84" s="477"/>
      <c r="BB84" s="477"/>
      <c r="BC84" s="477"/>
      <c r="BD84" s="477"/>
      <c r="BE84" s="477"/>
      <c r="BF84" s="477"/>
      <c r="BG84" s="477"/>
      <c r="BH84" s="477"/>
      <c r="BI84" s="477"/>
      <c r="BJ84" s="477"/>
      <c r="BK84" s="477"/>
      <c r="BL84" s="477"/>
      <c r="BM84" s="477">
        <v>1</v>
      </c>
      <c r="BN84" s="477">
        <v>10000000</v>
      </c>
      <c r="BO84" s="477">
        <v>4000000</v>
      </c>
    </row>
    <row r="85" spans="1:67" s="378" customFormat="1" ht="10.5">
      <c r="A85" s="476" t="s">
        <v>554</v>
      </c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>
        <v>3</v>
      </c>
      <c r="U85" s="477">
        <v>800000</v>
      </c>
      <c r="V85" s="477">
        <v>675000</v>
      </c>
      <c r="W85" s="477"/>
      <c r="X85" s="477"/>
      <c r="Y85" s="477"/>
      <c r="Z85" s="477"/>
      <c r="AA85" s="477"/>
      <c r="AB85" s="477"/>
      <c r="AC85" s="477">
        <v>1</v>
      </c>
      <c r="AD85" s="477">
        <v>100000</v>
      </c>
      <c r="AE85" s="477">
        <v>33000</v>
      </c>
      <c r="AF85" s="477"/>
      <c r="AG85" s="477"/>
      <c r="AH85" s="477"/>
      <c r="AI85" s="477"/>
      <c r="AJ85" s="477"/>
      <c r="AK85" s="477"/>
      <c r="AL85" s="477"/>
      <c r="AM85" s="477"/>
      <c r="AN85" s="477"/>
      <c r="AO85" s="477">
        <v>1</v>
      </c>
      <c r="AP85" s="477">
        <v>50000</v>
      </c>
      <c r="AQ85" s="477">
        <v>50000</v>
      </c>
      <c r="AR85" s="477"/>
      <c r="AS85" s="477"/>
      <c r="AT85" s="477"/>
      <c r="AU85" s="477">
        <v>2</v>
      </c>
      <c r="AV85" s="477">
        <v>1000000</v>
      </c>
      <c r="AW85" s="477">
        <v>1000000</v>
      </c>
      <c r="AX85" s="477"/>
      <c r="AY85" s="477"/>
      <c r="AZ85" s="477"/>
      <c r="BA85" s="477">
        <v>1</v>
      </c>
      <c r="BB85" s="477">
        <v>1000000</v>
      </c>
      <c r="BC85" s="477">
        <v>1000000</v>
      </c>
      <c r="BD85" s="477"/>
      <c r="BE85" s="477"/>
      <c r="BF85" s="477"/>
      <c r="BG85" s="477"/>
      <c r="BH85" s="477"/>
      <c r="BI85" s="477"/>
      <c r="BJ85" s="477"/>
      <c r="BK85" s="477"/>
      <c r="BL85" s="477"/>
      <c r="BM85" s="477">
        <v>8</v>
      </c>
      <c r="BN85" s="477">
        <v>2950000</v>
      </c>
      <c r="BO85" s="477">
        <v>2758000</v>
      </c>
    </row>
    <row r="86" spans="1:67" s="378" customFormat="1" ht="10.5">
      <c r="A86" s="476" t="s">
        <v>534</v>
      </c>
      <c r="B86" s="477"/>
      <c r="C86" s="477"/>
      <c r="D86" s="477"/>
      <c r="E86" s="477"/>
      <c r="F86" s="477"/>
      <c r="G86" s="477"/>
      <c r="H86" s="477">
        <v>2</v>
      </c>
      <c r="I86" s="477">
        <v>6000000</v>
      </c>
      <c r="J86" s="477">
        <v>6000000</v>
      </c>
      <c r="K86" s="477"/>
      <c r="L86" s="477"/>
      <c r="M86" s="477"/>
      <c r="N86" s="477"/>
      <c r="O86" s="477"/>
      <c r="P86" s="477"/>
      <c r="Q86" s="477">
        <v>1</v>
      </c>
      <c r="R86" s="477">
        <v>1000000</v>
      </c>
      <c r="S86" s="477">
        <v>1000000</v>
      </c>
      <c r="T86" s="477">
        <v>11</v>
      </c>
      <c r="U86" s="477">
        <v>12100000</v>
      </c>
      <c r="V86" s="477">
        <v>7360000</v>
      </c>
      <c r="W86" s="477">
        <v>2</v>
      </c>
      <c r="X86" s="477">
        <v>2500000</v>
      </c>
      <c r="Y86" s="477">
        <v>1500000</v>
      </c>
      <c r="Z86" s="477">
        <v>1</v>
      </c>
      <c r="AA86" s="477">
        <v>1000000</v>
      </c>
      <c r="AB86" s="477">
        <v>490000</v>
      </c>
      <c r="AC86" s="477"/>
      <c r="AD86" s="477"/>
      <c r="AE86" s="477"/>
      <c r="AF86" s="477"/>
      <c r="AG86" s="477"/>
      <c r="AH86" s="477"/>
      <c r="AI86" s="477">
        <v>1</v>
      </c>
      <c r="AJ86" s="477">
        <v>1000000</v>
      </c>
      <c r="AK86" s="477">
        <v>500000</v>
      </c>
      <c r="AL86" s="477">
        <v>4</v>
      </c>
      <c r="AM86" s="477">
        <v>4650000</v>
      </c>
      <c r="AN86" s="477">
        <v>2700000</v>
      </c>
      <c r="AO86" s="477">
        <v>1</v>
      </c>
      <c r="AP86" s="477">
        <v>2000000</v>
      </c>
      <c r="AQ86" s="477">
        <v>2000000</v>
      </c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7"/>
      <c r="BI86" s="477"/>
      <c r="BJ86" s="477"/>
      <c r="BK86" s="477"/>
      <c r="BL86" s="477"/>
      <c r="BM86" s="477">
        <v>23</v>
      </c>
      <c r="BN86" s="477">
        <v>30250000</v>
      </c>
      <c r="BO86" s="477">
        <v>21550000</v>
      </c>
    </row>
    <row r="87" spans="1:67" s="378" customFormat="1" ht="10.5">
      <c r="A87" s="476" t="s">
        <v>535</v>
      </c>
      <c r="B87" s="477"/>
      <c r="C87" s="477"/>
      <c r="D87" s="477"/>
      <c r="E87" s="477"/>
      <c r="F87" s="477"/>
      <c r="G87" s="477"/>
      <c r="H87" s="477">
        <v>1</v>
      </c>
      <c r="I87" s="477">
        <v>1000000</v>
      </c>
      <c r="J87" s="477">
        <v>990000</v>
      </c>
      <c r="K87" s="477"/>
      <c r="L87" s="477"/>
      <c r="M87" s="477"/>
      <c r="N87" s="477"/>
      <c r="O87" s="477"/>
      <c r="P87" s="477"/>
      <c r="Q87" s="477"/>
      <c r="R87" s="477"/>
      <c r="S87" s="477"/>
      <c r="T87" s="477">
        <v>9</v>
      </c>
      <c r="U87" s="477">
        <v>12350000</v>
      </c>
      <c r="V87" s="477">
        <v>6365000</v>
      </c>
      <c r="W87" s="477"/>
      <c r="X87" s="477"/>
      <c r="Y87" s="477"/>
      <c r="Z87" s="477"/>
      <c r="AA87" s="477"/>
      <c r="AB87" s="477"/>
      <c r="AC87" s="477">
        <v>1</v>
      </c>
      <c r="AD87" s="477">
        <v>100000</v>
      </c>
      <c r="AE87" s="477">
        <v>100000</v>
      </c>
      <c r="AF87" s="477">
        <v>1</v>
      </c>
      <c r="AG87" s="477">
        <v>50000</v>
      </c>
      <c r="AH87" s="477">
        <v>50000</v>
      </c>
      <c r="AI87" s="477">
        <v>2</v>
      </c>
      <c r="AJ87" s="477">
        <v>1050000</v>
      </c>
      <c r="AK87" s="477">
        <v>1050000</v>
      </c>
      <c r="AL87" s="477">
        <v>3</v>
      </c>
      <c r="AM87" s="477">
        <v>3500000</v>
      </c>
      <c r="AN87" s="477">
        <v>1800000</v>
      </c>
      <c r="AO87" s="477"/>
      <c r="AP87" s="477"/>
      <c r="AQ87" s="477"/>
      <c r="AR87" s="477"/>
      <c r="AS87" s="477"/>
      <c r="AT87" s="477"/>
      <c r="AU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  <c r="BG87" s="477"/>
      <c r="BH87" s="477"/>
      <c r="BI87" s="477"/>
      <c r="BJ87" s="477"/>
      <c r="BK87" s="477"/>
      <c r="BL87" s="477"/>
      <c r="BM87" s="477">
        <v>17</v>
      </c>
      <c r="BN87" s="477">
        <v>18050000</v>
      </c>
      <c r="BO87" s="477">
        <v>10355000</v>
      </c>
    </row>
    <row r="88" spans="1:67" s="378" customFormat="1" ht="10.5">
      <c r="A88" s="476" t="s">
        <v>711</v>
      </c>
      <c r="B88" s="477"/>
      <c r="C88" s="477"/>
      <c r="D88" s="477"/>
      <c r="E88" s="477"/>
      <c r="F88" s="477"/>
      <c r="G88" s="477"/>
      <c r="H88" s="477">
        <v>1</v>
      </c>
      <c r="I88" s="477">
        <v>200000</v>
      </c>
      <c r="J88" s="477">
        <v>200000</v>
      </c>
      <c r="K88" s="477"/>
      <c r="L88" s="477"/>
      <c r="M88" s="477"/>
      <c r="N88" s="477"/>
      <c r="O88" s="477"/>
      <c r="P88" s="477"/>
      <c r="Q88" s="477"/>
      <c r="R88" s="477"/>
      <c r="S88" s="477"/>
      <c r="T88" s="477">
        <v>2</v>
      </c>
      <c r="U88" s="477">
        <v>600000</v>
      </c>
      <c r="V88" s="477">
        <v>600000</v>
      </c>
      <c r="W88" s="477"/>
      <c r="X88" s="477"/>
      <c r="Y88" s="477"/>
      <c r="Z88" s="477"/>
      <c r="AA88" s="477"/>
      <c r="AB88" s="477"/>
      <c r="AC88" s="477"/>
      <c r="AD88" s="477"/>
      <c r="AE88" s="477"/>
      <c r="AF88" s="477">
        <v>1</v>
      </c>
      <c r="AG88" s="477">
        <v>100000</v>
      </c>
      <c r="AH88" s="477">
        <v>100000</v>
      </c>
      <c r="AI88" s="477"/>
      <c r="AJ88" s="477"/>
      <c r="AK88" s="477"/>
      <c r="AL88" s="477"/>
      <c r="AM88" s="477"/>
      <c r="AN88" s="477"/>
      <c r="AO88" s="477"/>
      <c r="AP88" s="477"/>
      <c r="AQ88" s="477"/>
      <c r="AR88" s="477"/>
      <c r="AS88" s="477"/>
      <c r="AT88" s="477"/>
      <c r="AU88" s="477"/>
      <c r="AV88" s="477"/>
      <c r="AW88" s="477"/>
      <c r="AX88" s="477"/>
      <c r="AY88" s="477"/>
      <c r="AZ88" s="477"/>
      <c r="BA88" s="477"/>
      <c r="BB88" s="477"/>
      <c r="BC88" s="477"/>
      <c r="BD88" s="477"/>
      <c r="BE88" s="477"/>
      <c r="BF88" s="477"/>
      <c r="BG88" s="477"/>
      <c r="BH88" s="477"/>
      <c r="BI88" s="477"/>
      <c r="BJ88" s="477"/>
      <c r="BK88" s="477"/>
      <c r="BL88" s="477"/>
      <c r="BM88" s="477">
        <v>4</v>
      </c>
      <c r="BN88" s="477">
        <v>900000</v>
      </c>
      <c r="BO88" s="477">
        <v>900000</v>
      </c>
    </row>
    <row r="89" spans="1:67" s="378" customFormat="1" ht="10.5">
      <c r="A89" s="476" t="s">
        <v>712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7"/>
      <c r="AL89" s="477">
        <v>1</v>
      </c>
      <c r="AM89" s="477">
        <v>50000</v>
      </c>
      <c r="AN89" s="477">
        <v>50000</v>
      </c>
      <c r="AO89" s="477"/>
      <c r="AP89" s="477"/>
      <c r="AQ89" s="477"/>
      <c r="AR89" s="477"/>
      <c r="AS89" s="477"/>
      <c r="AT89" s="477"/>
      <c r="AU89" s="477"/>
      <c r="AV89" s="477"/>
      <c r="AW89" s="477"/>
      <c r="AX89" s="477"/>
      <c r="AY89" s="477"/>
      <c r="AZ89" s="477"/>
      <c r="BA89" s="477"/>
      <c r="BB89" s="477"/>
      <c r="BC89" s="477"/>
      <c r="BD89" s="477"/>
      <c r="BE89" s="477"/>
      <c r="BF89" s="477"/>
      <c r="BG89" s="477"/>
      <c r="BH89" s="477"/>
      <c r="BI89" s="477"/>
      <c r="BJ89" s="477"/>
      <c r="BK89" s="477"/>
      <c r="BL89" s="477"/>
      <c r="BM89" s="477">
        <v>1</v>
      </c>
      <c r="BN89" s="477">
        <v>50000</v>
      </c>
      <c r="BO89" s="477">
        <v>50000</v>
      </c>
    </row>
    <row r="90" spans="1:67" s="378" customFormat="1" ht="10.5">
      <c r="A90" s="476" t="s">
        <v>762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>
        <v>1</v>
      </c>
      <c r="U90" s="477">
        <v>100000</v>
      </c>
      <c r="V90" s="477">
        <v>100000</v>
      </c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>
        <v>1</v>
      </c>
      <c r="BN90" s="477">
        <v>100000</v>
      </c>
      <c r="BO90" s="477">
        <v>100000</v>
      </c>
    </row>
    <row r="91" spans="1:67" s="378" customFormat="1" ht="10.5">
      <c r="A91" s="476" t="s">
        <v>536</v>
      </c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>
        <v>6</v>
      </c>
      <c r="U91" s="477" t="s">
        <v>763</v>
      </c>
      <c r="V91" s="477" t="s">
        <v>763</v>
      </c>
      <c r="W91" s="477"/>
      <c r="X91" s="477"/>
      <c r="Y91" s="477"/>
      <c r="Z91" s="477"/>
      <c r="AA91" s="477"/>
      <c r="AB91" s="477"/>
      <c r="AC91" s="477">
        <v>1</v>
      </c>
      <c r="AD91" s="477">
        <v>50000</v>
      </c>
      <c r="AE91" s="477">
        <v>50000</v>
      </c>
      <c r="AF91" s="477"/>
      <c r="AG91" s="477"/>
      <c r="AH91" s="477"/>
      <c r="AI91" s="477">
        <v>1</v>
      </c>
      <c r="AJ91" s="477">
        <v>250000</v>
      </c>
      <c r="AK91" s="477">
        <v>125000</v>
      </c>
      <c r="AL91" s="477">
        <v>1</v>
      </c>
      <c r="AM91" s="477">
        <v>1000000</v>
      </c>
      <c r="AN91" s="477">
        <v>1000000</v>
      </c>
      <c r="AO91" s="477">
        <v>1</v>
      </c>
      <c r="AP91" s="477">
        <v>50000</v>
      </c>
      <c r="AQ91" s="477">
        <v>50000</v>
      </c>
      <c r="AR91" s="477"/>
      <c r="AS91" s="477"/>
      <c r="AT91" s="477"/>
      <c r="AU91" s="477"/>
      <c r="AV91" s="477"/>
      <c r="AW91" s="477"/>
      <c r="AX91" s="477">
        <v>1</v>
      </c>
      <c r="AY91" s="477">
        <v>500000</v>
      </c>
      <c r="AZ91" s="477">
        <v>500000</v>
      </c>
      <c r="BA91" s="477"/>
      <c r="BB91" s="477"/>
      <c r="BC91" s="477"/>
      <c r="BD91" s="477"/>
      <c r="BE91" s="477"/>
      <c r="BF91" s="477"/>
      <c r="BG91" s="477"/>
      <c r="BH91" s="477"/>
      <c r="BI91" s="477"/>
      <c r="BJ91" s="477"/>
      <c r="BK91" s="477"/>
      <c r="BL91" s="477"/>
      <c r="BM91" s="477">
        <v>11</v>
      </c>
      <c r="BN91" s="477" t="s">
        <v>764</v>
      </c>
      <c r="BO91" s="477" t="s">
        <v>765</v>
      </c>
    </row>
    <row r="92" spans="1:67" s="378" customFormat="1" ht="15.75">
      <c r="A92" s="476" t="s">
        <v>415</v>
      </c>
      <c r="B92" s="477">
        <v>15</v>
      </c>
      <c r="C92" s="477">
        <v>40300000</v>
      </c>
      <c r="D92" s="477">
        <v>36975000</v>
      </c>
      <c r="E92" s="477">
        <v>7</v>
      </c>
      <c r="F92" s="477">
        <v>217550000</v>
      </c>
      <c r="G92" s="477">
        <v>37350000</v>
      </c>
      <c r="H92" s="477">
        <v>137</v>
      </c>
      <c r="I92" s="477">
        <v>231320000</v>
      </c>
      <c r="J92" s="477">
        <v>165065500</v>
      </c>
      <c r="K92" s="477">
        <v>9</v>
      </c>
      <c r="L92" s="477">
        <v>26250000</v>
      </c>
      <c r="M92" s="477">
        <v>20130000</v>
      </c>
      <c r="N92" s="477"/>
      <c r="O92" s="477"/>
      <c r="P92" s="477"/>
      <c r="Q92" s="477">
        <v>94</v>
      </c>
      <c r="R92" s="477">
        <v>214460000</v>
      </c>
      <c r="S92" s="477">
        <v>154392500</v>
      </c>
      <c r="T92" s="477">
        <v>490</v>
      </c>
      <c r="U92" s="477" t="s">
        <v>766</v>
      </c>
      <c r="V92" s="477" t="s">
        <v>767</v>
      </c>
      <c r="W92" s="477">
        <v>37</v>
      </c>
      <c r="X92" s="477">
        <v>28850000</v>
      </c>
      <c r="Y92" s="477">
        <v>25322000</v>
      </c>
      <c r="Z92" s="477">
        <v>95</v>
      </c>
      <c r="AA92" s="477">
        <v>167070000</v>
      </c>
      <c r="AB92" s="477" t="s">
        <v>768</v>
      </c>
      <c r="AC92" s="477">
        <v>76</v>
      </c>
      <c r="AD92" s="477">
        <v>35050000</v>
      </c>
      <c r="AE92" s="477">
        <v>28744150</v>
      </c>
      <c r="AF92" s="477">
        <v>12</v>
      </c>
      <c r="AG92" s="477">
        <v>2160700000</v>
      </c>
      <c r="AH92" s="477">
        <v>153175000</v>
      </c>
      <c r="AI92" s="477">
        <v>40</v>
      </c>
      <c r="AJ92" s="477" t="s">
        <v>769</v>
      </c>
      <c r="AK92" s="477" t="s">
        <v>770</v>
      </c>
      <c r="AL92" s="477">
        <v>88</v>
      </c>
      <c r="AM92" s="477">
        <v>107767000</v>
      </c>
      <c r="AN92" s="477">
        <v>111347359</v>
      </c>
      <c r="AO92" s="477">
        <v>71</v>
      </c>
      <c r="AP92" s="477">
        <v>114585000</v>
      </c>
      <c r="AQ92" s="477">
        <v>103055750</v>
      </c>
      <c r="AR92" s="477"/>
      <c r="AS92" s="477"/>
      <c r="AT92" s="477"/>
      <c r="AU92" s="477">
        <v>14</v>
      </c>
      <c r="AV92" s="477">
        <v>6450000</v>
      </c>
      <c r="AW92" s="477">
        <v>4047500</v>
      </c>
      <c r="AX92" s="477">
        <v>32</v>
      </c>
      <c r="AY92" s="477">
        <v>9010000</v>
      </c>
      <c r="AZ92" s="477">
        <v>7882000</v>
      </c>
      <c r="BA92" s="477">
        <v>11</v>
      </c>
      <c r="BB92" s="477">
        <v>8850000</v>
      </c>
      <c r="BC92" s="477">
        <v>6500000</v>
      </c>
      <c r="BD92" s="477">
        <v>35</v>
      </c>
      <c r="BE92" s="477">
        <v>35420000</v>
      </c>
      <c r="BF92" s="477">
        <v>29757000</v>
      </c>
      <c r="BG92" s="477"/>
      <c r="BH92" s="477"/>
      <c r="BI92" s="477"/>
      <c r="BJ92" s="477"/>
      <c r="BK92" s="477"/>
      <c r="BL92" s="477"/>
      <c r="BM92" s="477">
        <v>1263</v>
      </c>
      <c r="BN92" s="477" t="s">
        <v>771</v>
      </c>
      <c r="BO92" s="477" t="s">
        <v>772</v>
      </c>
    </row>
    <row r="93" spans="1:67" s="378" customFormat="1" ht="10.5">
      <c r="A93" s="476" t="s">
        <v>537</v>
      </c>
      <c r="B93" s="477"/>
      <c r="C93" s="477"/>
      <c r="D93" s="477"/>
      <c r="E93" s="477"/>
      <c r="F93" s="477"/>
      <c r="G93" s="477"/>
      <c r="H93" s="477">
        <v>3</v>
      </c>
      <c r="I93" s="477">
        <v>1600000</v>
      </c>
      <c r="J93" s="477">
        <v>1600000</v>
      </c>
      <c r="K93" s="477"/>
      <c r="L93" s="477"/>
      <c r="M93" s="477"/>
      <c r="N93" s="477"/>
      <c r="O93" s="477"/>
      <c r="P93" s="477"/>
      <c r="Q93" s="477">
        <v>1</v>
      </c>
      <c r="R93" s="477">
        <v>500000</v>
      </c>
      <c r="S93" s="477">
        <v>150000</v>
      </c>
      <c r="T93" s="477">
        <v>8</v>
      </c>
      <c r="U93" s="477">
        <v>7350000</v>
      </c>
      <c r="V93" s="477">
        <v>6930000</v>
      </c>
      <c r="W93" s="477">
        <v>2</v>
      </c>
      <c r="X93" s="477">
        <v>100000</v>
      </c>
      <c r="Y93" s="477">
        <v>75000</v>
      </c>
      <c r="Z93" s="477"/>
      <c r="AA93" s="477"/>
      <c r="AB93" s="477"/>
      <c r="AC93" s="477">
        <v>2</v>
      </c>
      <c r="AD93" s="477">
        <v>1150000</v>
      </c>
      <c r="AE93" s="477">
        <v>1150000</v>
      </c>
      <c r="AF93" s="477"/>
      <c r="AG93" s="477"/>
      <c r="AH93" s="477"/>
      <c r="AI93" s="477"/>
      <c r="AJ93" s="477"/>
      <c r="AK93" s="477"/>
      <c r="AL93" s="477">
        <v>1</v>
      </c>
      <c r="AM93" s="477">
        <v>50000</v>
      </c>
      <c r="AN93" s="477">
        <v>50000</v>
      </c>
      <c r="AO93" s="477"/>
      <c r="AP93" s="477"/>
      <c r="AQ93" s="477"/>
      <c r="AR93" s="477"/>
      <c r="AS93" s="477"/>
      <c r="AT93" s="477"/>
      <c r="AU93" s="477">
        <v>2</v>
      </c>
      <c r="AV93" s="477">
        <v>160000</v>
      </c>
      <c r="AW93" s="477">
        <v>160000</v>
      </c>
      <c r="AX93" s="477"/>
      <c r="AY93" s="477"/>
      <c r="AZ93" s="477"/>
      <c r="BA93" s="477"/>
      <c r="BB93" s="477"/>
      <c r="BC93" s="477"/>
      <c r="BD93" s="477">
        <v>1</v>
      </c>
      <c r="BE93" s="477">
        <v>50000</v>
      </c>
      <c r="BF93" s="477">
        <v>25000</v>
      </c>
      <c r="BG93" s="477"/>
      <c r="BH93" s="477"/>
      <c r="BI93" s="477"/>
      <c r="BJ93" s="477"/>
      <c r="BK93" s="477"/>
      <c r="BL93" s="477"/>
      <c r="BM93" s="477">
        <v>20</v>
      </c>
      <c r="BN93" s="477">
        <v>10960000</v>
      </c>
      <c r="BO93" s="477">
        <v>10140000</v>
      </c>
    </row>
    <row r="94" spans="1:67" s="378" customFormat="1" ht="10.5">
      <c r="A94" s="476" t="s">
        <v>538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>
        <v>1</v>
      </c>
      <c r="R94" s="477">
        <v>250000</v>
      </c>
      <c r="S94" s="477">
        <v>250000</v>
      </c>
      <c r="T94" s="477">
        <v>6</v>
      </c>
      <c r="U94" s="477">
        <v>3300000</v>
      </c>
      <c r="V94" s="477">
        <v>2385000</v>
      </c>
      <c r="W94" s="477"/>
      <c r="X94" s="477"/>
      <c r="Y94" s="477"/>
      <c r="Z94" s="477">
        <v>1</v>
      </c>
      <c r="AA94" s="477">
        <v>1000000</v>
      </c>
      <c r="AB94" s="477">
        <v>500000</v>
      </c>
      <c r="AC94" s="477">
        <v>1</v>
      </c>
      <c r="AD94" s="477">
        <v>50000</v>
      </c>
      <c r="AE94" s="477">
        <v>50000</v>
      </c>
      <c r="AF94" s="477"/>
      <c r="AG94" s="477"/>
      <c r="AH94" s="477"/>
      <c r="AI94" s="477"/>
      <c r="AJ94" s="477"/>
      <c r="AK94" s="477"/>
      <c r="AL94" s="477">
        <v>2</v>
      </c>
      <c r="AM94" s="477">
        <v>600000</v>
      </c>
      <c r="AN94" s="477">
        <v>450000</v>
      </c>
      <c r="AO94" s="477"/>
      <c r="AP94" s="477"/>
      <c r="AQ94" s="477"/>
      <c r="AR94" s="477"/>
      <c r="AS94" s="477"/>
      <c r="AT94" s="477"/>
      <c r="AU94" s="477">
        <v>1</v>
      </c>
      <c r="AV94" s="477">
        <v>100000</v>
      </c>
      <c r="AW94" s="477">
        <v>100000</v>
      </c>
      <c r="AX94" s="477"/>
      <c r="AY94" s="477"/>
      <c r="AZ94" s="477"/>
      <c r="BA94" s="477"/>
      <c r="BB94" s="477"/>
      <c r="BC94" s="477"/>
      <c r="BD94" s="477">
        <v>2</v>
      </c>
      <c r="BE94" s="477">
        <v>550000</v>
      </c>
      <c r="BF94" s="477">
        <v>550000</v>
      </c>
      <c r="BG94" s="477"/>
      <c r="BH94" s="477"/>
      <c r="BI94" s="477"/>
      <c r="BJ94" s="477"/>
      <c r="BK94" s="477"/>
      <c r="BL94" s="477"/>
      <c r="BM94" s="477">
        <v>14</v>
      </c>
      <c r="BN94" s="477">
        <v>5850000</v>
      </c>
      <c r="BO94" s="477">
        <v>4285000</v>
      </c>
    </row>
    <row r="95" spans="1:67" s="378" customFormat="1" ht="10.5">
      <c r="A95" s="476" t="s">
        <v>583</v>
      </c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>
        <v>4</v>
      </c>
      <c r="U95" s="477">
        <v>1850000</v>
      </c>
      <c r="V95" s="477">
        <v>1850000</v>
      </c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>
        <v>4</v>
      </c>
      <c r="BN95" s="477">
        <v>1850000</v>
      </c>
      <c r="BO95" s="477">
        <v>1850000</v>
      </c>
    </row>
    <row r="96" spans="1:67" s="378" customFormat="1" ht="10.5">
      <c r="A96" s="476" t="s">
        <v>539</v>
      </c>
      <c r="B96" s="477"/>
      <c r="C96" s="477"/>
      <c r="D96" s="477"/>
      <c r="E96" s="477"/>
      <c r="F96" s="477"/>
      <c r="G96" s="477"/>
      <c r="H96" s="477">
        <v>1</v>
      </c>
      <c r="I96" s="477">
        <v>200000</v>
      </c>
      <c r="J96" s="477">
        <v>200000</v>
      </c>
      <c r="K96" s="477"/>
      <c r="L96" s="477"/>
      <c r="M96" s="477"/>
      <c r="N96" s="477"/>
      <c r="O96" s="477"/>
      <c r="P96" s="477"/>
      <c r="Q96" s="477"/>
      <c r="R96" s="477"/>
      <c r="S96" s="477"/>
      <c r="T96" s="477">
        <v>5</v>
      </c>
      <c r="U96" s="477">
        <v>33100000</v>
      </c>
      <c r="V96" s="477">
        <v>8138000</v>
      </c>
      <c r="W96" s="477">
        <v>1</v>
      </c>
      <c r="X96" s="477">
        <v>100000</v>
      </c>
      <c r="Y96" s="477">
        <v>50000</v>
      </c>
      <c r="Z96" s="477">
        <v>2</v>
      </c>
      <c r="AA96" s="477">
        <v>900000</v>
      </c>
      <c r="AB96" s="477">
        <v>660000</v>
      </c>
      <c r="AC96" s="477">
        <v>1</v>
      </c>
      <c r="AD96" s="477">
        <v>500000</v>
      </c>
      <c r="AE96" s="477">
        <v>500000</v>
      </c>
      <c r="AF96" s="477">
        <v>1</v>
      </c>
      <c r="AG96" s="477">
        <v>1000000</v>
      </c>
      <c r="AH96" s="477">
        <v>1000000</v>
      </c>
      <c r="AI96" s="477">
        <v>1</v>
      </c>
      <c r="AJ96" s="477">
        <v>1000000</v>
      </c>
      <c r="AK96" s="477">
        <v>500000</v>
      </c>
      <c r="AL96" s="477">
        <v>1</v>
      </c>
      <c r="AM96" s="477">
        <v>1000000</v>
      </c>
      <c r="AN96" s="477">
        <v>600000</v>
      </c>
      <c r="AO96" s="477">
        <v>2</v>
      </c>
      <c r="AP96" s="477">
        <v>550000</v>
      </c>
      <c r="AQ96" s="477">
        <v>300000</v>
      </c>
      <c r="AR96" s="477"/>
      <c r="AS96" s="477"/>
      <c r="AT96" s="477"/>
      <c r="AU96" s="477"/>
      <c r="AV96" s="477"/>
      <c r="AW96" s="477"/>
      <c r="AX96" s="477"/>
      <c r="AY96" s="477"/>
      <c r="AZ96" s="477"/>
      <c r="BA96" s="477"/>
      <c r="BB96" s="477"/>
      <c r="BC96" s="477"/>
      <c r="BD96" s="477"/>
      <c r="BE96" s="477"/>
      <c r="BF96" s="477"/>
      <c r="BG96" s="477"/>
      <c r="BH96" s="477"/>
      <c r="BI96" s="477"/>
      <c r="BJ96" s="477"/>
      <c r="BK96" s="477"/>
      <c r="BL96" s="477"/>
      <c r="BM96" s="477">
        <v>15</v>
      </c>
      <c r="BN96" s="477">
        <v>38350000</v>
      </c>
      <c r="BO96" s="477">
        <v>11948000</v>
      </c>
    </row>
    <row r="97" spans="1:67" s="378" customFormat="1" ht="10.5">
      <c r="A97" s="476" t="s">
        <v>679</v>
      </c>
      <c r="B97" s="477"/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>
        <v>1</v>
      </c>
      <c r="U97" s="477">
        <v>600000</v>
      </c>
      <c r="V97" s="477">
        <v>600000</v>
      </c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7"/>
      <c r="AL97" s="477"/>
      <c r="AM97" s="477"/>
      <c r="AN97" s="477"/>
      <c r="AO97" s="477"/>
      <c r="AP97" s="477"/>
      <c r="AQ97" s="477"/>
      <c r="AR97" s="477"/>
      <c r="AS97" s="477"/>
      <c r="AT97" s="477"/>
      <c r="AU97" s="477"/>
      <c r="AV97" s="477"/>
      <c r="AW97" s="477"/>
      <c r="AX97" s="477"/>
      <c r="AY97" s="477"/>
      <c r="AZ97" s="477"/>
      <c r="BA97" s="477"/>
      <c r="BB97" s="477"/>
      <c r="BC97" s="477"/>
      <c r="BD97" s="477"/>
      <c r="BE97" s="477"/>
      <c r="BF97" s="477"/>
      <c r="BG97" s="477"/>
      <c r="BH97" s="477"/>
      <c r="BI97" s="477"/>
      <c r="BJ97" s="477"/>
      <c r="BK97" s="477"/>
      <c r="BL97" s="477"/>
      <c r="BM97" s="477">
        <v>1</v>
      </c>
      <c r="BN97" s="477">
        <v>600000</v>
      </c>
      <c r="BO97" s="477">
        <v>600000</v>
      </c>
    </row>
    <row r="98" spans="1:67" s="378" customFormat="1" ht="10.5">
      <c r="A98" s="476" t="s">
        <v>540</v>
      </c>
      <c r="B98" s="477"/>
      <c r="C98" s="477"/>
      <c r="D98" s="477"/>
      <c r="E98" s="477"/>
      <c r="F98" s="477"/>
      <c r="G98" s="477"/>
      <c r="H98" s="477">
        <v>1</v>
      </c>
      <c r="I98" s="477">
        <v>1000000</v>
      </c>
      <c r="J98" s="477">
        <v>500000</v>
      </c>
      <c r="K98" s="477"/>
      <c r="L98" s="477"/>
      <c r="M98" s="477"/>
      <c r="N98" s="477"/>
      <c r="O98" s="477"/>
      <c r="P98" s="477"/>
      <c r="Q98" s="477"/>
      <c r="R98" s="477"/>
      <c r="S98" s="477"/>
      <c r="T98" s="477">
        <v>4</v>
      </c>
      <c r="U98" s="477">
        <v>1800000</v>
      </c>
      <c r="V98" s="477">
        <v>1800000</v>
      </c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7"/>
      <c r="AL98" s="477"/>
      <c r="AM98" s="477"/>
      <c r="AN98" s="477"/>
      <c r="AO98" s="477">
        <v>1</v>
      </c>
      <c r="AP98" s="477">
        <v>2000000</v>
      </c>
      <c r="AQ98" s="477">
        <v>2000000</v>
      </c>
      <c r="AR98" s="477"/>
      <c r="AS98" s="477"/>
      <c r="AT98" s="477"/>
      <c r="AU98" s="477">
        <v>1</v>
      </c>
      <c r="AV98" s="477">
        <v>400000</v>
      </c>
      <c r="AW98" s="477">
        <v>400000</v>
      </c>
      <c r="AX98" s="477"/>
      <c r="AY98" s="477"/>
      <c r="AZ98" s="477"/>
      <c r="BA98" s="477"/>
      <c r="BB98" s="477"/>
      <c r="BC98" s="477"/>
      <c r="BD98" s="477"/>
      <c r="BE98" s="477"/>
      <c r="BF98" s="477"/>
      <c r="BG98" s="477"/>
      <c r="BH98" s="477"/>
      <c r="BI98" s="477"/>
      <c r="BJ98" s="477"/>
      <c r="BK98" s="477"/>
      <c r="BL98" s="477"/>
      <c r="BM98" s="477">
        <v>7</v>
      </c>
      <c r="BN98" s="477">
        <v>5200000</v>
      </c>
      <c r="BO98" s="477">
        <v>4700000</v>
      </c>
    </row>
    <row r="99" spans="1:67" s="378" customFormat="1" ht="10.5">
      <c r="A99" s="476" t="s">
        <v>541</v>
      </c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>
        <v>1</v>
      </c>
      <c r="U99" s="477">
        <v>500000</v>
      </c>
      <c r="V99" s="477">
        <v>165000</v>
      </c>
      <c r="W99" s="477">
        <v>1</v>
      </c>
      <c r="X99" s="477">
        <v>1000000</v>
      </c>
      <c r="Y99" s="477">
        <v>1000000</v>
      </c>
      <c r="Z99" s="477"/>
      <c r="AA99" s="477"/>
      <c r="AB99" s="477"/>
      <c r="AC99" s="477"/>
      <c r="AD99" s="477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7"/>
      <c r="AP99" s="477"/>
      <c r="AQ99" s="477"/>
      <c r="AR99" s="477"/>
      <c r="AS99" s="477"/>
      <c r="AT99" s="477"/>
      <c r="AU99" s="477"/>
      <c r="AV99" s="477"/>
      <c r="AW99" s="477"/>
      <c r="AX99" s="477">
        <v>2</v>
      </c>
      <c r="AY99" s="477">
        <v>150000</v>
      </c>
      <c r="AZ99" s="477">
        <v>150000</v>
      </c>
      <c r="BA99" s="477"/>
      <c r="BB99" s="477"/>
      <c r="BC99" s="477"/>
      <c r="BD99" s="477"/>
      <c r="BE99" s="477"/>
      <c r="BF99" s="477"/>
      <c r="BG99" s="477"/>
      <c r="BH99" s="477"/>
      <c r="BI99" s="477"/>
      <c r="BJ99" s="477"/>
      <c r="BK99" s="477"/>
      <c r="BL99" s="477"/>
      <c r="BM99" s="477">
        <v>4</v>
      </c>
      <c r="BN99" s="477">
        <v>1650000</v>
      </c>
      <c r="BO99" s="477">
        <v>1315000</v>
      </c>
    </row>
    <row r="100" spans="1:67" s="467" customFormat="1" ht="15.75">
      <c r="A100" s="481" t="s">
        <v>207</v>
      </c>
      <c r="B100" s="482">
        <v>18</v>
      </c>
      <c r="C100" s="482">
        <v>42550000</v>
      </c>
      <c r="D100" s="482">
        <v>38675000</v>
      </c>
      <c r="E100" s="482">
        <v>13</v>
      </c>
      <c r="F100" s="482">
        <v>381000000</v>
      </c>
      <c r="G100" s="482">
        <v>199300000</v>
      </c>
      <c r="H100" s="482">
        <v>224</v>
      </c>
      <c r="I100" s="482">
        <v>1556392744</v>
      </c>
      <c r="J100" s="482">
        <v>889537222</v>
      </c>
      <c r="K100" s="482">
        <v>13</v>
      </c>
      <c r="L100" s="482">
        <v>52050000</v>
      </c>
      <c r="M100" s="482">
        <v>33930000</v>
      </c>
      <c r="N100" s="482">
        <v>1</v>
      </c>
      <c r="O100" s="482">
        <v>3000000</v>
      </c>
      <c r="P100" s="482">
        <v>3000000</v>
      </c>
      <c r="Q100" s="482">
        <v>136</v>
      </c>
      <c r="R100" s="482">
        <v>494030000</v>
      </c>
      <c r="S100" s="482">
        <v>378859000</v>
      </c>
      <c r="T100" s="482">
        <v>913</v>
      </c>
      <c r="U100" s="482">
        <v>1706599425</v>
      </c>
      <c r="V100" s="482">
        <v>1486862275</v>
      </c>
      <c r="W100" s="482">
        <v>83</v>
      </c>
      <c r="X100" s="482">
        <v>57200000</v>
      </c>
      <c r="Y100" s="482">
        <v>46542500</v>
      </c>
      <c r="Z100" s="482">
        <v>135</v>
      </c>
      <c r="AA100" s="482">
        <v>200520000</v>
      </c>
      <c r="AB100" s="482">
        <v>130513479</v>
      </c>
      <c r="AC100" s="482">
        <v>133</v>
      </c>
      <c r="AD100" s="482">
        <v>58350000</v>
      </c>
      <c r="AE100" s="482">
        <v>50259150</v>
      </c>
      <c r="AF100" s="482">
        <v>20</v>
      </c>
      <c r="AG100" s="482">
        <v>2321150000</v>
      </c>
      <c r="AH100" s="482">
        <v>163625000</v>
      </c>
      <c r="AI100" s="482">
        <v>77</v>
      </c>
      <c r="AJ100" s="482">
        <v>1032271303</v>
      </c>
      <c r="AK100" s="482" t="s">
        <v>773</v>
      </c>
      <c r="AL100" s="482">
        <v>176</v>
      </c>
      <c r="AM100" s="482">
        <v>193337000</v>
      </c>
      <c r="AN100" s="482">
        <v>171157984</v>
      </c>
      <c r="AO100" s="482">
        <v>121</v>
      </c>
      <c r="AP100" s="482">
        <v>156810000</v>
      </c>
      <c r="AQ100" s="482">
        <v>137038250</v>
      </c>
      <c r="AR100" s="482">
        <v>0</v>
      </c>
      <c r="AS100" s="482">
        <v>0</v>
      </c>
      <c r="AT100" s="482">
        <v>0</v>
      </c>
      <c r="AU100" s="482">
        <v>31</v>
      </c>
      <c r="AV100" s="482">
        <v>16910000</v>
      </c>
      <c r="AW100" s="482">
        <v>11302500</v>
      </c>
      <c r="AX100" s="482">
        <v>37</v>
      </c>
      <c r="AY100" s="482">
        <v>10910000</v>
      </c>
      <c r="AZ100" s="482">
        <v>9112000</v>
      </c>
      <c r="BA100" s="482">
        <v>18</v>
      </c>
      <c r="BB100" s="482">
        <v>11950000</v>
      </c>
      <c r="BC100" s="482">
        <v>9427500</v>
      </c>
      <c r="BD100" s="482">
        <v>44</v>
      </c>
      <c r="BE100" s="482">
        <v>38720000</v>
      </c>
      <c r="BF100" s="482">
        <v>31232000</v>
      </c>
      <c r="BG100" s="482">
        <v>0</v>
      </c>
      <c r="BH100" s="482">
        <v>0</v>
      </c>
      <c r="BI100" s="482">
        <v>0</v>
      </c>
      <c r="BJ100" s="482">
        <v>0</v>
      </c>
      <c r="BK100" s="482">
        <v>0</v>
      </c>
      <c r="BL100" s="482">
        <v>0</v>
      </c>
      <c r="BM100" s="482">
        <v>2193</v>
      </c>
      <c r="BN100" s="482">
        <v>8333750473</v>
      </c>
      <c r="BO100" s="482">
        <v>4705640073</v>
      </c>
    </row>
    <row r="101" ht="15">
      <c r="A101" s="480" t="s">
        <v>650</v>
      </c>
    </row>
    <row r="102" ht="15">
      <c r="A102" s="480" t="s">
        <v>651</v>
      </c>
    </row>
    <row r="103" ht="15">
      <c r="A103" s="480" t="s">
        <v>652</v>
      </c>
    </row>
    <row r="104" ht="15">
      <c r="A104" s="376"/>
    </row>
    <row r="105" ht="15">
      <c r="A105" s="376"/>
    </row>
    <row r="106" ht="15">
      <c r="A106" s="376"/>
    </row>
    <row r="107" ht="15">
      <c r="A107" s="376"/>
    </row>
    <row r="108" ht="15">
      <c r="A108" s="376"/>
    </row>
    <row r="109" ht="15">
      <c r="A109" s="376"/>
    </row>
    <row r="110" ht="15">
      <c r="A110" s="376"/>
    </row>
    <row r="111" ht="15">
      <c r="A111" s="376"/>
    </row>
    <row r="112" ht="15">
      <c r="A112" s="376"/>
    </row>
    <row r="113" ht="15">
      <c r="A113" s="376"/>
    </row>
    <row r="114" ht="15">
      <c r="A114" s="376"/>
    </row>
    <row r="115" ht="15">
      <c r="A115" s="376"/>
    </row>
    <row r="116" ht="15">
      <c r="A116" s="376"/>
    </row>
    <row r="117" ht="15">
      <c r="A117" s="376"/>
    </row>
    <row r="118" ht="15">
      <c r="A118" s="376"/>
    </row>
    <row r="119" ht="15">
      <c r="A119" s="376"/>
    </row>
    <row r="120" ht="15">
      <c r="A120" s="376"/>
    </row>
    <row r="121" ht="15">
      <c r="A121" s="376"/>
    </row>
    <row r="122" ht="15">
      <c r="A122" s="376"/>
    </row>
    <row r="123" ht="15">
      <c r="A123" s="376"/>
    </row>
    <row r="124" ht="15">
      <c r="A124" s="376"/>
    </row>
    <row r="125" ht="15">
      <c r="A125" s="376"/>
    </row>
    <row r="126" ht="15">
      <c r="A126" s="376"/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  <row r="207" ht="15">
      <c r="A207" s="376"/>
    </row>
    <row r="208" ht="15">
      <c r="A208" s="376"/>
    </row>
    <row r="209" ht="15">
      <c r="A209" s="376"/>
    </row>
    <row r="210" ht="15">
      <c r="A210" s="376"/>
    </row>
    <row r="211" ht="15">
      <c r="A211" s="376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&amp;L26.04.2024&amp;CTÜRKİYE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0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716" t="s">
        <v>729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739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385"/>
      <c r="B3" s="713" t="s">
        <v>120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  <c r="BW3" s="713"/>
      <c r="BX3" s="713"/>
      <c r="BY3" s="713"/>
      <c r="BZ3" s="713"/>
      <c r="CA3" s="713"/>
      <c r="CB3" s="713"/>
      <c r="CC3" s="713"/>
      <c r="CD3" s="713"/>
      <c r="CE3" s="713"/>
      <c r="CF3" s="713"/>
      <c r="CG3" s="713"/>
      <c r="CH3" s="713"/>
      <c r="CI3" s="713"/>
      <c r="CJ3" s="713"/>
      <c r="CK3" s="713"/>
      <c r="CL3" s="713"/>
      <c r="CM3" s="713"/>
      <c r="CN3" s="713"/>
      <c r="CO3" s="713"/>
      <c r="CP3" s="713"/>
      <c r="CQ3" s="713"/>
      <c r="CR3" s="713"/>
      <c r="CS3" s="713"/>
      <c r="CT3" s="713"/>
      <c r="CU3" s="713"/>
      <c r="CV3" s="713"/>
      <c r="CW3" s="713"/>
      <c r="CX3" s="713"/>
      <c r="CY3" s="713"/>
      <c r="CZ3" s="713"/>
      <c r="DA3" s="713"/>
      <c r="DB3" s="713"/>
      <c r="DC3" s="713"/>
      <c r="DD3" s="713"/>
      <c r="DE3" s="713"/>
      <c r="DF3" s="713"/>
      <c r="DG3" s="713"/>
      <c r="DH3" s="713"/>
      <c r="DI3" s="713"/>
      <c r="DJ3" s="713"/>
      <c r="DK3" s="713"/>
      <c r="DL3" s="713"/>
      <c r="DM3" s="713"/>
      <c r="DN3" s="713"/>
      <c r="DO3" s="713"/>
      <c r="DP3" s="713"/>
      <c r="DQ3" s="713"/>
      <c r="DR3" s="713"/>
      <c r="DS3" s="713"/>
      <c r="DT3" s="713"/>
      <c r="DU3" s="713"/>
      <c r="DV3" s="713"/>
      <c r="DW3" s="713"/>
      <c r="DX3" s="713"/>
      <c r="DY3" s="713"/>
      <c r="DZ3" s="713"/>
      <c r="EA3" s="713"/>
      <c r="EB3" s="713"/>
      <c r="EC3" s="713"/>
      <c r="ED3" s="713"/>
      <c r="EE3" s="713"/>
      <c r="EF3" s="713"/>
      <c r="EG3" s="713"/>
      <c r="EH3" s="713"/>
      <c r="EI3" s="713"/>
      <c r="EJ3" s="713"/>
      <c r="EK3" s="713"/>
      <c r="EL3" s="713"/>
      <c r="EM3" s="713"/>
      <c r="EN3" s="713"/>
      <c r="EO3" s="713"/>
      <c r="EP3" s="713"/>
      <c r="EQ3" s="713"/>
      <c r="ER3" s="713"/>
      <c r="ES3" s="713"/>
      <c r="ET3" s="713"/>
      <c r="EU3" s="713"/>
      <c r="EV3" s="713"/>
      <c r="EW3" s="713"/>
      <c r="EX3" s="713"/>
      <c r="EY3" s="713"/>
      <c r="EZ3" s="713"/>
      <c r="FA3" s="713"/>
      <c r="FB3" s="713"/>
      <c r="FC3" s="713"/>
      <c r="FD3" s="713"/>
      <c r="FE3" s="713"/>
      <c r="FF3" s="713"/>
      <c r="FG3" s="713"/>
      <c r="FH3" s="713"/>
      <c r="FI3" s="713"/>
      <c r="FJ3" s="713"/>
      <c r="FK3" s="713"/>
      <c r="FL3" s="713"/>
      <c r="FM3" s="713"/>
      <c r="FN3" s="713"/>
      <c r="FO3" s="713"/>
      <c r="FP3" s="713"/>
      <c r="FQ3" s="713"/>
      <c r="FR3" s="713"/>
      <c r="FS3" s="713"/>
      <c r="FT3" s="713"/>
      <c r="FU3" s="713"/>
      <c r="FV3" s="713"/>
      <c r="FW3" s="713"/>
      <c r="FX3" s="713"/>
      <c r="FY3" s="713"/>
      <c r="FZ3" s="713"/>
      <c r="GA3" s="713"/>
      <c r="GB3" s="713"/>
      <c r="GC3" s="713"/>
      <c r="GD3" s="713"/>
      <c r="GE3" s="713"/>
      <c r="GF3" s="713"/>
      <c r="GG3" s="713"/>
      <c r="GH3" s="713"/>
      <c r="GI3" s="713"/>
      <c r="GJ3" s="713"/>
      <c r="GK3" s="713"/>
      <c r="GL3" s="713"/>
      <c r="GM3" s="713"/>
      <c r="GN3" s="713"/>
      <c r="GO3" s="713"/>
      <c r="GP3" s="713"/>
      <c r="GQ3" s="713"/>
      <c r="GR3" s="713"/>
      <c r="GS3" s="713"/>
      <c r="GT3" s="713"/>
      <c r="GU3" s="713"/>
      <c r="GV3" s="713"/>
      <c r="GW3" s="713"/>
      <c r="GX3" s="713"/>
      <c r="GY3" s="713"/>
      <c r="GZ3" s="713"/>
      <c r="HA3" s="713"/>
      <c r="HB3" s="713"/>
      <c r="HC3" s="713"/>
      <c r="HD3" s="713"/>
      <c r="HE3" s="713"/>
      <c r="HF3" s="713"/>
      <c r="HG3" s="713"/>
      <c r="HH3" s="713"/>
      <c r="HI3" s="713"/>
      <c r="HJ3" s="713"/>
      <c r="HK3" s="713"/>
      <c r="HL3" s="713"/>
      <c r="HM3" s="713"/>
      <c r="HN3" s="713"/>
      <c r="HO3" s="713"/>
      <c r="HP3" s="713"/>
      <c r="HQ3" s="713"/>
      <c r="HR3" s="713"/>
      <c r="HS3" s="713"/>
      <c r="HT3" s="713"/>
      <c r="HU3" s="713"/>
      <c r="HV3" s="713"/>
      <c r="HW3" s="713"/>
      <c r="HX3" s="713"/>
      <c r="HY3" s="713"/>
      <c r="HZ3" s="713"/>
      <c r="IA3" s="713"/>
      <c r="IB3" s="713"/>
      <c r="IC3" s="713"/>
      <c r="ID3" s="713"/>
      <c r="IE3" s="713"/>
      <c r="IF3" s="713"/>
      <c r="IG3" s="713"/>
      <c r="IH3" s="713"/>
      <c r="II3" s="713"/>
      <c r="IJ3" s="713"/>
      <c r="IK3" s="714" t="s">
        <v>207</v>
      </c>
      <c r="IL3" s="714"/>
      <c r="IM3" s="714"/>
    </row>
    <row r="4" spans="1:247" s="419" customFormat="1" ht="7.5">
      <c r="A4" s="418" t="s">
        <v>505</v>
      </c>
      <c r="B4" s="715" t="s">
        <v>127</v>
      </c>
      <c r="C4" s="715"/>
      <c r="D4" s="715"/>
      <c r="E4" s="715" t="s">
        <v>128</v>
      </c>
      <c r="F4" s="715"/>
      <c r="G4" s="715"/>
      <c r="H4" s="715" t="s">
        <v>129</v>
      </c>
      <c r="I4" s="715"/>
      <c r="J4" s="715"/>
      <c r="K4" s="715" t="s">
        <v>130</v>
      </c>
      <c r="L4" s="715"/>
      <c r="M4" s="715"/>
      <c r="N4" s="715" t="s">
        <v>131</v>
      </c>
      <c r="O4" s="715"/>
      <c r="P4" s="715"/>
      <c r="Q4" s="715" t="s">
        <v>132</v>
      </c>
      <c r="R4" s="715"/>
      <c r="S4" s="715"/>
      <c r="T4" s="715" t="s">
        <v>133</v>
      </c>
      <c r="U4" s="715"/>
      <c r="V4" s="715"/>
      <c r="W4" s="715" t="s">
        <v>134</v>
      </c>
      <c r="X4" s="715"/>
      <c r="Y4" s="715"/>
      <c r="Z4" s="715" t="s">
        <v>135</v>
      </c>
      <c r="AA4" s="715"/>
      <c r="AB4" s="715"/>
      <c r="AC4" s="715" t="s">
        <v>136</v>
      </c>
      <c r="AD4" s="715"/>
      <c r="AE4" s="715"/>
      <c r="AF4" s="715" t="s">
        <v>137</v>
      </c>
      <c r="AG4" s="715"/>
      <c r="AH4" s="715"/>
      <c r="AI4" s="715" t="s">
        <v>138</v>
      </c>
      <c r="AJ4" s="715"/>
      <c r="AK4" s="715"/>
      <c r="AL4" s="715" t="s">
        <v>139</v>
      </c>
      <c r="AM4" s="715"/>
      <c r="AN4" s="715"/>
      <c r="AO4" s="715" t="s">
        <v>140</v>
      </c>
      <c r="AP4" s="715"/>
      <c r="AQ4" s="715"/>
      <c r="AR4" s="715" t="s">
        <v>141</v>
      </c>
      <c r="AS4" s="715"/>
      <c r="AT4" s="715"/>
      <c r="AU4" s="715" t="s">
        <v>142</v>
      </c>
      <c r="AV4" s="715"/>
      <c r="AW4" s="715"/>
      <c r="AX4" s="715" t="s">
        <v>143</v>
      </c>
      <c r="AY4" s="715"/>
      <c r="AZ4" s="715"/>
      <c r="BA4" s="715" t="s">
        <v>144</v>
      </c>
      <c r="BB4" s="715"/>
      <c r="BC4" s="715"/>
      <c r="BD4" s="715" t="s">
        <v>145</v>
      </c>
      <c r="BE4" s="715"/>
      <c r="BF4" s="715"/>
      <c r="BG4" s="715" t="s">
        <v>146</v>
      </c>
      <c r="BH4" s="715"/>
      <c r="BI4" s="715"/>
      <c r="BJ4" s="715" t="s">
        <v>147</v>
      </c>
      <c r="BK4" s="715"/>
      <c r="BL4" s="715"/>
      <c r="BM4" s="715" t="s">
        <v>148</v>
      </c>
      <c r="BN4" s="715"/>
      <c r="BO4" s="715"/>
      <c r="BP4" s="715" t="s">
        <v>149</v>
      </c>
      <c r="BQ4" s="715"/>
      <c r="BR4" s="715"/>
      <c r="BS4" s="715" t="s">
        <v>150</v>
      </c>
      <c r="BT4" s="715"/>
      <c r="BU4" s="715"/>
      <c r="BV4" s="715" t="s">
        <v>151</v>
      </c>
      <c r="BW4" s="715"/>
      <c r="BX4" s="715"/>
      <c r="BY4" s="715" t="s">
        <v>152</v>
      </c>
      <c r="BZ4" s="715"/>
      <c r="CA4" s="715"/>
      <c r="CB4" s="715" t="s">
        <v>153</v>
      </c>
      <c r="CC4" s="715"/>
      <c r="CD4" s="715"/>
      <c r="CE4" s="715" t="s">
        <v>154</v>
      </c>
      <c r="CF4" s="715"/>
      <c r="CG4" s="715"/>
      <c r="CH4" s="715" t="s">
        <v>155</v>
      </c>
      <c r="CI4" s="715"/>
      <c r="CJ4" s="715"/>
      <c r="CK4" s="715" t="s">
        <v>156</v>
      </c>
      <c r="CL4" s="715"/>
      <c r="CM4" s="715"/>
      <c r="CN4" s="715" t="s">
        <v>157</v>
      </c>
      <c r="CO4" s="715"/>
      <c r="CP4" s="715"/>
      <c r="CQ4" s="715" t="s">
        <v>158</v>
      </c>
      <c r="CR4" s="715"/>
      <c r="CS4" s="715"/>
      <c r="CT4" s="715" t="s">
        <v>268</v>
      </c>
      <c r="CU4" s="715"/>
      <c r="CV4" s="715"/>
      <c r="CW4" s="715" t="s">
        <v>159</v>
      </c>
      <c r="CX4" s="715"/>
      <c r="CY4" s="715"/>
      <c r="CZ4" s="715" t="s">
        <v>160</v>
      </c>
      <c r="DA4" s="715"/>
      <c r="DB4" s="715"/>
      <c r="DC4" s="715" t="s">
        <v>161</v>
      </c>
      <c r="DD4" s="715"/>
      <c r="DE4" s="715"/>
      <c r="DF4" s="715" t="s">
        <v>162</v>
      </c>
      <c r="DG4" s="715"/>
      <c r="DH4" s="715"/>
      <c r="DI4" s="715" t="s">
        <v>163</v>
      </c>
      <c r="DJ4" s="715"/>
      <c r="DK4" s="715"/>
      <c r="DL4" s="715" t="s">
        <v>164</v>
      </c>
      <c r="DM4" s="715"/>
      <c r="DN4" s="715"/>
      <c r="DO4" s="715" t="s">
        <v>165</v>
      </c>
      <c r="DP4" s="715"/>
      <c r="DQ4" s="715"/>
      <c r="DR4" s="715" t="s">
        <v>166</v>
      </c>
      <c r="DS4" s="715"/>
      <c r="DT4" s="715"/>
      <c r="DU4" s="715" t="s">
        <v>167</v>
      </c>
      <c r="DV4" s="715"/>
      <c r="DW4" s="715"/>
      <c r="DX4" s="715" t="s">
        <v>168</v>
      </c>
      <c r="DY4" s="715"/>
      <c r="DZ4" s="715"/>
      <c r="EA4" s="715" t="s">
        <v>169</v>
      </c>
      <c r="EB4" s="715"/>
      <c r="EC4" s="715"/>
      <c r="ED4" s="715" t="s">
        <v>170</v>
      </c>
      <c r="EE4" s="715"/>
      <c r="EF4" s="715"/>
      <c r="EG4" s="715" t="s">
        <v>431</v>
      </c>
      <c r="EH4" s="715"/>
      <c r="EI4" s="715"/>
      <c r="EJ4" s="715" t="s">
        <v>172</v>
      </c>
      <c r="EK4" s="715"/>
      <c r="EL4" s="715"/>
      <c r="EM4" s="715" t="s">
        <v>173</v>
      </c>
      <c r="EN4" s="715"/>
      <c r="EO4" s="715"/>
      <c r="EP4" s="715" t="s">
        <v>174</v>
      </c>
      <c r="EQ4" s="715"/>
      <c r="ER4" s="715"/>
      <c r="ES4" s="715" t="s">
        <v>175</v>
      </c>
      <c r="ET4" s="715"/>
      <c r="EU4" s="715"/>
      <c r="EV4" s="715" t="s">
        <v>176</v>
      </c>
      <c r="EW4" s="715"/>
      <c r="EX4" s="715"/>
      <c r="EY4" s="715" t="s">
        <v>177</v>
      </c>
      <c r="EZ4" s="715"/>
      <c r="FA4" s="715"/>
      <c r="FB4" s="715" t="s">
        <v>178</v>
      </c>
      <c r="FC4" s="715"/>
      <c r="FD4" s="715"/>
      <c r="FE4" s="715" t="s">
        <v>179</v>
      </c>
      <c r="FF4" s="715"/>
      <c r="FG4" s="715"/>
      <c r="FH4" s="715" t="s">
        <v>180</v>
      </c>
      <c r="FI4" s="715"/>
      <c r="FJ4" s="715"/>
      <c r="FK4" s="715" t="s">
        <v>181</v>
      </c>
      <c r="FL4" s="715"/>
      <c r="FM4" s="715"/>
      <c r="FN4" s="715" t="s">
        <v>182</v>
      </c>
      <c r="FO4" s="715"/>
      <c r="FP4" s="715"/>
      <c r="FQ4" s="715" t="s">
        <v>183</v>
      </c>
      <c r="FR4" s="715"/>
      <c r="FS4" s="715"/>
      <c r="FT4" s="715" t="s">
        <v>184</v>
      </c>
      <c r="FU4" s="715"/>
      <c r="FV4" s="715"/>
      <c r="FW4" s="715" t="s">
        <v>185</v>
      </c>
      <c r="FX4" s="715"/>
      <c r="FY4" s="715"/>
      <c r="FZ4" s="715" t="s">
        <v>186</v>
      </c>
      <c r="GA4" s="715"/>
      <c r="GB4" s="715"/>
      <c r="GC4" s="715" t="s">
        <v>187</v>
      </c>
      <c r="GD4" s="715"/>
      <c r="GE4" s="715"/>
      <c r="GF4" s="715" t="s">
        <v>430</v>
      </c>
      <c r="GG4" s="715"/>
      <c r="GH4" s="715"/>
      <c r="GI4" s="715" t="s">
        <v>189</v>
      </c>
      <c r="GJ4" s="715"/>
      <c r="GK4" s="715"/>
      <c r="GL4" s="715" t="s">
        <v>190</v>
      </c>
      <c r="GM4" s="715"/>
      <c r="GN4" s="715"/>
      <c r="GO4" s="715" t="s">
        <v>191</v>
      </c>
      <c r="GP4" s="715"/>
      <c r="GQ4" s="715"/>
      <c r="GR4" s="715" t="s">
        <v>192</v>
      </c>
      <c r="GS4" s="715"/>
      <c r="GT4" s="715"/>
      <c r="GU4" s="715" t="s">
        <v>193</v>
      </c>
      <c r="GV4" s="715"/>
      <c r="GW4" s="715"/>
      <c r="GX4" s="715" t="s">
        <v>194</v>
      </c>
      <c r="GY4" s="715"/>
      <c r="GZ4" s="715"/>
      <c r="HA4" s="715" t="s">
        <v>195</v>
      </c>
      <c r="HB4" s="715"/>
      <c r="HC4" s="715"/>
      <c r="HD4" s="715" t="s">
        <v>196</v>
      </c>
      <c r="HE4" s="715"/>
      <c r="HF4" s="715"/>
      <c r="HG4" s="715" t="s">
        <v>197</v>
      </c>
      <c r="HH4" s="715"/>
      <c r="HI4" s="715"/>
      <c r="HJ4" s="715" t="s">
        <v>198</v>
      </c>
      <c r="HK4" s="715"/>
      <c r="HL4" s="715"/>
      <c r="HM4" s="715" t="s">
        <v>199</v>
      </c>
      <c r="HN4" s="715"/>
      <c r="HO4" s="715"/>
      <c r="HP4" s="715" t="s">
        <v>200</v>
      </c>
      <c r="HQ4" s="715"/>
      <c r="HR4" s="715"/>
      <c r="HS4" s="715" t="s">
        <v>201</v>
      </c>
      <c r="HT4" s="715"/>
      <c r="HU4" s="715"/>
      <c r="HV4" s="715" t="s">
        <v>202</v>
      </c>
      <c r="HW4" s="715"/>
      <c r="HX4" s="715"/>
      <c r="HY4" s="715" t="s">
        <v>203</v>
      </c>
      <c r="HZ4" s="715"/>
      <c r="IA4" s="715"/>
      <c r="IB4" s="715" t="s">
        <v>204</v>
      </c>
      <c r="IC4" s="715"/>
      <c r="ID4" s="715"/>
      <c r="IE4" s="715" t="s">
        <v>205</v>
      </c>
      <c r="IF4" s="715"/>
      <c r="IG4" s="715"/>
      <c r="IH4" s="715" t="s">
        <v>206</v>
      </c>
      <c r="II4" s="715"/>
      <c r="IJ4" s="715"/>
      <c r="IK4" s="713"/>
      <c r="IL4" s="713"/>
      <c r="IM4" s="713"/>
    </row>
    <row r="5" spans="1:247" ht="7.5">
      <c r="A5" s="385"/>
      <c r="B5" s="413" t="s">
        <v>9</v>
      </c>
      <c r="C5" s="413" t="s">
        <v>503</v>
      </c>
      <c r="D5" s="413" t="s">
        <v>504</v>
      </c>
      <c r="E5" s="413" t="s">
        <v>9</v>
      </c>
      <c r="F5" s="413" t="s">
        <v>503</v>
      </c>
      <c r="G5" s="413" t="s">
        <v>504</v>
      </c>
      <c r="H5" s="413" t="s">
        <v>9</v>
      </c>
      <c r="I5" s="413" t="s">
        <v>503</v>
      </c>
      <c r="J5" s="413" t="s">
        <v>504</v>
      </c>
      <c r="K5" s="413" t="s">
        <v>9</v>
      </c>
      <c r="L5" s="413" t="s">
        <v>503</v>
      </c>
      <c r="M5" s="413" t="s">
        <v>504</v>
      </c>
      <c r="N5" s="413" t="s">
        <v>9</v>
      </c>
      <c r="O5" s="413" t="s">
        <v>503</v>
      </c>
      <c r="P5" s="413" t="s">
        <v>504</v>
      </c>
      <c r="Q5" s="413" t="s">
        <v>9</v>
      </c>
      <c r="R5" s="413" t="s">
        <v>503</v>
      </c>
      <c r="S5" s="413" t="s">
        <v>504</v>
      </c>
      <c r="T5" s="413" t="s">
        <v>9</v>
      </c>
      <c r="U5" s="413" t="s">
        <v>503</v>
      </c>
      <c r="V5" s="413" t="s">
        <v>504</v>
      </c>
      <c r="W5" s="413" t="s">
        <v>9</v>
      </c>
      <c r="X5" s="413" t="s">
        <v>503</v>
      </c>
      <c r="Y5" s="413" t="s">
        <v>504</v>
      </c>
      <c r="Z5" s="413" t="s">
        <v>9</v>
      </c>
      <c r="AA5" s="413" t="s">
        <v>503</v>
      </c>
      <c r="AB5" s="413" t="s">
        <v>504</v>
      </c>
      <c r="AC5" s="413" t="s">
        <v>9</v>
      </c>
      <c r="AD5" s="413" t="s">
        <v>503</v>
      </c>
      <c r="AE5" s="413" t="s">
        <v>504</v>
      </c>
      <c r="AF5" s="413" t="s">
        <v>9</v>
      </c>
      <c r="AG5" s="413" t="s">
        <v>503</v>
      </c>
      <c r="AH5" s="413" t="s">
        <v>504</v>
      </c>
      <c r="AI5" s="413" t="s">
        <v>9</v>
      </c>
      <c r="AJ5" s="413" t="s">
        <v>503</v>
      </c>
      <c r="AK5" s="413" t="s">
        <v>504</v>
      </c>
      <c r="AL5" s="413" t="s">
        <v>9</v>
      </c>
      <c r="AM5" s="413" t="s">
        <v>503</v>
      </c>
      <c r="AN5" s="413" t="s">
        <v>504</v>
      </c>
      <c r="AO5" s="413" t="s">
        <v>9</v>
      </c>
      <c r="AP5" s="413" t="s">
        <v>503</v>
      </c>
      <c r="AQ5" s="413" t="s">
        <v>504</v>
      </c>
      <c r="AR5" s="413" t="s">
        <v>9</v>
      </c>
      <c r="AS5" s="413" t="s">
        <v>503</v>
      </c>
      <c r="AT5" s="413" t="s">
        <v>504</v>
      </c>
      <c r="AU5" s="413" t="s">
        <v>9</v>
      </c>
      <c r="AV5" s="413" t="s">
        <v>503</v>
      </c>
      <c r="AW5" s="413" t="s">
        <v>504</v>
      </c>
      <c r="AX5" s="413" t="s">
        <v>9</v>
      </c>
      <c r="AY5" s="413" t="s">
        <v>503</v>
      </c>
      <c r="AZ5" s="413" t="s">
        <v>504</v>
      </c>
      <c r="BA5" s="413" t="s">
        <v>9</v>
      </c>
      <c r="BB5" s="413" t="s">
        <v>503</v>
      </c>
      <c r="BC5" s="413" t="s">
        <v>504</v>
      </c>
      <c r="BD5" s="413" t="s">
        <v>9</v>
      </c>
      <c r="BE5" s="413" t="s">
        <v>503</v>
      </c>
      <c r="BF5" s="413" t="s">
        <v>504</v>
      </c>
      <c r="BG5" s="413" t="s">
        <v>9</v>
      </c>
      <c r="BH5" s="413" t="s">
        <v>503</v>
      </c>
      <c r="BI5" s="413" t="s">
        <v>504</v>
      </c>
      <c r="BJ5" s="413" t="s">
        <v>9</v>
      </c>
      <c r="BK5" s="413" t="s">
        <v>503</v>
      </c>
      <c r="BL5" s="413" t="s">
        <v>504</v>
      </c>
      <c r="BM5" s="413" t="s">
        <v>9</v>
      </c>
      <c r="BN5" s="413" t="s">
        <v>503</v>
      </c>
      <c r="BO5" s="413" t="s">
        <v>504</v>
      </c>
      <c r="BP5" s="413" t="s">
        <v>9</v>
      </c>
      <c r="BQ5" s="413" t="s">
        <v>503</v>
      </c>
      <c r="BR5" s="413" t="s">
        <v>504</v>
      </c>
      <c r="BS5" s="413" t="s">
        <v>9</v>
      </c>
      <c r="BT5" s="413" t="s">
        <v>503</v>
      </c>
      <c r="BU5" s="413" t="s">
        <v>504</v>
      </c>
      <c r="BV5" s="413" t="s">
        <v>9</v>
      </c>
      <c r="BW5" s="413" t="s">
        <v>503</v>
      </c>
      <c r="BX5" s="413" t="s">
        <v>504</v>
      </c>
      <c r="BY5" s="413" t="s">
        <v>9</v>
      </c>
      <c r="BZ5" s="413" t="s">
        <v>503</v>
      </c>
      <c r="CA5" s="413" t="s">
        <v>504</v>
      </c>
      <c r="CB5" s="413" t="s">
        <v>9</v>
      </c>
      <c r="CC5" s="413" t="s">
        <v>503</v>
      </c>
      <c r="CD5" s="413" t="s">
        <v>504</v>
      </c>
      <c r="CE5" s="413" t="s">
        <v>9</v>
      </c>
      <c r="CF5" s="413" t="s">
        <v>503</v>
      </c>
      <c r="CG5" s="413" t="s">
        <v>504</v>
      </c>
      <c r="CH5" s="413" t="s">
        <v>9</v>
      </c>
      <c r="CI5" s="413" t="s">
        <v>503</v>
      </c>
      <c r="CJ5" s="413" t="s">
        <v>504</v>
      </c>
      <c r="CK5" s="413" t="s">
        <v>9</v>
      </c>
      <c r="CL5" s="413" t="s">
        <v>503</v>
      </c>
      <c r="CM5" s="413" t="s">
        <v>504</v>
      </c>
      <c r="CN5" s="413" t="s">
        <v>9</v>
      </c>
      <c r="CO5" s="413" t="s">
        <v>503</v>
      </c>
      <c r="CP5" s="413" t="s">
        <v>504</v>
      </c>
      <c r="CQ5" s="413" t="s">
        <v>9</v>
      </c>
      <c r="CR5" s="413" t="s">
        <v>503</v>
      </c>
      <c r="CS5" s="413" t="s">
        <v>504</v>
      </c>
      <c r="CT5" s="413" t="s">
        <v>9</v>
      </c>
      <c r="CU5" s="413" t="s">
        <v>503</v>
      </c>
      <c r="CV5" s="413" t="s">
        <v>504</v>
      </c>
      <c r="CW5" s="413" t="s">
        <v>9</v>
      </c>
      <c r="CX5" s="413" t="s">
        <v>503</v>
      </c>
      <c r="CY5" s="413" t="s">
        <v>504</v>
      </c>
      <c r="CZ5" s="413" t="s">
        <v>9</v>
      </c>
      <c r="DA5" s="413" t="s">
        <v>503</v>
      </c>
      <c r="DB5" s="413" t="s">
        <v>504</v>
      </c>
      <c r="DC5" s="413" t="s">
        <v>9</v>
      </c>
      <c r="DD5" s="413" t="s">
        <v>503</v>
      </c>
      <c r="DE5" s="413" t="s">
        <v>504</v>
      </c>
      <c r="DF5" s="413" t="s">
        <v>9</v>
      </c>
      <c r="DG5" s="413" t="s">
        <v>503</v>
      </c>
      <c r="DH5" s="413" t="s">
        <v>504</v>
      </c>
      <c r="DI5" s="413" t="s">
        <v>9</v>
      </c>
      <c r="DJ5" s="413" t="s">
        <v>503</v>
      </c>
      <c r="DK5" s="413" t="s">
        <v>504</v>
      </c>
      <c r="DL5" s="413" t="s">
        <v>9</v>
      </c>
      <c r="DM5" s="413" t="s">
        <v>503</v>
      </c>
      <c r="DN5" s="413" t="s">
        <v>504</v>
      </c>
      <c r="DO5" s="413" t="s">
        <v>9</v>
      </c>
      <c r="DP5" s="413" t="s">
        <v>503</v>
      </c>
      <c r="DQ5" s="413" t="s">
        <v>504</v>
      </c>
      <c r="DR5" s="413" t="s">
        <v>9</v>
      </c>
      <c r="DS5" s="413" t="s">
        <v>503</v>
      </c>
      <c r="DT5" s="413" t="s">
        <v>504</v>
      </c>
      <c r="DU5" s="413" t="s">
        <v>9</v>
      </c>
      <c r="DV5" s="413" t="s">
        <v>503</v>
      </c>
      <c r="DW5" s="413" t="s">
        <v>504</v>
      </c>
      <c r="DX5" s="413" t="s">
        <v>9</v>
      </c>
      <c r="DY5" s="413" t="s">
        <v>503</v>
      </c>
      <c r="DZ5" s="413" t="s">
        <v>504</v>
      </c>
      <c r="EA5" s="413" t="s">
        <v>9</v>
      </c>
      <c r="EB5" s="413" t="s">
        <v>503</v>
      </c>
      <c r="EC5" s="413" t="s">
        <v>504</v>
      </c>
      <c r="ED5" s="413" t="s">
        <v>9</v>
      </c>
      <c r="EE5" s="413" t="s">
        <v>503</v>
      </c>
      <c r="EF5" s="413" t="s">
        <v>504</v>
      </c>
      <c r="EG5" s="413" t="s">
        <v>9</v>
      </c>
      <c r="EH5" s="413" t="s">
        <v>503</v>
      </c>
      <c r="EI5" s="413" t="s">
        <v>504</v>
      </c>
      <c r="EJ5" s="413" t="s">
        <v>9</v>
      </c>
      <c r="EK5" s="413" t="s">
        <v>503</v>
      </c>
      <c r="EL5" s="413" t="s">
        <v>504</v>
      </c>
      <c r="EM5" s="413" t="s">
        <v>9</v>
      </c>
      <c r="EN5" s="413" t="s">
        <v>503</v>
      </c>
      <c r="EO5" s="413" t="s">
        <v>504</v>
      </c>
      <c r="EP5" s="413" t="s">
        <v>9</v>
      </c>
      <c r="EQ5" s="413" t="s">
        <v>503</v>
      </c>
      <c r="ER5" s="413" t="s">
        <v>504</v>
      </c>
      <c r="ES5" s="413" t="s">
        <v>9</v>
      </c>
      <c r="ET5" s="413" t="s">
        <v>503</v>
      </c>
      <c r="EU5" s="413" t="s">
        <v>504</v>
      </c>
      <c r="EV5" s="413" t="s">
        <v>9</v>
      </c>
      <c r="EW5" s="413" t="s">
        <v>503</v>
      </c>
      <c r="EX5" s="413" t="s">
        <v>504</v>
      </c>
      <c r="EY5" s="413" t="s">
        <v>9</v>
      </c>
      <c r="EZ5" s="413" t="s">
        <v>503</v>
      </c>
      <c r="FA5" s="413" t="s">
        <v>504</v>
      </c>
      <c r="FB5" s="413" t="s">
        <v>9</v>
      </c>
      <c r="FC5" s="413" t="s">
        <v>503</v>
      </c>
      <c r="FD5" s="413" t="s">
        <v>504</v>
      </c>
      <c r="FE5" s="413" t="s">
        <v>9</v>
      </c>
      <c r="FF5" s="413" t="s">
        <v>503</v>
      </c>
      <c r="FG5" s="413" t="s">
        <v>504</v>
      </c>
      <c r="FH5" s="413" t="s">
        <v>9</v>
      </c>
      <c r="FI5" s="413" t="s">
        <v>503</v>
      </c>
      <c r="FJ5" s="413" t="s">
        <v>504</v>
      </c>
      <c r="FK5" s="413" t="s">
        <v>9</v>
      </c>
      <c r="FL5" s="413" t="s">
        <v>503</v>
      </c>
      <c r="FM5" s="413" t="s">
        <v>504</v>
      </c>
      <c r="FN5" s="413" t="s">
        <v>9</v>
      </c>
      <c r="FO5" s="413" t="s">
        <v>503</v>
      </c>
      <c r="FP5" s="413" t="s">
        <v>504</v>
      </c>
      <c r="FQ5" s="413" t="s">
        <v>9</v>
      </c>
      <c r="FR5" s="413" t="s">
        <v>503</v>
      </c>
      <c r="FS5" s="413" t="s">
        <v>504</v>
      </c>
      <c r="FT5" s="413" t="s">
        <v>9</v>
      </c>
      <c r="FU5" s="413" t="s">
        <v>503</v>
      </c>
      <c r="FV5" s="413" t="s">
        <v>504</v>
      </c>
      <c r="FW5" s="413" t="s">
        <v>9</v>
      </c>
      <c r="FX5" s="413" t="s">
        <v>503</v>
      </c>
      <c r="FY5" s="413" t="s">
        <v>504</v>
      </c>
      <c r="FZ5" s="413" t="s">
        <v>9</v>
      </c>
      <c r="GA5" s="413" t="s">
        <v>503</v>
      </c>
      <c r="GB5" s="413" t="s">
        <v>504</v>
      </c>
      <c r="GC5" s="413" t="s">
        <v>9</v>
      </c>
      <c r="GD5" s="413" t="s">
        <v>503</v>
      </c>
      <c r="GE5" s="413" t="s">
        <v>504</v>
      </c>
      <c r="GF5" s="413" t="s">
        <v>9</v>
      </c>
      <c r="GG5" s="413" t="s">
        <v>503</v>
      </c>
      <c r="GH5" s="413" t="s">
        <v>504</v>
      </c>
      <c r="GI5" s="413" t="s">
        <v>9</v>
      </c>
      <c r="GJ5" s="413" t="s">
        <v>503</v>
      </c>
      <c r="GK5" s="413" t="s">
        <v>504</v>
      </c>
      <c r="GL5" s="413" t="s">
        <v>9</v>
      </c>
      <c r="GM5" s="413" t="s">
        <v>503</v>
      </c>
      <c r="GN5" s="413" t="s">
        <v>504</v>
      </c>
      <c r="GO5" s="413" t="s">
        <v>9</v>
      </c>
      <c r="GP5" s="413" t="s">
        <v>503</v>
      </c>
      <c r="GQ5" s="413" t="s">
        <v>504</v>
      </c>
      <c r="GR5" s="413" t="s">
        <v>9</v>
      </c>
      <c r="GS5" s="413" t="s">
        <v>503</v>
      </c>
      <c r="GT5" s="413" t="s">
        <v>504</v>
      </c>
      <c r="GU5" s="413" t="s">
        <v>9</v>
      </c>
      <c r="GV5" s="413" t="s">
        <v>503</v>
      </c>
      <c r="GW5" s="413" t="s">
        <v>504</v>
      </c>
      <c r="GX5" s="413" t="s">
        <v>9</v>
      </c>
      <c r="GY5" s="413" t="s">
        <v>503</v>
      </c>
      <c r="GZ5" s="413" t="s">
        <v>504</v>
      </c>
      <c r="HA5" s="413" t="s">
        <v>9</v>
      </c>
      <c r="HB5" s="413" t="s">
        <v>503</v>
      </c>
      <c r="HC5" s="413" t="s">
        <v>504</v>
      </c>
      <c r="HD5" s="413" t="s">
        <v>9</v>
      </c>
      <c r="HE5" s="413" t="s">
        <v>503</v>
      </c>
      <c r="HF5" s="413" t="s">
        <v>504</v>
      </c>
      <c r="HG5" s="413" t="s">
        <v>9</v>
      </c>
      <c r="HH5" s="413" t="s">
        <v>503</v>
      </c>
      <c r="HI5" s="413" t="s">
        <v>504</v>
      </c>
      <c r="HJ5" s="413" t="s">
        <v>9</v>
      </c>
      <c r="HK5" s="413" t="s">
        <v>503</v>
      </c>
      <c r="HL5" s="413" t="s">
        <v>504</v>
      </c>
      <c r="HM5" s="413" t="s">
        <v>9</v>
      </c>
      <c r="HN5" s="413" t="s">
        <v>503</v>
      </c>
      <c r="HO5" s="413" t="s">
        <v>504</v>
      </c>
      <c r="HP5" s="413" t="s">
        <v>9</v>
      </c>
      <c r="HQ5" s="413" t="s">
        <v>503</v>
      </c>
      <c r="HR5" s="413" t="s">
        <v>504</v>
      </c>
      <c r="HS5" s="413" t="s">
        <v>9</v>
      </c>
      <c r="HT5" s="413" t="s">
        <v>503</v>
      </c>
      <c r="HU5" s="413" t="s">
        <v>504</v>
      </c>
      <c r="HV5" s="413" t="s">
        <v>9</v>
      </c>
      <c r="HW5" s="413" t="s">
        <v>503</v>
      </c>
      <c r="HX5" s="413" t="s">
        <v>504</v>
      </c>
      <c r="HY5" s="413" t="s">
        <v>9</v>
      </c>
      <c r="HZ5" s="413" t="s">
        <v>503</v>
      </c>
      <c r="IA5" s="413" t="s">
        <v>504</v>
      </c>
      <c r="IB5" s="413" t="s">
        <v>9</v>
      </c>
      <c r="IC5" s="413" t="s">
        <v>503</v>
      </c>
      <c r="ID5" s="413" t="s">
        <v>504</v>
      </c>
      <c r="IE5" s="413" t="s">
        <v>9</v>
      </c>
      <c r="IF5" s="413" t="s">
        <v>503</v>
      </c>
      <c r="IG5" s="413" t="s">
        <v>504</v>
      </c>
      <c r="IH5" s="413" t="s">
        <v>9</v>
      </c>
      <c r="II5" s="413" t="s">
        <v>503</v>
      </c>
      <c r="IJ5" s="413" t="s">
        <v>504</v>
      </c>
      <c r="IK5" s="413" t="s">
        <v>9</v>
      </c>
      <c r="IL5" s="413" t="s">
        <v>503</v>
      </c>
      <c r="IM5" s="413" t="s">
        <v>504</v>
      </c>
    </row>
    <row r="6" spans="1:247" s="436" customFormat="1" ht="6.75">
      <c r="A6" s="433" t="s">
        <v>571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>
        <v>1</v>
      </c>
      <c r="R6" s="434">
        <v>50000</v>
      </c>
      <c r="S6" s="434">
        <v>50000</v>
      </c>
      <c r="T6" s="434">
        <v>1</v>
      </c>
      <c r="U6" s="434">
        <v>100000</v>
      </c>
      <c r="V6" s="434">
        <v>99000</v>
      </c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>
        <v>1</v>
      </c>
      <c r="AV6" s="434">
        <v>50000</v>
      </c>
      <c r="AW6" s="434">
        <v>37500</v>
      </c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18</v>
      </c>
      <c r="CX6" s="434">
        <v>24799244</v>
      </c>
      <c r="CY6" s="434">
        <v>23924622</v>
      </c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>
        <v>2</v>
      </c>
      <c r="EN6" s="434">
        <v>600000</v>
      </c>
      <c r="EO6" s="434">
        <v>350000</v>
      </c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23</v>
      </c>
      <c r="IL6" s="435">
        <v>25599244</v>
      </c>
      <c r="IM6" s="435">
        <v>24461122</v>
      </c>
    </row>
    <row r="7" spans="1:247" s="436" customFormat="1" ht="6.75">
      <c r="A7" s="433" t="s">
        <v>550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>
        <v>1</v>
      </c>
      <c r="AV7" s="434">
        <v>500000</v>
      </c>
      <c r="AW7" s="434">
        <v>350000</v>
      </c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6</v>
      </c>
      <c r="CX7" s="434">
        <v>5200000</v>
      </c>
      <c r="CY7" s="434">
        <v>3650000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7</v>
      </c>
      <c r="IL7" s="435">
        <v>5700000</v>
      </c>
      <c r="IM7" s="435">
        <v>4000000</v>
      </c>
    </row>
    <row r="8" spans="1:247" s="436" customFormat="1" ht="6.75">
      <c r="A8" s="433" t="s">
        <v>506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6</v>
      </c>
      <c r="R8" s="434">
        <v>4800000</v>
      </c>
      <c r="S8" s="434">
        <v>2862500</v>
      </c>
      <c r="T8" s="434">
        <v>5</v>
      </c>
      <c r="U8" s="434">
        <v>25000000</v>
      </c>
      <c r="V8" s="434">
        <v>22760000</v>
      </c>
      <c r="W8" s="434"/>
      <c r="X8" s="434"/>
      <c r="Y8" s="434"/>
      <c r="Z8" s="434">
        <v>3</v>
      </c>
      <c r="AA8" s="434">
        <v>2400000</v>
      </c>
      <c r="AB8" s="434">
        <v>1300000</v>
      </c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>
        <v>1</v>
      </c>
      <c r="AV8" s="434">
        <v>250000</v>
      </c>
      <c r="AW8" s="434">
        <v>250000</v>
      </c>
      <c r="AX8" s="434"/>
      <c r="AY8" s="434"/>
      <c r="AZ8" s="434"/>
      <c r="BA8" s="434"/>
      <c r="BB8" s="434"/>
      <c r="BC8" s="434"/>
      <c r="BD8" s="434">
        <v>1</v>
      </c>
      <c r="BE8" s="434">
        <v>1000000</v>
      </c>
      <c r="BF8" s="434">
        <v>500000</v>
      </c>
      <c r="BG8" s="434">
        <v>1</v>
      </c>
      <c r="BH8" s="434">
        <v>100000</v>
      </c>
      <c r="BI8" s="434">
        <v>100000</v>
      </c>
      <c r="BJ8" s="434"/>
      <c r="BK8" s="434"/>
      <c r="BL8" s="434"/>
      <c r="BM8" s="434"/>
      <c r="BN8" s="434"/>
      <c r="BO8" s="434"/>
      <c r="BP8" s="434">
        <v>1</v>
      </c>
      <c r="BQ8" s="434">
        <v>300000</v>
      </c>
      <c r="BR8" s="434">
        <v>153000</v>
      </c>
      <c r="BS8" s="434"/>
      <c r="BT8" s="434"/>
      <c r="BU8" s="434"/>
      <c r="BV8" s="434"/>
      <c r="BW8" s="434"/>
      <c r="BX8" s="434"/>
      <c r="BY8" s="434"/>
      <c r="BZ8" s="434"/>
      <c r="CA8" s="434"/>
      <c r="CB8" s="434">
        <v>1</v>
      </c>
      <c r="CC8" s="434">
        <v>25000000</v>
      </c>
      <c r="CD8" s="434">
        <v>13000000</v>
      </c>
      <c r="CE8" s="434">
        <v>1</v>
      </c>
      <c r="CF8" s="434">
        <v>2000000</v>
      </c>
      <c r="CG8" s="434">
        <v>1000000</v>
      </c>
      <c r="CH8" s="434"/>
      <c r="CI8" s="434"/>
      <c r="CJ8" s="434"/>
      <c r="CK8" s="434"/>
      <c r="CL8" s="434"/>
      <c r="CM8" s="434"/>
      <c r="CN8" s="434">
        <v>1</v>
      </c>
      <c r="CO8" s="434">
        <v>350000</v>
      </c>
      <c r="CP8" s="434">
        <v>345000</v>
      </c>
      <c r="CQ8" s="434"/>
      <c r="CR8" s="434"/>
      <c r="CS8" s="434"/>
      <c r="CT8" s="434">
        <v>1</v>
      </c>
      <c r="CU8" s="434">
        <v>300000</v>
      </c>
      <c r="CV8" s="434">
        <v>300000</v>
      </c>
      <c r="CW8" s="434">
        <v>29</v>
      </c>
      <c r="CX8" s="434">
        <v>18700000</v>
      </c>
      <c r="CY8" s="434">
        <v>15912500</v>
      </c>
      <c r="CZ8" s="434">
        <v>6</v>
      </c>
      <c r="DA8" s="434">
        <v>2960000</v>
      </c>
      <c r="DB8" s="434">
        <v>2396000</v>
      </c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>
        <v>1</v>
      </c>
      <c r="EE8" s="434">
        <v>450000</v>
      </c>
      <c r="EF8" s="434">
        <v>150000</v>
      </c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>
        <v>2</v>
      </c>
      <c r="FF8" s="434">
        <v>5050000</v>
      </c>
      <c r="FG8" s="434">
        <v>825000</v>
      </c>
      <c r="FH8" s="434"/>
      <c r="FI8" s="434"/>
      <c r="FJ8" s="434"/>
      <c r="FK8" s="434"/>
      <c r="FL8" s="434"/>
      <c r="FM8" s="434"/>
      <c r="FN8" s="434"/>
      <c r="FO8" s="434"/>
      <c r="FP8" s="434"/>
      <c r="FQ8" s="434">
        <v>1</v>
      </c>
      <c r="FR8" s="434">
        <v>500000</v>
      </c>
      <c r="FS8" s="434">
        <v>150000</v>
      </c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61</v>
      </c>
      <c r="IL8" s="435">
        <v>89160000</v>
      </c>
      <c r="IM8" s="435">
        <v>62004000</v>
      </c>
    </row>
    <row r="9" spans="1:247" s="436" customFormat="1" ht="6.75">
      <c r="A9" s="433" t="s">
        <v>706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100000</v>
      </c>
      <c r="CY9" s="434">
        <v>100000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100000</v>
      </c>
      <c r="IM9" s="435">
        <v>100000</v>
      </c>
    </row>
    <row r="10" spans="1:247" s="436" customFormat="1" ht="6.75">
      <c r="A10" s="433" t="s">
        <v>672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>
        <v>1</v>
      </c>
      <c r="CX10" s="434">
        <v>100000</v>
      </c>
      <c r="CY10" s="434">
        <v>100000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1</v>
      </c>
      <c r="IL10" s="435">
        <v>100000</v>
      </c>
      <c r="IM10" s="435">
        <v>100000</v>
      </c>
    </row>
    <row r="11" spans="1:247" s="436" customFormat="1" ht="6.75">
      <c r="A11" s="433" t="s">
        <v>614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1</v>
      </c>
      <c r="CX11" s="434">
        <v>1000000</v>
      </c>
      <c r="CY11" s="434">
        <v>1000000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1</v>
      </c>
      <c r="IL11" s="435">
        <v>1000000</v>
      </c>
      <c r="IM11" s="435">
        <v>1000000</v>
      </c>
    </row>
    <row r="12" spans="1:247" s="436" customFormat="1" ht="6.75">
      <c r="A12" s="433" t="s">
        <v>507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>
        <v>2</v>
      </c>
      <c r="R12" s="434">
        <v>100000</v>
      </c>
      <c r="S12" s="434">
        <v>100000</v>
      </c>
      <c r="T12" s="434"/>
      <c r="U12" s="434"/>
      <c r="V12" s="434"/>
      <c r="W12" s="434"/>
      <c r="X12" s="434"/>
      <c r="Y12" s="434"/>
      <c r="Z12" s="434">
        <v>1</v>
      </c>
      <c r="AA12" s="434">
        <v>100000</v>
      </c>
      <c r="AB12" s="434">
        <v>50000</v>
      </c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1</v>
      </c>
      <c r="CX12" s="434">
        <v>50000</v>
      </c>
      <c r="CY12" s="434">
        <v>50000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4</v>
      </c>
      <c r="IL12" s="435">
        <v>250000</v>
      </c>
      <c r="IM12" s="435">
        <v>200000</v>
      </c>
    </row>
    <row r="13" spans="1:247" s="436" customFormat="1" ht="6.75">
      <c r="A13" s="433" t="s">
        <v>508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>
        <v>2</v>
      </c>
      <c r="U13" s="434">
        <v>1500000</v>
      </c>
      <c r="V13" s="434">
        <v>830000</v>
      </c>
      <c r="W13" s="434"/>
      <c r="X13" s="434"/>
      <c r="Y13" s="434"/>
      <c r="Z13" s="434">
        <v>1</v>
      </c>
      <c r="AA13" s="434">
        <v>1000000</v>
      </c>
      <c r="AB13" s="434">
        <v>400000</v>
      </c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>
        <v>1</v>
      </c>
      <c r="BH13" s="434">
        <v>50000000</v>
      </c>
      <c r="BI13" s="434">
        <v>50000000</v>
      </c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4</v>
      </c>
      <c r="CX13" s="434">
        <v>14800000</v>
      </c>
      <c r="CY13" s="434">
        <v>14550000</v>
      </c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8</v>
      </c>
      <c r="IL13" s="435">
        <v>67300000</v>
      </c>
      <c r="IM13" s="435">
        <v>65780000</v>
      </c>
    </row>
    <row r="14" spans="1:247" s="436" customFormat="1" ht="6.75">
      <c r="A14" s="433" t="s">
        <v>509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>
        <v>1</v>
      </c>
      <c r="R14" s="434">
        <v>250000</v>
      </c>
      <c r="S14" s="434">
        <v>250000</v>
      </c>
      <c r="T14" s="434">
        <v>1</v>
      </c>
      <c r="U14" s="434">
        <v>1000000</v>
      </c>
      <c r="V14" s="434">
        <v>1000000</v>
      </c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>
        <v>2</v>
      </c>
      <c r="CU14" s="434">
        <v>1500000</v>
      </c>
      <c r="CV14" s="434">
        <v>650000</v>
      </c>
      <c r="CW14" s="434">
        <v>42</v>
      </c>
      <c r="CX14" s="434">
        <v>36800000</v>
      </c>
      <c r="CY14" s="434">
        <v>26072500</v>
      </c>
      <c r="CZ14" s="434">
        <v>3</v>
      </c>
      <c r="DA14" s="434">
        <v>450000</v>
      </c>
      <c r="DB14" s="434">
        <v>200000</v>
      </c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>
        <v>1</v>
      </c>
      <c r="DS14" s="434">
        <v>1000000</v>
      </c>
      <c r="DT14" s="434">
        <v>340000</v>
      </c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50</v>
      </c>
      <c r="IL14" s="435">
        <v>41000000</v>
      </c>
      <c r="IM14" s="435">
        <v>28512500</v>
      </c>
    </row>
    <row r="15" spans="1:247" s="436" customFormat="1" ht="6.75">
      <c r="A15" s="433" t="s">
        <v>264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34</v>
      </c>
      <c r="CX15" s="434">
        <v>768900000</v>
      </c>
      <c r="CY15" s="434">
        <v>767146000</v>
      </c>
      <c r="CZ15" s="434">
        <v>1</v>
      </c>
      <c r="DA15" s="434">
        <v>3000000</v>
      </c>
      <c r="DB15" s="434">
        <v>3000000</v>
      </c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35</v>
      </c>
      <c r="IL15" s="435">
        <v>771900000</v>
      </c>
      <c r="IM15" s="435">
        <v>770146000</v>
      </c>
    </row>
    <row r="16" spans="1:247" s="436" customFormat="1" ht="6.75">
      <c r="A16" s="433" t="s">
        <v>561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2</v>
      </c>
      <c r="CX16" s="434">
        <v>3000000</v>
      </c>
      <c r="CY16" s="434">
        <v>3000000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2</v>
      </c>
      <c r="IL16" s="435">
        <v>3000000</v>
      </c>
      <c r="IM16" s="435">
        <v>3000000</v>
      </c>
    </row>
    <row r="17" spans="1:247" s="436" customFormat="1" ht="6.75">
      <c r="A17" s="433" t="s">
        <v>673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3</v>
      </c>
      <c r="CX17" s="434">
        <v>2250000</v>
      </c>
      <c r="CY17" s="434">
        <v>1915000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3</v>
      </c>
      <c r="IL17" s="435">
        <v>2250000</v>
      </c>
      <c r="IM17" s="435">
        <v>1915000</v>
      </c>
    </row>
    <row r="18" spans="1:247" s="436" customFormat="1" ht="6.75">
      <c r="A18" s="433" t="s">
        <v>551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>
        <v>1</v>
      </c>
      <c r="U18" s="434">
        <v>100000</v>
      </c>
      <c r="V18" s="434">
        <v>100000</v>
      </c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1</v>
      </c>
      <c r="CX18" s="434">
        <v>100000</v>
      </c>
      <c r="CY18" s="434">
        <v>100000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>
        <v>1</v>
      </c>
      <c r="EN18" s="434">
        <v>250000</v>
      </c>
      <c r="EO18" s="434">
        <v>125000</v>
      </c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3</v>
      </c>
      <c r="IL18" s="435">
        <v>450000</v>
      </c>
      <c r="IM18" s="435">
        <v>325000</v>
      </c>
    </row>
    <row r="19" spans="1:247" s="436" customFormat="1" ht="6.75">
      <c r="A19" s="433" t="s">
        <v>638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1</v>
      </c>
      <c r="CX19" s="434">
        <v>50000</v>
      </c>
      <c r="CY19" s="434">
        <v>50000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1</v>
      </c>
      <c r="IL19" s="435">
        <v>50000</v>
      </c>
      <c r="IM19" s="435">
        <v>50000</v>
      </c>
    </row>
    <row r="20" spans="1:247" s="436" customFormat="1" ht="6.75">
      <c r="A20" s="433" t="s">
        <v>615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3</v>
      </c>
      <c r="CX20" s="434">
        <v>670000</v>
      </c>
      <c r="CY20" s="434">
        <v>660000</v>
      </c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>
        <v>2</v>
      </c>
      <c r="DM20" s="434">
        <v>350000</v>
      </c>
      <c r="DN20" s="434">
        <v>255000</v>
      </c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>
        <v>1</v>
      </c>
      <c r="HW20" s="434">
        <v>100000</v>
      </c>
      <c r="HX20" s="434">
        <v>100000</v>
      </c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6</v>
      </c>
      <c r="IL20" s="435">
        <v>1120000</v>
      </c>
      <c r="IM20" s="435">
        <v>1015000</v>
      </c>
    </row>
    <row r="21" spans="1:247" s="436" customFormat="1" ht="6.75">
      <c r="A21" s="433" t="s">
        <v>707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1</v>
      </c>
      <c r="CX21" s="434">
        <v>500000</v>
      </c>
      <c r="CY21" s="434">
        <v>500000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1</v>
      </c>
      <c r="IL21" s="435">
        <v>500000</v>
      </c>
      <c r="IM21" s="435">
        <v>500000</v>
      </c>
    </row>
    <row r="22" spans="1:247" s="436" customFormat="1" ht="6.75">
      <c r="A22" s="433" t="s">
        <v>510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11</v>
      </c>
      <c r="CX22" s="434">
        <v>35290000</v>
      </c>
      <c r="CY22" s="434">
        <v>34735000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11</v>
      </c>
      <c r="IL22" s="435">
        <v>35290000</v>
      </c>
      <c r="IM22" s="435">
        <v>34735000</v>
      </c>
    </row>
    <row r="23" spans="1:247" s="436" customFormat="1" ht="6.75">
      <c r="A23" s="433" t="s">
        <v>639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>
        <v>1</v>
      </c>
      <c r="U23" s="434">
        <v>100000</v>
      </c>
      <c r="V23" s="434">
        <v>100000</v>
      </c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2</v>
      </c>
      <c r="CX23" s="434">
        <v>150000</v>
      </c>
      <c r="CY23" s="434">
        <v>110000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3</v>
      </c>
      <c r="IL23" s="435">
        <v>250000</v>
      </c>
      <c r="IM23" s="435">
        <v>210000</v>
      </c>
    </row>
    <row r="24" spans="1:247" s="436" customFormat="1" ht="6.75">
      <c r="A24" s="433" t="s">
        <v>511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>
        <v>1</v>
      </c>
      <c r="U24" s="434">
        <v>10000000</v>
      </c>
      <c r="V24" s="434">
        <v>10000000</v>
      </c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24</v>
      </c>
      <c r="CX24" s="434">
        <v>982100000</v>
      </c>
      <c r="CY24" s="434">
        <v>911045000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>
        <v>3</v>
      </c>
      <c r="EH24" s="434">
        <v>160000000</v>
      </c>
      <c r="EI24" s="434">
        <v>110000000</v>
      </c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>
        <v>1</v>
      </c>
      <c r="II24" s="434">
        <v>750000</v>
      </c>
      <c r="IJ24" s="434">
        <v>382500</v>
      </c>
      <c r="IK24" s="435">
        <v>29</v>
      </c>
      <c r="IL24" s="435">
        <v>1152850000</v>
      </c>
      <c r="IM24" s="435">
        <v>1031427500</v>
      </c>
    </row>
    <row r="25" spans="1:247" s="436" customFormat="1" ht="6.75">
      <c r="A25" s="433" t="s">
        <v>616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2</v>
      </c>
      <c r="CX25" s="434">
        <v>550000</v>
      </c>
      <c r="CY25" s="434">
        <v>550000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2</v>
      </c>
      <c r="IL25" s="435">
        <v>550000</v>
      </c>
      <c r="IM25" s="435">
        <v>550000</v>
      </c>
    </row>
    <row r="26" spans="1:247" s="436" customFormat="1" ht="6.75">
      <c r="A26" s="433" t="s">
        <v>708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>
        <v>2</v>
      </c>
      <c r="CX26" s="434">
        <v>300000</v>
      </c>
      <c r="CY26" s="434">
        <v>300000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2</v>
      </c>
      <c r="IL26" s="435">
        <v>300000</v>
      </c>
      <c r="IM26" s="435">
        <v>300000</v>
      </c>
    </row>
    <row r="27" spans="1:247" s="436" customFormat="1" ht="6.75">
      <c r="A27" s="433" t="s">
        <v>640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>
        <v>1</v>
      </c>
      <c r="BE27" s="434">
        <v>500000</v>
      </c>
      <c r="BF27" s="434">
        <v>250000</v>
      </c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2</v>
      </c>
      <c r="CX27" s="434">
        <v>4000000</v>
      </c>
      <c r="CY27" s="434">
        <v>3550000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3</v>
      </c>
      <c r="IL27" s="435">
        <v>4500000</v>
      </c>
      <c r="IM27" s="435">
        <v>3800000</v>
      </c>
    </row>
    <row r="28" spans="1:247" s="436" customFormat="1" ht="6.75">
      <c r="A28" s="433" t="s">
        <v>641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>
        <v>2</v>
      </c>
      <c r="R28" s="434">
        <v>1050000</v>
      </c>
      <c r="S28" s="434">
        <v>1050000</v>
      </c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>
        <v>7</v>
      </c>
      <c r="CX28" s="434">
        <v>5550000</v>
      </c>
      <c r="CY28" s="434">
        <v>5550000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9</v>
      </c>
      <c r="IL28" s="435">
        <v>6600000</v>
      </c>
      <c r="IM28" s="435">
        <v>6600000</v>
      </c>
    </row>
    <row r="29" spans="1:247" s="436" customFormat="1" ht="6.75">
      <c r="A29" s="433" t="s">
        <v>580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3</v>
      </c>
      <c r="CX29" s="434">
        <v>850000</v>
      </c>
      <c r="CY29" s="434">
        <v>525000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3</v>
      </c>
      <c r="IL29" s="435">
        <v>850000</v>
      </c>
      <c r="IM29" s="435">
        <v>525000</v>
      </c>
    </row>
    <row r="30" spans="1:247" s="436" customFormat="1" ht="6.75">
      <c r="A30" s="433" t="s">
        <v>512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>
        <v>1</v>
      </c>
      <c r="R30" s="434">
        <v>100000</v>
      </c>
      <c r="S30" s="434">
        <v>100000</v>
      </c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5</v>
      </c>
      <c r="CX30" s="434">
        <v>23810000</v>
      </c>
      <c r="CY30" s="434">
        <v>23810000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6</v>
      </c>
      <c r="IL30" s="435">
        <v>23910000</v>
      </c>
      <c r="IM30" s="435">
        <v>23910000</v>
      </c>
    </row>
    <row r="31" spans="1:247" s="436" customFormat="1" ht="6.75">
      <c r="A31" s="433" t="s">
        <v>642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1</v>
      </c>
      <c r="CX31" s="434">
        <v>100000</v>
      </c>
      <c r="CY31" s="434">
        <v>100000</v>
      </c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1</v>
      </c>
      <c r="IL31" s="435">
        <v>100000</v>
      </c>
      <c r="IM31" s="435">
        <v>100000</v>
      </c>
    </row>
    <row r="32" spans="1:247" s="436" customFormat="1" ht="6.75">
      <c r="A32" s="433" t="s">
        <v>643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2</v>
      </c>
      <c r="CX32" s="434">
        <v>450000</v>
      </c>
      <c r="CY32" s="434">
        <v>387500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2</v>
      </c>
      <c r="IL32" s="435">
        <v>450000</v>
      </c>
      <c r="IM32" s="435">
        <v>387500</v>
      </c>
    </row>
    <row r="33" spans="1:247" s="436" customFormat="1" ht="6.75">
      <c r="A33" s="433" t="s">
        <v>558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>
        <v>2</v>
      </c>
      <c r="AV33" s="434">
        <v>600000</v>
      </c>
      <c r="AW33" s="434">
        <v>600000</v>
      </c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17</v>
      </c>
      <c r="CX33" s="434">
        <v>41100000</v>
      </c>
      <c r="CY33" s="434">
        <v>36635000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19</v>
      </c>
      <c r="IL33" s="435">
        <v>41700000</v>
      </c>
      <c r="IM33" s="435">
        <v>37235000</v>
      </c>
    </row>
    <row r="34" spans="1:247" s="436" customFormat="1" ht="6.75">
      <c r="A34" s="433" t="s">
        <v>617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>
        <v>2</v>
      </c>
      <c r="CX34" s="434">
        <v>300000</v>
      </c>
      <c r="CY34" s="434">
        <v>300000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2</v>
      </c>
      <c r="IL34" s="435">
        <v>300000</v>
      </c>
      <c r="IM34" s="435">
        <v>300000</v>
      </c>
    </row>
    <row r="35" spans="1:247" s="436" customFormat="1" ht="6.75">
      <c r="A35" s="433" t="s">
        <v>513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>
        <v>1</v>
      </c>
      <c r="U35" s="434">
        <v>10000000</v>
      </c>
      <c r="V35" s="434">
        <v>10000000</v>
      </c>
      <c r="W35" s="434"/>
      <c r="X35" s="434"/>
      <c r="Y35" s="434"/>
      <c r="Z35" s="434">
        <v>1</v>
      </c>
      <c r="AA35" s="434">
        <v>20000000</v>
      </c>
      <c r="AB35" s="434">
        <v>19600000</v>
      </c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13</v>
      </c>
      <c r="CX35" s="434">
        <v>6150000</v>
      </c>
      <c r="CY35" s="434">
        <v>5544000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>
        <v>1</v>
      </c>
      <c r="EB35" s="434">
        <v>1000000</v>
      </c>
      <c r="EC35" s="434">
        <v>1000000</v>
      </c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16</v>
      </c>
      <c r="IL35" s="435">
        <v>37150000</v>
      </c>
      <c r="IM35" s="435">
        <v>36144000</v>
      </c>
    </row>
    <row r="36" spans="1:247" s="436" customFormat="1" ht="6.75">
      <c r="A36" s="433" t="s">
        <v>709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>
        <v>3</v>
      </c>
      <c r="CX36" s="434">
        <v>1550000</v>
      </c>
      <c r="CY36" s="434">
        <v>842500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3</v>
      </c>
      <c r="IL36" s="435">
        <v>1550000</v>
      </c>
      <c r="IM36" s="435">
        <v>842500</v>
      </c>
    </row>
    <row r="37" spans="1:247" s="436" customFormat="1" ht="6.75">
      <c r="A37" s="433" t="s">
        <v>618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>
        <v>3</v>
      </c>
      <c r="R37" s="434">
        <v>15300000</v>
      </c>
      <c r="S37" s="434">
        <v>4840000</v>
      </c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6</v>
      </c>
      <c r="CX37" s="434">
        <v>14050000</v>
      </c>
      <c r="CY37" s="434">
        <v>14050000</v>
      </c>
      <c r="CZ37" s="434">
        <v>1</v>
      </c>
      <c r="DA37" s="434">
        <v>100000</v>
      </c>
      <c r="DB37" s="434">
        <v>70000</v>
      </c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10</v>
      </c>
      <c r="IL37" s="435">
        <v>29450000</v>
      </c>
      <c r="IM37" s="435">
        <v>18960000</v>
      </c>
    </row>
    <row r="38" spans="1:247" s="436" customFormat="1" ht="6.75">
      <c r="A38" s="433" t="s">
        <v>514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>
        <v>2</v>
      </c>
      <c r="R38" s="434">
        <v>300000</v>
      </c>
      <c r="S38" s="434">
        <v>265000</v>
      </c>
      <c r="T38" s="434">
        <v>1</v>
      </c>
      <c r="U38" s="434">
        <v>1000000</v>
      </c>
      <c r="V38" s="434">
        <v>400000</v>
      </c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>
        <v>1</v>
      </c>
      <c r="AY38" s="434">
        <v>500000</v>
      </c>
      <c r="AZ38" s="434">
        <v>500000</v>
      </c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>
        <v>1</v>
      </c>
      <c r="CU38" s="434">
        <v>1000000</v>
      </c>
      <c r="CV38" s="434">
        <v>200000</v>
      </c>
      <c r="CW38" s="434">
        <v>1</v>
      </c>
      <c r="CX38" s="434">
        <v>1500000</v>
      </c>
      <c r="CY38" s="434">
        <v>1500000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>
        <v>1</v>
      </c>
      <c r="HW38" s="434">
        <v>1000000</v>
      </c>
      <c r="HX38" s="434">
        <v>450000</v>
      </c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7</v>
      </c>
      <c r="IL38" s="435">
        <v>5300000</v>
      </c>
      <c r="IM38" s="435">
        <v>3315000</v>
      </c>
    </row>
    <row r="39" spans="1:247" s="436" customFormat="1" ht="6.75">
      <c r="A39" s="433" t="s">
        <v>515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10</v>
      </c>
      <c r="CX39" s="434">
        <v>5450000</v>
      </c>
      <c r="CY39" s="434">
        <v>3410000</v>
      </c>
      <c r="CZ39" s="434">
        <v>3</v>
      </c>
      <c r="DA39" s="434">
        <v>500000</v>
      </c>
      <c r="DB39" s="434">
        <v>355000</v>
      </c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>
        <v>1</v>
      </c>
      <c r="DY39" s="434">
        <v>500000</v>
      </c>
      <c r="DZ39" s="434">
        <v>250000</v>
      </c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14</v>
      </c>
      <c r="IL39" s="435">
        <v>6450000</v>
      </c>
      <c r="IM39" s="435">
        <v>4015000</v>
      </c>
    </row>
    <row r="40" spans="1:247" s="436" customFormat="1" ht="6.75">
      <c r="A40" s="433" t="s">
        <v>516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>
        <v>2</v>
      </c>
      <c r="R40" s="434">
        <v>87000000</v>
      </c>
      <c r="S40" s="434">
        <v>87000000</v>
      </c>
      <c r="T40" s="434">
        <v>2</v>
      </c>
      <c r="U40" s="434">
        <v>2550000</v>
      </c>
      <c r="V40" s="434">
        <v>2524500</v>
      </c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11</v>
      </c>
      <c r="CX40" s="434">
        <v>6450000</v>
      </c>
      <c r="CY40" s="434">
        <v>3850000</v>
      </c>
      <c r="CZ40" s="434">
        <v>2</v>
      </c>
      <c r="DA40" s="434">
        <v>27150000</v>
      </c>
      <c r="DB40" s="434">
        <v>27150000</v>
      </c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>
        <v>1</v>
      </c>
      <c r="DV40" s="434">
        <v>1500000</v>
      </c>
      <c r="DW40" s="434">
        <v>900000</v>
      </c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18</v>
      </c>
      <c r="IL40" s="435">
        <v>124650000</v>
      </c>
      <c r="IM40" s="435">
        <v>121424500</v>
      </c>
    </row>
    <row r="41" spans="1:247" s="436" customFormat="1" ht="6.75">
      <c r="A41" s="433" t="s">
        <v>644</v>
      </c>
      <c r="B41" s="434"/>
      <c r="C41" s="434"/>
      <c r="D41" s="434"/>
      <c r="E41" s="434"/>
      <c r="F41" s="434"/>
      <c r="G41" s="434"/>
      <c r="H41" s="434">
        <v>1</v>
      </c>
      <c r="I41" s="434">
        <v>32000000</v>
      </c>
      <c r="J41" s="434">
        <v>22400000</v>
      </c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>
        <v>1</v>
      </c>
      <c r="AV41" s="434">
        <v>2000000</v>
      </c>
      <c r="AW41" s="434">
        <v>2000000</v>
      </c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3</v>
      </c>
      <c r="CX41" s="434">
        <v>5300000</v>
      </c>
      <c r="CY41" s="434">
        <v>5300000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5</v>
      </c>
      <c r="IL41" s="435">
        <v>39300000</v>
      </c>
      <c r="IM41" s="435">
        <v>29700000</v>
      </c>
    </row>
    <row r="42" spans="1:247" s="436" customFormat="1" ht="6.75">
      <c r="A42" s="433" t="s">
        <v>517</v>
      </c>
      <c r="B42" s="434">
        <v>1</v>
      </c>
      <c r="C42" s="434">
        <v>250000</v>
      </c>
      <c r="D42" s="434">
        <v>250000</v>
      </c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>
        <v>1</v>
      </c>
      <c r="R42" s="434">
        <v>250000</v>
      </c>
      <c r="S42" s="434">
        <v>250000</v>
      </c>
      <c r="T42" s="434">
        <v>1</v>
      </c>
      <c r="U42" s="434">
        <v>1000000</v>
      </c>
      <c r="V42" s="434">
        <v>750000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>
        <v>1</v>
      </c>
      <c r="AV42" s="434">
        <v>500000</v>
      </c>
      <c r="AW42" s="434">
        <v>500000</v>
      </c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>
        <v>1</v>
      </c>
      <c r="CU42" s="434">
        <v>3000000</v>
      </c>
      <c r="CV42" s="434">
        <v>3000000</v>
      </c>
      <c r="CW42" s="434">
        <v>18</v>
      </c>
      <c r="CX42" s="434">
        <v>21425000</v>
      </c>
      <c r="CY42" s="434">
        <v>15175000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>
        <v>1</v>
      </c>
      <c r="EK42" s="434">
        <v>10000000</v>
      </c>
      <c r="EL42" s="434">
        <v>5000000</v>
      </c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>
        <v>1</v>
      </c>
      <c r="HW42" s="434">
        <v>1000000</v>
      </c>
      <c r="HX42" s="434">
        <v>1000000</v>
      </c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25</v>
      </c>
      <c r="IL42" s="435">
        <v>37425000</v>
      </c>
      <c r="IM42" s="435">
        <v>25925000</v>
      </c>
    </row>
    <row r="43" spans="1:247" s="436" customFormat="1" ht="6.75">
      <c r="A43" s="433" t="s">
        <v>518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>
        <v>2</v>
      </c>
      <c r="U43" s="434">
        <v>1600000</v>
      </c>
      <c r="V43" s="434">
        <v>1600000</v>
      </c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>
        <v>1</v>
      </c>
      <c r="AV43" s="434">
        <v>1000000</v>
      </c>
      <c r="AW43" s="434">
        <v>1000000</v>
      </c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8</v>
      </c>
      <c r="CX43" s="434">
        <v>1600000</v>
      </c>
      <c r="CY43" s="434">
        <v>983000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11</v>
      </c>
      <c r="IL43" s="435">
        <v>4200000</v>
      </c>
      <c r="IM43" s="435">
        <v>3583000</v>
      </c>
    </row>
    <row r="44" spans="1:247" s="436" customFormat="1" ht="6.75">
      <c r="A44" s="433" t="s">
        <v>519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>
        <v>5</v>
      </c>
      <c r="U44" s="434">
        <v>4000000</v>
      </c>
      <c r="V44" s="434">
        <v>4000000</v>
      </c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>
        <v>2</v>
      </c>
      <c r="AV44" s="434">
        <v>350000</v>
      </c>
      <c r="AW44" s="434">
        <v>275000</v>
      </c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>
        <v>1</v>
      </c>
      <c r="BT44" s="434">
        <v>100000</v>
      </c>
      <c r="BU44" s="434">
        <v>100000</v>
      </c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>
        <v>2</v>
      </c>
      <c r="CU44" s="434">
        <v>2050000</v>
      </c>
      <c r="CV44" s="434">
        <v>2037500</v>
      </c>
      <c r="CW44" s="434">
        <v>95</v>
      </c>
      <c r="CX44" s="434">
        <v>141450000</v>
      </c>
      <c r="CY44" s="434">
        <v>135810000</v>
      </c>
      <c r="CZ44" s="434">
        <v>3</v>
      </c>
      <c r="DA44" s="434">
        <v>1400000</v>
      </c>
      <c r="DB44" s="434">
        <v>1250000</v>
      </c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>
        <v>3</v>
      </c>
      <c r="GM44" s="434">
        <v>1900000</v>
      </c>
      <c r="GN44" s="434">
        <v>1700000</v>
      </c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111</v>
      </c>
      <c r="IL44" s="435">
        <v>151250000</v>
      </c>
      <c r="IM44" s="435">
        <v>145172500</v>
      </c>
    </row>
    <row r="45" spans="1:247" s="436" customFormat="1" ht="6.75">
      <c r="A45" s="437" t="s">
        <v>520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6</v>
      </c>
      <c r="CX45" s="434">
        <v>2050000</v>
      </c>
      <c r="CY45" s="434">
        <v>1925000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6</v>
      </c>
      <c r="IL45" s="435">
        <v>2050000</v>
      </c>
      <c r="IM45" s="435">
        <v>1925000</v>
      </c>
    </row>
    <row r="46" spans="1:247" s="436" customFormat="1" ht="6.75">
      <c r="A46" s="433" t="s">
        <v>521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>
        <v>1</v>
      </c>
      <c r="U46" s="434">
        <v>9000000</v>
      </c>
      <c r="V46" s="434">
        <v>2700000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9</v>
      </c>
      <c r="CX46" s="434">
        <v>11050000</v>
      </c>
      <c r="CY46" s="434">
        <v>8315000</v>
      </c>
      <c r="CZ46" s="434">
        <v>1</v>
      </c>
      <c r="DA46" s="434">
        <v>1400000</v>
      </c>
      <c r="DB46" s="434">
        <v>1400000</v>
      </c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5">
        <v>11</v>
      </c>
      <c r="IL46" s="435">
        <v>21450000</v>
      </c>
      <c r="IM46" s="435">
        <v>12415000</v>
      </c>
    </row>
    <row r="47" spans="1:247" s="436" customFormat="1" ht="6.75">
      <c r="A47" s="433" t="s">
        <v>552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>
        <v>1</v>
      </c>
      <c r="AV47" s="434">
        <v>1000000</v>
      </c>
      <c r="AW47" s="434">
        <v>1000000</v>
      </c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>
        <v>1</v>
      </c>
      <c r="CU47" s="434">
        <v>30000000</v>
      </c>
      <c r="CV47" s="434">
        <v>18000000</v>
      </c>
      <c r="CW47" s="434">
        <v>11</v>
      </c>
      <c r="CX47" s="434">
        <v>16700000</v>
      </c>
      <c r="CY47" s="434">
        <v>8000000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>
        <v>1</v>
      </c>
      <c r="DM47" s="434">
        <v>1000000</v>
      </c>
      <c r="DN47" s="434">
        <v>1000000</v>
      </c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>
        <v>1</v>
      </c>
      <c r="EW47" s="434">
        <v>500000</v>
      </c>
      <c r="EX47" s="434">
        <v>500000</v>
      </c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15</v>
      </c>
      <c r="IL47" s="435">
        <v>49200000</v>
      </c>
      <c r="IM47" s="435">
        <v>28500000</v>
      </c>
    </row>
    <row r="48" spans="1:247" s="436" customFormat="1" ht="6.75">
      <c r="A48" s="433" t="s">
        <v>522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>
        <v>1</v>
      </c>
      <c r="U48" s="434">
        <v>1000000</v>
      </c>
      <c r="V48" s="434">
        <v>1000000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>
        <v>8</v>
      </c>
      <c r="CX48" s="434">
        <v>567160000</v>
      </c>
      <c r="CY48" s="434">
        <v>62660000</v>
      </c>
      <c r="CZ48" s="434">
        <v>1</v>
      </c>
      <c r="DA48" s="434">
        <v>50000</v>
      </c>
      <c r="DB48" s="434">
        <v>49000</v>
      </c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10</v>
      </c>
      <c r="IL48" s="435">
        <v>568210000</v>
      </c>
      <c r="IM48" s="435">
        <v>63709000</v>
      </c>
    </row>
    <row r="49" spans="1:247" s="436" customFormat="1" ht="6.75">
      <c r="A49" s="433" t="s">
        <v>523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4</v>
      </c>
      <c r="CX49" s="434">
        <v>400000</v>
      </c>
      <c r="CY49" s="434">
        <v>375500</v>
      </c>
      <c r="CZ49" s="434">
        <v>1</v>
      </c>
      <c r="DA49" s="434">
        <v>250000</v>
      </c>
      <c r="DB49" s="434">
        <v>250000</v>
      </c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>
        <v>1</v>
      </c>
      <c r="FO49" s="434">
        <v>1000000</v>
      </c>
      <c r="FP49" s="434">
        <v>500000</v>
      </c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6</v>
      </c>
      <c r="IL49" s="435">
        <v>1650000</v>
      </c>
      <c r="IM49" s="435">
        <v>1125500</v>
      </c>
    </row>
    <row r="50" spans="1:247" s="436" customFormat="1" ht="6.75">
      <c r="A50" s="433" t="s">
        <v>619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>
        <v>1</v>
      </c>
      <c r="BN50" s="434">
        <v>6000000</v>
      </c>
      <c r="BO50" s="434">
        <v>2100000</v>
      </c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>
        <v>17</v>
      </c>
      <c r="CX50" s="434">
        <v>17573500</v>
      </c>
      <c r="CY50" s="434">
        <v>14749100</v>
      </c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>
        <v>1</v>
      </c>
      <c r="FF50" s="434">
        <v>500000</v>
      </c>
      <c r="FG50" s="434">
        <v>500000</v>
      </c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19</v>
      </c>
      <c r="IL50" s="435">
        <v>24073500</v>
      </c>
      <c r="IM50" s="435">
        <v>17349100</v>
      </c>
    </row>
    <row r="51" spans="1:247" s="436" customFormat="1" ht="6.75">
      <c r="A51" s="433" t="s">
        <v>565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1</v>
      </c>
      <c r="CX51" s="434">
        <v>50000</v>
      </c>
      <c r="CY51" s="434">
        <v>37500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1</v>
      </c>
      <c r="IL51" s="435">
        <v>50000</v>
      </c>
      <c r="IM51" s="435">
        <v>37500</v>
      </c>
    </row>
    <row r="52" spans="1:247" s="436" customFormat="1" ht="6.75">
      <c r="A52" s="433" t="s">
        <v>524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6</v>
      </c>
      <c r="CX52" s="434">
        <v>960000</v>
      </c>
      <c r="CY52" s="434">
        <v>520000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6</v>
      </c>
      <c r="IL52" s="435">
        <v>960000</v>
      </c>
      <c r="IM52" s="435">
        <v>520000</v>
      </c>
    </row>
    <row r="53" spans="1:247" s="436" customFormat="1" ht="6.75">
      <c r="A53" s="433" t="s">
        <v>645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>
        <v>1</v>
      </c>
      <c r="AV53" s="434">
        <v>50000</v>
      </c>
      <c r="AW53" s="434">
        <v>12500</v>
      </c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>
        <v>1</v>
      </c>
      <c r="CX53" s="434">
        <v>100000</v>
      </c>
      <c r="CY53" s="434">
        <v>50000</v>
      </c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2</v>
      </c>
      <c r="IL53" s="435">
        <v>150000</v>
      </c>
      <c r="IM53" s="435">
        <v>62500</v>
      </c>
    </row>
    <row r="54" spans="1:247" s="436" customFormat="1" ht="6.75">
      <c r="A54" s="438" t="s">
        <v>525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9</v>
      </c>
      <c r="CX54" s="434">
        <v>3200000</v>
      </c>
      <c r="CY54" s="434">
        <v>2971000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9</v>
      </c>
      <c r="IL54" s="435">
        <v>3200000</v>
      </c>
      <c r="IM54" s="435">
        <v>2971000</v>
      </c>
    </row>
    <row r="55" spans="1:247" s="436" customFormat="1" ht="6.75">
      <c r="A55" s="433" t="s">
        <v>526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>
        <v>2</v>
      </c>
      <c r="AV55" s="434">
        <v>5500000</v>
      </c>
      <c r="AW55" s="434">
        <v>2950000</v>
      </c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>
        <v>1</v>
      </c>
      <c r="CU55" s="434">
        <v>1000000</v>
      </c>
      <c r="CV55" s="434">
        <v>400000</v>
      </c>
      <c r="CW55" s="434">
        <v>7</v>
      </c>
      <c r="CX55" s="434">
        <v>5600000</v>
      </c>
      <c r="CY55" s="434">
        <v>5355000</v>
      </c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10</v>
      </c>
      <c r="IL55" s="435">
        <v>12100000</v>
      </c>
      <c r="IM55" s="435">
        <v>8705000</v>
      </c>
    </row>
    <row r="56" spans="1:247" s="436" customFormat="1" ht="6.75">
      <c r="A56" s="433" t="s">
        <v>646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>
        <v>1</v>
      </c>
      <c r="U56" s="434">
        <v>10000000</v>
      </c>
      <c r="V56" s="434">
        <v>6000000</v>
      </c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3</v>
      </c>
      <c r="CX56" s="434">
        <v>600000</v>
      </c>
      <c r="CY56" s="434">
        <v>400000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4</v>
      </c>
      <c r="IL56" s="435">
        <v>10600000</v>
      </c>
      <c r="IM56" s="435">
        <v>6400000</v>
      </c>
    </row>
    <row r="57" spans="1:247" s="436" customFormat="1" ht="6.75">
      <c r="A57" s="433" t="s">
        <v>674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>
        <v>2</v>
      </c>
      <c r="CX57" s="434">
        <v>750000</v>
      </c>
      <c r="CY57" s="434">
        <v>750000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2</v>
      </c>
      <c r="IL57" s="435">
        <v>750000</v>
      </c>
      <c r="IM57" s="435">
        <v>750000</v>
      </c>
    </row>
    <row r="58" spans="1:247" s="436" customFormat="1" ht="6.75">
      <c r="A58" s="433" t="s">
        <v>527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>
        <v>1</v>
      </c>
      <c r="AV58" s="434">
        <v>500000</v>
      </c>
      <c r="AW58" s="434">
        <v>500000</v>
      </c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4</v>
      </c>
      <c r="CX58" s="434">
        <v>1950000</v>
      </c>
      <c r="CY58" s="434">
        <v>1822500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5</v>
      </c>
      <c r="IL58" s="435">
        <v>2450000</v>
      </c>
      <c r="IM58" s="435">
        <v>2322500</v>
      </c>
    </row>
    <row r="59" spans="1:247" s="436" customFormat="1" ht="6.75">
      <c r="A59" s="433" t="s">
        <v>553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3</v>
      </c>
      <c r="CX59" s="434">
        <v>600000</v>
      </c>
      <c r="CY59" s="434">
        <v>390625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3</v>
      </c>
      <c r="IL59" s="435">
        <v>600000</v>
      </c>
      <c r="IM59" s="435">
        <v>390625</v>
      </c>
    </row>
    <row r="60" spans="1:247" s="436" customFormat="1" ht="6.75">
      <c r="A60" s="433" t="s">
        <v>758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1</v>
      </c>
      <c r="CX60" s="434">
        <v>200000</v>
      </c>
      <c r="CY60" s="434">
        <v>200000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1</v>
      </c>
      <c r="IL60" s="435">
        <v>200000</v>
      </c>
      <c r="IM60" s="435">
        <v>200000</v>
      </c>
    </row>
    <row r="61" spans="1:247" s="436" customFormat="1" ht="6.75">
      <c r="A61" s="433" t="s">
        <v>528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14</v>
      </c>
      <c r="CX61" s="434">
        <v>4750000</v>
      </c>
      <c r="CY61" s="434">
        <v>4270000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14</v>
      </c>
      <c r="IL61" s="435">
        <v>4750000</v>
      </c>
      <c r="IM61" s="435">
        <v>4270000</v>
      </c>
    </row>
    <row r="62" spans="1:247" s="436" customFormat="1" ht="6.75">
      <c r="A62" s="433" t="s">
        <v>529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>
        <v>1</v>
      </c>
      <c r="U62" s="434">
        <v>100000</v>
      </c>
      <c r="V62" s="434">
        <v>100000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>
        <v>2</v>
      </c>
      <c r="CU62" s="434">
        <v>13000000</v>
      </c>
      <c r="CV62" s="434">
        <v>13000000</v>
      </c>
      <c r="CW62" s="434">
        <v>13</v>
      </c>
      <c r="CX62" s="434">
        <v>4350000</v>
      </c>
      <c r="CY62" s="434">
        <v>3540000</v>
      </c>
      <c r="CZ62" s="434">
        <v>1</v>
      </c>
      <c r="DA62" s="434">
        <v>1000000</v>
      </c>
      <c r="DB62" s="434">
        <v>1000000</v>
      </c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>
        <v>1</v>
      </c>
      <c r="DV62" s="434">
        <v>1000000</v>
      </c>
      <c r="DW62" s="434">
        <v>500000</v>
      </c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18</v>
      </c>
      <c r="IL62" s="435">
        <v>19450000</v>
      </c>
      <c r="IM62" s="435">
        <v>18140000</v>
      </c>
    </row>
    <row r="63" spans="1:247" s="436" customFormat="1" ht="6.75">
      <c r="A63" s="438" t="s">
        <v>675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>
        <v>2</v>
      </c>
      <c r="BQ63" s="434">
        <v>300000000</v>
      </c>
      <c r="BR63" s="434">
        <v>150000000</v>
      </c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/>
      <c r="CX63" s="434"/>
      <c r="CY63" s="434"/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2</v>
      </c>
      <c r="IL63" s="435">
        <v>300000000</v>
      </c>
      <c r="IM63" s="435">
        <v>150000000</v>
      </c>
    </row>
    <row r="64" spans="1:247" s="436" customFormat="1" ht="6.75">
      <c r="A64" s="433" t="s">
        <v>530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>
        <v>2</v>
      </c>
      <c r="CX64" s="434">
        <v>10500000</v>
      </c>
      <c r="CY64" s="434">
        <v>10125000</v>
      </c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2</v>
      </c>
      <c r="IL64" s="435">
        <v>10500000</v>
      </c>
      <c r="IM64" s="435">
        <v>10125000</v>
      </c>
    </row>
    <row r="65" spans="1:247" s="436" customFormat="1" ht="6.75">
      <c r="A65" s="433" t="s">
        <v>581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>
        <v>3</v>
      </c>
      <c r="CX65" s="434">
        <v>8750000</v>
      </c>
      <c r="CY65" s="434">
        <v>7250000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>
        <v>1</v>
      </c>
      <c r="ET65" s="434">
        <v>1000000</v>
      </c>
      <c r="EU65" s="434">
        <v>1000000</v>
      </c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4</v>
      </c>
      <c r="IL65" s="435">
        <v>9750000</v>
      </c>
      <c r="IM65" s="435">
        <v>8250000</v>
      </c>
    </row>
    <row r="66" spans="1:247" s="436" customFormat="1" ht="6.75">
      <c r="A66" s="433" t="s">
        <v>759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>
        <v>1</v>
      </c>
      <c r="CX66" s="434">
        <v>50000</v>
      </c>
      <c r="CY66" s="434">
        <v>50000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1</v>
      </c>
      <c r="IL66" s="435">
        <v>50000</v>
      </c>
      <c r="IM66" s="435">
        <v>50000</v>
      </c>
    </row>
    <row r="67" spans="1:247" s="436" customFormat="1" ht="6.75">
      <c r="A67" s="433" t="s">
        <v>676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>
        <v>1</v>
      </c>
      <c r="CX67" s="434">
        <v>50000</v>
      </c>
      <c r="CY67" s="434">
        <v>50000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1</v>
      </c>
      <c r="IL67" s="435">
        <v>50000</v>
      </c>
      <c r="IM67" s="435">
        <v>50000</v>
      </c>
    </row>
    <row r="68" spans="1:247" s="436" customFormat="1" ht="6.75">
      <c r="A68" s="433" t="s">
        <v>620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>
        <v>1</v>
      </c>
      <c r="CX68" s="434">
        <v>3000000</v>
      </c>
      <c r="CY68" s="434">
        <v>1200000</v>
      </c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1</v>
      </c>
      <c r="IL68" s="435">
        <v>3000000</v>
      </c>
      <c r="IM68" s="435">
        <v>1200000</v>
      </c>
    </row>
    <row r="69" spans="1:247" s="436" customFormat="1" ht="6.75">
      <c r="A69" s="433" t="s">
        <v>531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>
        <v>1</v>
      </c>
      <c r="CU69" s="434">
        <v>5000000</v>
      </c>
      <c r="CV69" s="434">
        <v>5000000</v>
      </c>
      <c r="CW69" s="434">
        <v>37</v>
      </c>
      <c r="CX69" s="434">
        <v>70310000</v>
      </c>
      <c r="CY69" s="434">
        <v>44002500</v>
      </c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38</v>
      </c>
      <c r="IL69" s="435">
        <v>75310000</v>
      </c>
      <c r="IM69" s="435">
        <v>49002500</v>
      </c>
    </row>
    <row r="70" spans="1:247" s="436" customFormat="1" ht="6.75">
      <c r="A70" s="433" t="s">
        <v>647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>
        <v>4</v>
      </c>
      <c r="CX70" s="434">
        <v>500000</v>
      </c>
      <c r="CY70" s="434">
        <v>500000</v>
      </c>
      <c r="CZ70" s="434">
        <v>1</v>
      </c>
      <c r="DA70" s="434">
        <v>150000</v>
      </c>
      <c r="DB70" s="434">
        <v>150000</v>
      </c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5</v>
      </c>
      <c r="IL70" s="435">
        <v>650000</v>
      </c>
      <c r="IM70" s="435">
        <v>650000</v>
      </c>
    </row>
    <row r="71" spans="1:247" s="436" customFormat="1" ht="6.75">
      <c r="A71" s="433" t="s">
        <v>677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>
        <v>1</v>
      </c>
      <c r="U71" s="434">
        <v>500000</v>
      </c>
      <c r="V71" s="434">
        <v>500000</v>
      </c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/>
      <c r="CX71" s="434"/>
      <c r="CY71" s="434"/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1</v>
      </c>
      <c r="IL71" s="435">
        <v>500000</v>
      </c>
      <c r="IM71" s="435">
        <v>500000</v>
      </c>
    </row>
    <row r="72" spans="1:247" s="436" customFormat="1" ht="6.75">
      <c r="A72" s="433" t="s">
        <v>562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4</v>
      </c>
      <c r="CX72" s="434">
        <v>1150000</v>
      </c>
      <c r="CY72" s="434">
        <v>1120000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4</v>
      </c>
      <c r="IL72" s="435">
        <v>1150000</v>
      </c>
      <c r="IM72" s="435">
        <v>1120000</v>
      </c>
    </row>
    <row r="73" spans="1:247" s="436" customFormat="1" ht="6.75">
      <c r="A73" s="433" t="s">
        <v>760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>
        <v>1</v>
      </c>
      <c r="CX73" s="434">
        <v>50000</v>
      </c>
      <c r="CY73" s="434">
        <v>50000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1</v>
      </c>
      <c r="IL73" s="435">
        <v>50000</v>
      </c>
      <c r="IM73" s="435">
        <v>50000</v>
      </c>
    </row>
    <row r="74" spans="1:247" s="436" customFormat="1" ht="6.75">
      <c r="A74" s="433" t="s">
        <v>532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>
        <v>1</v>
      </c>
      <c r="R74" s="434">
        <v>500000</v>
      </c>
      <c r="S74" s="434">
        <v>300000</v>
      </c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11</v>
      </c>
      <c r="CX74" s="434">
        <v>6260000</v>
      </c>
      <c r="CY74" s="434">
        <v>4307500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12</v>
      </c>
      <c r="IL74" s="435">
        <v>6760000</v>
      </c>
      <c r="IM74" s="435">
        <v>4607500</v>
      </c>
    </row>
    <row r="75" spans="1:247" s="436" customFormat="1" ht="6.75">
      <c r="A75" s="433" t="s">
        <v>533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>
        <v>12</v>
      </c>
      <c r="CX75" s="434">
        <v>4100000</v>
      </c>
      <c r="CY75" s="434">
        <v>3850000</v>
      </c>
      <c r="CZ75" s="434"/>
      <c r="DA75" s="434"/>
      <c r="DB75" s="434"/>
      <c r="DC75" s="434"/>
      <c r="DD75" s="434"/>
      <c r="DE75" s="434"/>
      <c r="DF75" s="434"/>
      <c r="DG75" s="434"/>
      <c r="DH75" s="434"/>
      <c r="DI75" s="434">
        <v>1</v>
      </c>
      <c r="DJ75" s="434">
        <v>1000000</v>
      </c>
      <c r="DK75" s="434">
        <v>1000000</v>
      </c>
      <c r="DL75" s="434"/>
      <c r="DM75" s="434"/>
      <c r="DN75" s="434"/>
      <c r="DO75" s="434"/>
      <c r="DP75" s="434"/>
      <c r="DQ75" s="434"/>
      <c r="DR75" s="434">
        <v>1</v>
      </c>
      <c r="DS75" s="434">
        <v>100000</v>
      </c>
      <c r="DT75" s="434">
        <v>50000</v>
      </c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5">
        <v>14</v>
      </c>
      <c r="IL75" s="435">
        <v>5200000</v>
      </c>
      <c r="IM75" s="435">
        <v>4900000</v>
      </c>
    </row>
    <row r="76" spans="1:247" s="436" customFormat="1" ht="6.75">
      <c r="A76" s="433" t="s">
        <v>678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>
        <v>1</v>
      </c>
      <c r="R76" s="434">
        <v>100000</v>
      </c>
      <c r="S76" s="434">
        <v>100000</v>
      </c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>
        <v>4</v>
      </c>
      <c r="CX76" s="434">
        <v>1600000</v>
      </c>
      <c r="CY76" s="434">
        <v>1600000</v>
      </c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5</v>
      </c>
      <c r="IL76" s="435">
        <v>1700000</v>
      </c>
      <c r="IM76" s="435">
        <v>1700000</v>
      </c>
    </row>
    <row r="77" spans="1:247" s="436" customFormat="1" ht="6.75">
      <c r="A77" s="433" t="s">
        <v>621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2</v>
      </c>
      <c r="CX77" s="434">
        <v>350000</v>
      </c>
      <c r="CY77" s="434">
        <v>350000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2</v>
      </c>
      <c r="IL77" s="435">
        <v>350000</v>
      </c>
      <c r="IM77" s="435">
        <v>350000</v>
      </c>
    </row>
    <row r="78" spans="1:247" s="436" customFormat="1" ht="6.75">
      <c r="A78" s="433" t="s">
        <v>648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>
        <v>1</v>
      </c>
      <c r="U78" s="434">
        <v>10000000</v>
      </c>
      <c r="V78" s="434">
        <v>150000</v>
      </c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>
        <v>4</v>
      </c>
      <c r="CX78" s="434">
        <v>400000</v>
      </c>
      <c r="CY78" s="434">
        <v>400000</v>
      </c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5</v>
      </c>
      <c r="IL78" s="435">
        <v>10400000</v>
      </c>
      <c r="IM78" s="435">
        <v>550000</v>
      </c>
    </row>
    <row r="79" spans="1:247" s="436" customFormat="1" ht="6.75">
      <c r="A79" s="433" t="s">
        <v>573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>
        <v>11</v>
      </c>
      <c r="U79" s="434">
        <v>40800000</v>
      </c>
      <c r="V79" s="434">
        <v>40460000</v>
      </c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>
        <v>1</v>
      </c>
      <c r="AV79" s="434">
        <v>500000</v>
      </c>
      <c r="AW79" s="434">
        <v>450000</v>
      </c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>
        <v>2</v>
      </c>
      <c r="CU79" s="434">
        <v>1100000</v>
      </c>
      <c r="CV79" s="434">
        <v>600000</v>
      </c>
      <c r="CW79" s="434">
        <v>19</v>
      </c>
      <c r="CX79" s="434">
        <v>8920000</v>
      </c>
      <c r="CY79" s="434">
        <v>6187000</v>
      </c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33</v>
      </c>
      <c r="IL79" s="435">
        <v>51320000</v>
      </c>
      <c r="IM79" s="435">
        <v>47697000</v>
      </c>
    </row>
    <row r="80" spans="1:247" s="436" customFormat="1" ht="6.75">
      <c r="A80" s="433" t="s">
        <v>559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1</v>
      </c>
      <c r="CX80" s="434">
        <v>200000</v>
      </c>
      <c r="CY80" s="434">
        <v>200000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1</v>
      </c>
      <c r="IL80" s="435">
        <v>200000</v>
      </c>
      <c r="IM80" s="435">
        <v>200000</v>
      </c>
    </row>
    <row r="81" spans="1:247" s="436" customFormat="1" ht="6.75">
      <c r="A81" s="433" t="s">
        <v>761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>
        <v>2</v>
      </c>
      <c r="CX81" s="434">
        <v>850000</v>
      </c>
      <c r="CY81" s="434">
        <v>250000</v>
      </c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5">
        <v>2</v>
      </c>
      <c r="IL81" s="435">
        <v>850000</v>
      </c>
      <c r="IM81" s="435">
        <v>250000</v>
      </c>
    </row>
    <row r="82" spans="1:247" s="436" customFormat="1" ht="6.75">
      <c r="A82" s="433" t="s">
        <v>622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>
        <v>2</v>
      </c>
      <c r="CX82" s="434">
        <v>550000</v>
      </c>
      <c r="CY82" s="434">
        <v>550000</v>
      </c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/>
      <c r="GG82" s="434"/>
      <c r="GH82" s="434"/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5">
        <v>2</v>
      </c>
      <c r="IL82" s="435">
        <v>550000</v>
      </c>
      <c r="IM82" s="435">
        <v>550000</v>
      </c>
    </row>
    <row r="83" spans="1:247" s="436" customFormat="1" ht="6.75">
      <c r="A83" s="433" t="s">
        <v>623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>
        <v>2</v>
      </c>
      <c r="CX83" s="434">
        <v>200000</v>
      </c>
      <c r="CY83" s="434">
        <v>200000</v>
      </c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5">
        <v>2</v>
      </c>
      <c r="IL83" s="435">
        <v>200000</v>
      </c>
      <c r="IM83" s="435">
        <v>200000</v>
      </c>
    </row>
    <row r="84" spans="1:247" s="436" customFormat="1" ht="6.75">
      <c r="A84" s="433" t="s">
        <v>710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>
        <v>1</v>
      </c>
      <c r="CX84" s="434">
        <v>10000000</v>
      </c>
      <c r="CY84" s="434">
        <v>4000000</v>
      </c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/>
      <c r="EN84" s="434"/>
      <c r="EO84" s="434"/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5">
        <v>1</v>
      </c>
      <c r="IL84" s="435">
        <v>10000000</v>
      </c>
      <c r="IM84" s="435">
        <v>4000000</v>
      </c>
    </row>
    <row r="85" spans="1:247" s="436" customFormat="1" ht="6.75">
      <c r="A85" s="433" t="s">
        <v>554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>
        <v>8</v>
      </c>
      <c r="CX85" s="434">
        <v>2950000</v>
      </c>
      <c r="CY85" s="434">
        <v>2758000</v>
      </c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5">
        <v>8</v>
      </c>
      <c r="IL85" s="435">
        <v>2950000</v>
      </c>
      <c r="IM85" s="435">
        <v>2758000</v>
      </c>
    </row>
    <row r="86" spans="1:247" s="436" customFormat="1" ht="6.75">
      <c r="A86" s="433" t="s">
        <v>534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>
        <v>2</v>
      </c>
      <c r="U86" s="434">
        <v>6000000</v>
      </c>
      <c r="V86" s="434">
        <v>3000000</v>
      </c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>
        <v>1</v>
      </c>
      <c r="AV86" s="434">
        <v>500000</v>
      </c>
      <c r="AW86" s="434">
        <v>500000</v>
      </c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>
        <v>3</v>
      </c>
      <c r="CO86" s="434">
        <v>4500000</v>
      </c>
      <c r="CP86" s="434">
        <v>3000000</v>
      </c>
      <c r="CQ86" s="434"/>
      <c r="CR86" s="434"/>
      <c r="CS86" s="434"/>
      <c r="CT86" s="434">
        <v>4</v>
      </c>
      <c r="CU86" s="434">
        <v>2300000</v>
      </c>
      <c r="CV86" s="434">
        <v>1710000</v>
      </c>
      <c r="CW86" s="434">
        <v>12</v>
      </c>
      <c r="CX86" s="434">
        <v>11950000</v>
      </c>
      <c r="CY86" s="434">
        <v>8340000</v>
      </c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/>
      <c r="DS86" s="434"/>
      <c r="DT86" s="434"/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>
        <v>1</v>
      </c>
      <c r="GG86" s="434">
        <v>5000000</v>
      </c>
      <c r="GH86" s="434">
        <v>5000000</v>
      </c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/>
      <c r="HW86" s="434"/>
      <c r="HX86" s="434"/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5">
        <v>23</v>
      </c>
      <c r="IL86" s="435">
        <v>30250000</v>
      </c>
      <c r="IM86" s="435">
        <v>21550000</v>
      </c>
    </row>
    <row r="87" spans="1:247" s="436" customFormat="1" ht="6.75">
      <c r="A87" s="433" t="s">
        <v>535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>
        <v>1</v>
      </c>
      <c r="U87" s="434">
        <v>9000000</v>
      </c>
      <c r="V87" s="434">
        <v>3600000</v>
      </c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>
        <v>1</v>
      </c>
      <c r="CU87" s="434">
        <v>1000000</v>
      </c>
      <c r="CV87" s="434">
        <v>1000000</v>
      </c>
      <c r="CW87" s="434">
        <v>15</v>
      </c>
      <c r="CX87" s="434">
        <v>8050000</v>
      </c>
      <c r="CY87" s="434">
        <v>5755000</v>
      </c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34"/>
      <c r="DP87" s="434"/>
      <c r="DQ87" s="434"/>
      <c r="DR87" s="434"/>
      <c r="DS87" s="434"/>
      <c r="DT87" s="434"/>
      <c r="DU87" s="434"/>
      <c r="DV87" s="434"/>
      <c r="DW87" s="434"/>
      <c r="DX87" s="434"/>
      <c r="DY87" s="434"/>
      <c r="DZ87" s="434"/>
      <c r="EA87" s="434"/>
      <c r="EB87" s="434"/>
      <c r="EC87" s="434"/>
      <c r="ED87" s="434"/>
      <c r="EE87" s="434"/>
      <c r="EF87" s="434"/>
      <c r="EG87" s="434"/>
      <c r="EH87" s="434"/>
      <c r="EI87" s="434"/>
      <c r="EJ87" s="434"/>
      <c r="EK87" s="434"/>
      <c r="EL87" s="434"/>
      <c r="EM87" s="434"/>
      <c r="EN87" s="434"/>
      <c r="EO87" s="434"/>
      <c r="EP87" s="434"/>
      <c r="EQ87" s="434"/>
      <c r="ER87" s="434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434"/>
      <c r="FL87" s="434"/>
      <c r="FM87" s="434"/>
      <c r="FN87" s="434"/>
      <c r="FO87" s="434"/>
      <c r="FP87" s="434"/>
      <c r="FQ87" s="434"/>
      <c r="FR87" s="434"/>
      <c r="FS87" s="434"/>
      <c r="FT87" s="434"/>
      <c r="FU87" s="434"/>
      <c r="FV87" s="434"/>
      <c r="FW87" s="434"/>
      <c r="FX87" s="434"/>
      <c r="FY87" s="434"/>
      <c r="FZ87" s="434"/>
      <c r="GA87" s="434"/>
      <c r="GB87" s="434"/>
      <c r="GC87" s="434"/>
      <c r="GD87" s="434"/>
      <c r="GE87" s="434"/>
      <c r="GF87" s="434"/>
      <c r="GG87" s="434"/>
      <c r="GH87" s="434"/>
      <c r="GI87" s="434"/>
      <c r="GJ87" s="434"/>
      <c r="GK87" s="434"/>
      <c r="GL87" s="434"/>
      <c r="GM87" s="434"/>
      <c r="GN87" s="434"/>
      <c r="GO87" s="434"/>
      <c r="GP87" s="434"/>
      <c r="GQ87" s="434"/>
      <c r="GR87" s="434"/>
      <c r="GS87" s="434"/>
      <c r="GT87" s="434"/>
      <c r="GU87" s="434"/>
      <c r="GV87" s="434"/>
      <c r="GW87" s="434"/>
      <c r="GX87" s="434"/>
      <c r="GY87" s="434"/>
      <c r="GZ87" s="434"/>
      <c r="HA87" s="434"/>
      <c r="HB87" s="434"/>
      <c r="HC87" s="434"/>
      <c r="HD87" s="434"/>
      <c r="HE87" s="434"/>
      <c r="HF87" s="434"/>
      <c r="HG87" s="434"/>
      <c r="HH87" s="434"/>
      <c r="HI87" s="434"/>
      <c r="HJ87" s="434"/>
      <c r="HK87" s="434"/>
      <c r="HL87" s="434"/>
      <c r="HM87" s="434"/>
      <c r="HN87" s="434"/>
      <c r="HO87" s="434"/>
      <c r="HP87" s="434"/>
      <c r="HQ87" s="434"/>
      <c r="HR87" s="434"/>
      <c r="HS87" s="434"/>
      <c r="HT87" s="434"/>
      <c r="HU87" s="434"/>
      <c r="HV87" s="434"/>
      <c r="HW87" s="434"/>
      <c r="HX87" s="434"/>
      <c r="HY87" s="434"/>
      <c r="HZ87" s="434"/>
      <c r="IA87" s="434"/>
      <c r="IB87" s="434"/>
      <c r="IC87" s="434"/>
      <c r="ID87" s="434"/>
      <c r="IE87" s="434"/>
      <c r="IF87" s="434"/>
      <c r="IG87" s="434"/>
      <c r="IH87" s="434"/>
      <c r="II87" s="434"/>
      <c r="IJ87" s="434"/>
      <c r="IK87" s="435">
        <v>17</v>
      </c>
      <c r="IL87" s="435">
        <v>18050000</v>
      </c>
      <c r="IM87" s="435">
        <v>10355000</v>
      </c>
    </row>
    <row r="88" spans="1:247" s="436" customFormat="1" ht="6.75">
      <c r="A88" s="433" t="s">
        <v>711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>
        <v>3</v>
      </c>
      <c r="CX88" s="434">
        <v>700000</v>
      </c>
      <c r="CY88" s="434">
        <v>700000</v>
      </c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/>
      <c r="DV88" s="434"/>
      <c r="DW88" s="434"/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>
        <v>1</v>
      </c>
      <c r="FF88" s="434">
        <v>200000</v>
      </c>
      <c r="FG88" s="434">
        <v>200000</v>
      </c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5">
        <v>4</v>
      </c>
      <c r="IL88" s="435">
        <v>900000</v>
      </c>
      <c r="IM88" s="435">
        <v>900000</v>
      </c>
    </row>
    <row r="89" spans="1:247" s="436" customFormat="1" ht="6.75">
      <c r="A89" s="433" t="s">
        <v>712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>
        <v>1</v>
      </c>
      <c r="CX89" s="434">
        <v>50000</v>
      </c>
      <c r="CY89" s="434">
        <v>50000</v>
      </c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5">
        <v>1</v>
      </c>
      <c r="IL89" s="435">
        <v>50000</v>
      </c>
      <c r="IM89" s="435">
        <v>50000</v>
      </c>
    </row>
    <row r="90" spans="1:247" s="436" customFormat="1" ht="6.75">
      <c r="A90" s="433" t="s">
        <v>762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>
        <v>1</v>
      </c>
      <c r="CX90" s="434">
        <v>100000</v>
      </c>
      <c r="CY90" s="434">
        <v>100000</v>
      </c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5">
        <v>1</v>
      </c>
      <c r="IL90" s="435">
        <v>100000</v>
      </c>
      <c r="IM90" s="435">
        <v>100000</v>
      </c>
    </row>
    <row r="91" spans="1:247" s="436" customFormat="1" ht="6.75">
      <c r="A91" s="433" t="s">
        <v>536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>
        <v>10</v>
      </c>
      <c r="CX91" s="434" t="s">
        <v>774</v>
      </c>
      <c r="CY91" s="434" t="s">
        <v>775</v>
      </c>
      <c r="CZ91" s="434"/>
      <c r="DA91" s="434"/>
      <c r="DB91" s="434"/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>
        <v>1</v>
      </c>
      <c r="FF91" s="434">
        <v>50000</v>
      </c>
      <c r="FG91" s="434">
        <v>50000</v>
      </c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/>
      <c r="HW91" s="434"/>
      <c r="HX91" s="434"/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5">
        <v>11</v>
      </c>
      <c r="IL91" s="435" t="s">
        <v>764</v>
      </c>
      <c r="IM91" s="435" t="s">
        <v>765</v>
      </c>
    </row>
    <row r="92" spans="1:247" s="436" customFormat="1" ht="6.75">
      <c r="A92" s="433" t="s">
        <v>415</v>
      </c>
      <c r="B92" s="434">
        <v>36</v>
      </c>
      <c r="C92" s="434">
        <v>78600000</v>
      </c>
      <c r="D92" s="434">
        <v>63310000</v>
      </c>
      <c r="E92" s="434">
        <v>1</v>
      </c>
      <c r="F92" s="434">
        <v>10000000</v>
      </c>
      <c r="G92" s="434">
        <v>4000000</v>
      </c>
      <c r="H92" s="434">
        <v>1</v>
      </c>
      <c r="I92" s="434">
        <v>2000000</v>
      </c>
      <c r="J92" s="434">
        <v>2000000</v>
      </c>
      <c r="K92" s="434"/>
      <c r="L92" s="434"/>
      <c r="M92" s="434"/>
      <c r="N92" s="434">
        <v>3</v>
      </c>
      <c r="O92" s="434">
        <v>1300000</v>
      </c>
      <c r="P92" s="434">
        <v>1000000</v>
      </c>
      <c r="Q92" s="434">
        <v>102</v>
      </c>
      <c r="R92" s="434">
        <v>114430000</v>
      </c>
      <c r="S92" s="434" t="s">
        <v>776</v>
      </c>
      <c r="T92" s="434">
        <v>86</v>
      </c>
      <c r="U92" s="434">
        <v>131050000</v>
      </c>
      <c r="V92" s="434">
        <v>105815500</v>
      </c>
      <c r="W92" s="434">
        <v>1</v>
      </c>
      <c r="X92" s="434">
        <v>3000000</v>
      </c>
      <c r="Y92" s="434">
        <v>1470000</v>
      </c>
      <c r="Z92" s="434">
        <v>8</v>
      </c>
      <c r="AA92" s="434">
        <v>55850000</v>
      </c>
      <c r="AB92" s="434">
        <v>55475000</v>
      </c>
      <c r="AC92" s="434">
        <v>9</v>
      </c>
      <c r="AD92" s="434">
        <v>24350000</v>
      </c>
      <c r="AE92" s="434">
        <v>18670000</v>
      </c>
      <c r="AF92" s="434"/>
      <c r="AG92" s="434"/>
      <c r="AH92" s="434"/>
      <c r="AI92" s="434"/>
      <c r="AJ92" s="434"/>
      <c r="AK92" s="434"/>
      <c r="AL92" s="434"/>
      <c r="AM92" s="434"/>
      <c r="AN92" s="434"/>
      <c r="AO92" s="434">
        <v>1</v>
      </c>
      <c r="AP92" s="434">
        <v>750000</v>
      </c>
      <c r="AQ92" s="434">
        <v>712500</v>
      </c>
      <c r="AR92" s="434">
        <v>1</v>
      </c>
      <c r="AS92" s="434">
        <v>100000</v>
      </c>
      <c r="AT92" s="434">
        <v>100000</v>
      </c>
      <c r="AU92" s="434">
        <v>33</v>
      </c>
      <c r="AV92" s="434">
        <v>58700000</v>
      </c>
      <c r="AW92" s="434">
        <v>42881000</v>
      </c>
      <c r="AX92" s="434">
        <v>1</v>
      </c>
      <c r="AY92" s="434">
        <v>200000</v>
      </c>
      <c r="AZ92" s="434">
        <v>200000</v>
      </c>
      <c r="BA92" s="434"/>
      <c r="BB92" s="434"/>
      <c r="BC92" s="434"/>
      <c r="BD92" s="434">
        <v>2</v>
      </c>
      <c r="BE92" s="434">
        <v>1050000</v>
      </c>
      <c r="BF92" s="434">
        <v>550000</v>
      </c>
      <c r="BG92" s="434">
        <v>7</v>
      </c>
      <c r="BH92" s="434">
        <v>5700000</v>
      </c>
      <c r="BI92" s="434">
        <v>5615000</v>
      </c>
      <c r="BJ92" s="434">
        <v>3</v>
      </c>
      <c r="BK92" s="434">
        <v>3300000</v>
      </c>
      <c r="BL92" s="434">
        <v>1810000</v>
      </c>
      <c r="BM92" s="434">
        <v>3</v>
      </c>
      <c r="BN92" s="434">
        <v>20900000</v>
      </c>
      <c r="BO92" s="434">
        <v>20850000</v>
      </c>
      <c r="BP92" s="434">
        <v>4</v>
      </c>
      <c r="BQ92" s="434">
        <v>300300000</v>
      </c>
      <c r="BR92" s="434">
        <v>150300000</v>
      </c>
      <c r="BS92" s="434">
        <v>1</v>
      </c>
      <c r="BT92" s="434">
        <v>2000000</v>
      </c>
      <c r="BU92" s="434">
        <v>2000000</v>
      </c>
      <c r="BV92" s="434">
        <v>1</v>
      </c>
      <c r="BW92" s="434">
        <v>1000000</v>
      </c>
      <c r="BX92" s="434">
        <v>500000</v>
      </c>
      <c r="BY92" s="434">
        <v>6</v>
      </c>
      <c r="BZ92" s="434">
        <v>2536000</v>
      </c>
      <c r="CA92" s="434">
        <v>2018000</v>
      </c>
      <c r="CB92" s="434">
        <v>50</v>
      </c>
      <c r="CC92" s="434">
        <v>140620000</v>
      </c>
      <c r="CD92" s="434">
        <v>125273000</v>
      </c>
      <c r="CE92" s="434">
        <v>1</v>
      </c>
      <c r="CF92" s="434">
        <v>2500000</v>
      </c>
      <c r="CG92" s="434">
        <v>1000000</v>
      </c>
      <c r="CH92" s="434"/>
      <c r="CI92" s="434"/>
      <c r="CJ92" s="434"/>
      <c r="CK92" s="434">
        <v>1</v>
      </c>
      <c r="CL92" s="434">
        <v>500000</v>
      </c>
      <c r="CM92" s="434">
        <v>500000</v>
      </c>
      <c r="CN92" s="434">
        <v>24</v>
      </c>
      <c r="CO92" s="434">
        <v>85200000</v>
      </c>
      <c r="CP92" s="434">
        <v>56200000</v>
      </c>
      <c r="CQ92" s="434">
        <v>6</v>
      </c>
      <c r="CR92" s="434">
        <v>4750000</v>
      </c>
      <c r="CS92" s="434">
        <v>4262000</v>
      </c>
      <c r="CT92" s="434">
        <v>58</v>
      </c>
      <c r="CU92" s="434">
        <v>78309000</v>
      </c>
      <c r="CV92" s="434">
        <v>67859000</v>
      </c>
      <c r="CW92" s="434">
        <v>542</v>
      </c>
      <c r="CX92" s="434" t="s">
        <v>777</v>
      </c>
      <c r="CY92" s="434" t="s">
        <v>778</v>
      </c>
      <c r="CZ92" s="434">
        <v>69</v>
      </c>
      <c r="DA92" s="434">
        <v>31382000</v>
      </c>
      <c r="DB92" s="434">
        <v>23266500</v>
      </c>
      <c r="DC92" s="434">
        <v>1</v>
      </c>
      <c r="DD92" s="434">
        <v>50000</v>
      </c>
      <c r="DE92" s="434">
        <v>25000</v>
      </c>
      <c r="DF92" s="434"/>
      <c r="DG92" s="434"/>
      <c r="DH92" s="434"/>
      <c r="DI92" s="434">
        <v>26</v>
      </c>
      <c r="DJ92" s="434">
        <v>23600000</v>
      </c>
      <c r="DK92" s="434">
        <v>25550025</v>
      </c>
      <c r="DL92" s="434">
        <v>4</v>
      </c>
      <c r="DM92" s="434">
        <v>1750000</v>
      </c>
      <c r="DN92" s="434">
        <v>1750000</v>
      </c>
      <c r="DO92" s="434">
        <v>1</v>
      </c>
      <c r="DP92" s="434">
        <v>2000000</v>
      </c>
      <c r="DQ92" s="434">
        <v>2000000</v>
      </c>
      <c r="DR92" s="434">
        <v>23</v>
      </c>
      <c r="DS92" s="434">
        <v>25800000</v>
      </c>
      <c r="DT92" s="434">
        <v>21395000</v>
      </c>
      <c r="DU92" s="434">
        <v>24</v>
      </c>
      <c r="DV92" s="434">
        <v>246450000</v>
      </c>
      <c r="DW92" s="434">
        <v>139446000</v>
      </c>
      <c r="DX92" s="434">
        <v>2</v>
      </c>
      <c r="DY92" s="434">
        <v>4000000</v>
      </c>
      <c r="DZ92" s="434">
        <v>11500000</v>
      </c>
      <c r="EA92" s="434">
        <v>1</v>
      </c>
      <c r="EB92" s="434">
        <v>100000</v>
      </c>
      <c r="EC92" s="434">
        <v>100000</v>
      </c>
      <c r="ED92" s="434">
        <v>3</v>
      </c>
      <c r="EE92" s="434">
        <v>14400000</v>
      </c>
      <c r="EF92" s="434">
        <v>11400000</v>
      </c>
      <c r="EG92" s="434">
        <v>11</v>
      </c>
      <c r="EH92" s="434">
        <v>9410000</v>
      </c>
      <c r="EI92" s="434">
        <v>8840000</v>
      </c>
      <c r="EJ92" s="434"/>
      <c r="EK92" s="434"/>
      <c r="EL92" s="434"/>
      <c r="EM92" s="434">
        <v>21</v>
      </c>
      <c r="EN92" s="434">
        <v>16400000</v>
      </c>
      <c r="EO92" s="434">
        <v>11284000</v>
      </c>
      <c r="EP92" s="434"/>
      <c r="EQ92" s="434"/>
      <c r="ER92" s="434"/>
      <c r="ES92" s="434">
        <v>10</v>
      </c>
      <c r="ET92" s="434">
        <v>20500000</v>
      </c>
      <c r="EU92" s="434">
        <v>13330000</v>
      </c>
      <c r="EV92" s="434">
        <v>1</v>
      </c>
      <c r="EW92" s="434">
        <v>500000</v>
      </c>
      <c r="EX92" s="434">
        <v>500000</v>
      </c>
      <c r="EY92" s="434">
        <v>3</v>
      </c>
      <c r="EZ92" s="434">
        <v>750000</v>
      </c>
      <c r="FA92" s="434">
        <v>745000</v>
      </c>
      <c r="FB92" s="434">
        <v>1</v>
      </c>
      <c r="FC92" s="434">
        <v>5000000</v>
      </c>
      <c r="FD92" s="434">
        <v>5000000</v>
      </c>
      <c r="FE92" s="434">
        <v>9</v>
      </c>
      <c r="FF92" s="434">
        <v>22600000</v>
      </c>
      <c r="FG92" s="434">
        <v>12975000</v>
      </c>
      <c r="FH92" s="434">
        <v>5</v>
      </c>
      <c r="FI92" s="434">
        <v>18100000</v>
      </c>
      <c r="FJ92" s="434">
        <v>17400000</v>
      </c>
      <c r="FK92" s="434"/>
      <c r="FL92" s="434"/>
      <c r="FM92" s="434"/>
      <c r="FN92" s="434"/>
      <c r="FO92" s="434"/>
      <c r="FP92" s="434"/>
      <c r="FQ92" s="434">
        <v>1</v>
      </c>
      <c r="FR92" s="434">
        <v>3000000</v>
      </c>
      <c r="FS92" s="434">
        <v>3000000</v>
      </c>
      <c r="FT92" s="434">
        <v>6</v>
      </c>
      <c r="FU92" s="434">
        <v>3850000</v>
      </c>
      <c r="FV92" s="434">
        <v>3475000</v>
      </c>
      <c r="FW92" s="434"/>
      <c r="FX92" s="434"/>
      <c r="FY92" s="434"/>
      <c r="FZ92" s="434">
        <v>4</v>
      </c>
      <c r="GA92" s="434">
        <v>6750000</v>
      </c>
      <c r="GB92" s="434">
        <v>6750000</v>
      </c>
      <c r="GC92" s="434"/>
      <c r="GD92" s="434"/>
      <c r="GE92" s="434"/>
      <c r="GF92" s="434">
        <v>18</v>
      </c>
      <c r="GG92" s="434">
        <v>31500000</v>
      </c>
      <c r="GH92" s="434">
        <v>28450000</v>
      </c>
      <c r="GI92" s="434">
        <v>5</v>
      </c>
      <c r="GJ92" s="434">
        <v>15850000</v>
      </c>
      <c r="GK92" s="434">
        <v>7908000</v>
      </c>
      <c r="GL92" s="434"/>
      <c r="GM92" s="434"/>
      <c r="GN92" s="434"/>
      <c r="GO92" s="434"/>
      <c r="GP92" s="434"/>
      <c r="GQ92" s="434"/>
      <c r="GR92" s="434">
        <v>3</v>
      </c>
      <c r="GS92" s="434">
        <v>2700000</v>
      </c>
      <c r="GT92" s="434">
        <v>1725000</v>
      </c>
      <c r="GU92" s="434">
        <v>2</v>
      </c>
      <c r="GV92" s="434">
        <v>10700000</v>
      </c>
      <c r="GW92" s="434">
        <v>10700000</v>
      </c>
      <c r="GX92" s="434">
        <v>1</v>
      </c>
      <c r="GY92" s="434">
        <v>2000000</v>
      </c>
      <c r="GZ92" s="434">
        <v>2000000</v>
      </c>
      <c r="HA92" s="434">
        <v>3</v>
      </c>
      <c r="HB92" s="434">
        <v>11500000</v>
      </c>
      <c r="HC92" s="434">
        <v>11250000</v>
      </c>
      <c r="HD92" s="434">
        <v>1</v>
      </c>
      <c r="HE92" s="434">
        <v>12500000</v>
      </c>
      <c r="HF92" s="434">
        <v>1875000</v>
      </c>
      <c r="HG92" s="434"/>
      <c r="HH92" s="434"/>
      <c r="HI92" s="434"/>
      <c r="HJ92" s="434">
        <v>2</v>
      </c>
      <c r="HK92" s="434">
        <v>8000000</v>
      </c>
      <c r="HL92" s="434">
        <v>8000000</v>
      </c>
      <c r="HM92" s="434"/>
      <c r="HN92" s="434"/>
      <c r="HO92" s="434"/>
      <c r="HP92" s="434"/>
      <c r="HQ92" s="434"/>
      <c r="HR92" s="434"/>
      <c r="HS92" s="434">
        <v>1</v>
      </c>
      <c r="HT92" s="434">
        <v>500000</v>
      </c>
      <c r="HU92" s="434">
        <v>500000</v>
      </c>
      <c r="HV92" s="434">
        <v>5</v>
      </c>
      <c r="HW92" s="434">
        <v>3500000</v>
      </c>
      <c r="HX92" s="434">
        <v>2920000</v>
      </c>
      <c r="HY92" s="434"/>
      <c r="HZ92" s="434"/>
      <c r="IA92" s="434"/>
      <c r="IB92" s="434">
        <v>2</v>
      </c>
      <c r="IC92" s="434">
        <v>2000000</v>
      </c>
      <c r="ID92" s="434">
        <v>2000000</v>
      </c>
      <c r="IE92" s="434">
        <v>1</v>
      </c>
      <c r="IF92" s="434">
        <v>2000000</v>
      </c>
      <c r="IG92" s="434">
        <v>500000</v>
      </c>
      <c r="IH92" s="434">
        <v>1</v>
      </c>
      <c r="II92" s="434">
        <v>250000</v>
      </c>
      <c r="IJ92" s="434">
        <v>250000</v>
      </c>
      <c r="IK92" s="435">
        <v>1263</v>
      </c>
      <c r="IL92" s="435" t="s">
        <v>771</v>
      </c>
      <c r="IM92" s="435" t="s">
        <v>772</v>
      </c>
    </row>
    <row r="93" spans="1:247" s="436" customFormat="1" ht="6.75">
      <c r="A93" s="433" t="s">
        <v>537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>
        <v>20</v>
      </c>
      <c r="CX93" s="434">
        <v>10960000</v>
      </c>
      <c r="CY93" s="434">
        <v>10140000</v>
      </c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5">
        <v>20</v>
      </c>
      <c r="IL93" s="435">
        <v>10960000</v>
      </c>
      <c r="IM93" s="435">
        <v>10140000</v>
      </c>
    </row>
    <row r="94" spans="1:247" s="436" customFormat="1" ht="6.75">
      <c r="A94" s="433" t="s">
        <v>538</v>
      </c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>
        <v>3</v>
      </c>
      <c r="U94" s="434">
        <v>1050000</v>
      </c>
      <c r="V94" s="434">
        <v>1050000</v>
      </c>
      <c r="W94" s="434"/>
      <c r="X94" s="434"/>
      <c r="Y94" s="434"/>
      <c r="Z94" s="434">
        <v>1</v>
      </c>
      <c r="AA94" s="434">
        <v>1000000</v>
      </c>
      <c r="AB94" s="434">
        <v>500000</v>
      </c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/>
      <c r="CP94" s="434"/>
      <c r="CQ94" s="434"/>
      <c r="CR94" s="434"/>
      <c r="CS94" s="434"/>
      <c r="CT94" s="434"/>
      <c r="CU94" s="434"/>
      <c r="CV94" s="434"/>
      <c r="CW94" s="434">
        <v>9</v>
      </c>
      <c r="CX94" s="434">
        <v>2800000</v>
      </c>
      <c r="CY94" s="434">
        <v>1735000</v>
      </c>
      <c r="CZ94" s="434"/>
      <c r="DA94" s="434"/>
      <c r="DB94" s="434"/>
      <c r="DC94" s="434"/>
      <c r="DD94" s="434"/>
      <c r="DE94" s="434"/>
      <c r="DF94" s="434"/>
      <c r="DG94" s="434"/>
      <c r="DH94" s="434"/>
      <c r="DI94" s="434"/>
      <c r="DJ94" s="434"/>
      <c r="DK94" s="434"/>
      <c r="DL94" s="434"/>
      <c r="DM94" s="434"/>
      <c r="DN94" s="434"/>
      <c r="DO94" s="434"/>
      <c r="DP94" s="434"/>
      <c r="DQ94" s="434"/>
      <c r="DR94" s="434"/>
      <c r="DS94" s="434"/>
      <c r="DT94" s="434"/>
      <c r="DU94" s="434"/>
      <c r="DV94" s="434"/>
      <c r="DW94" s="434"/>
      <c r="DX94" s="434"/>
      <c r="DY94" s="434"/>
      <c r="DZ94" s="434"/>
      <c r="EA94" s="434"/>
      <c r="EB94" s="434"/>
      <c r="EC94" s="434"/>
      <c r="ED94" s="434"/>
      <c r="EE94" s="434"/>
      <c r="EF94" s="434"/>
      <c r="EG94" s="434"/>
      <c r="EH94" s="434"/>
      <c r="EI94" s="434"/>
      <c r="EJ94" s="434"/>
      <c r="EK94" s="434"/>
      <c r="EL94" s="434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>
        <v>1</v>
      </c>
      <c r="FF94" s="434">
        <v>1000000</v>
      </c>
      <c r="FG94" s="434">
        <v>1000000</v>
      </c>
      <c r="FH94" s="434"/>
      <c r="FI94" s="434"/>
      <c r="FJ94" s="434"/>
      <c r="FK94" s="434"/>
      <c r="FL94" s="434"/>
      <c r="FM94" s="434"/>
      <c r="FN94" s="434"/>
      <c r="FO94" s="434"/>
      <c r="FP94" s="434"/>
      <c r="FQ94" s="434"/>
      <c r="FR94" s="434"/>
      <c r="FS94" s="434"/>
      <c r="FT94" s="434"/>
      <c r="FU94" s="434"/>
      <c r="FV94" s="434"/>
      <c r="FW94" s="434"/>
      <c r="FX94" s="434"/>
      <c r="FY94" s="434"/>
      <c r="FZ94" s="434"/>
      <c r="GA94" s="434"/>
      <c r="GB94" s="434"/>
      <c r="GC94" s="434"/>
      <c r="GD94" s="434"/>
      <c r="GE94" s="434"/>
      <c r="GF94" s="434"/>
      <c r="GG94" s="434"/>
      <c r="GH94" s="434"/>
      <c r="GI94" s="434"/>
      <c r="GJ94" s="434"/>
      <c r="GK94" s="434"/>
      <c r="GL94" s="434"/>
      <c r="GM94" s="434"/>
      <c r="GN94" s="434"/>
      <c r="GO94" s="434"/>
      <c r="GP94" s="434"/>
      <c r="GQ94" s="434"/>
      <c r="GR94" s="434"/>
      <c r="GS94" s="434"/>
      <c r="GT94" s="434"/>
      <c r="GU94" s="434"/>
      <c r="GV94" s="434"/>
      <c r="GW94" s="434"/>
      <c r="GX94" s="434"/>
      <c r="GY94" s="434"/>
      <c r="GZ94" s="434"/>
      <c r="HA94" s="434"/>
      <c r="HB94" s="434"/>
      <c r="HC94" s="434"/>
      <c r="HD94" s="434"/>
      <c r="HE94" s="434"/>
      <c r="HF94" s="434"/>
      <c r="HG94" s="434"/>
      <c r="HH94" s="434"/>
      <c r="HI94" s="434"/>
      <c r="HJ94" s="434"/>
      <c r="HK94" s="434"/>
      <c r="HL94" s="434"/>
      <c r="HM94" s="434"/>
      <c r="HN94" s="434"/>
      <c r="HO94" s="434"/>
      <c r="HP94" s="434"/>
      <c r="HQ94" s="434"/>
      <c r="HR94" s="434"/>
      <c r="HS94" s="434"/>
      <c r="HT94" s="434"/>
      <c r="HU94" s="434"/>
      <c r="HV94" s="434"/>
      <c r="HW94" s="434"/>
      <c r="HX94" s="434"/>
      <c r="HY94" s="434"/>
      <c r="HZ94" s="434"/>
      <c r="IA94" s="434"/>
      <c r="IB94" s="434"/>
      <c r="IC94" s="434"/>
      <c r="ID94" s="434"/>
      <c r="IE94" s="434"/>
      <c r="IF94" s="434"/>
      <c r="IG94" s="434"/>
      <c r="IH94" s="434"/>
      <c r="II94" s="434"/>
      <c r="IJ94" s="434"/>
      <c r="IK94" s="435">
        <v>14</v>
      </c>
      <c r="IL94" s="435">
        <v>5850000</v>
      </c>
      <c r="IM94" s="435">
        <v>4285000</v>
      </c>
    </row>
    <row r="95" spans="1:247" s="436" customFormat="1" ht="6.75">
      <c r="A95" s="433" t="s">
        <v>583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/>
      <c r="CP95" s="434"/>
      <c r="CQ95" s="434"/>
      <c r="CR95" s="434"/>
      <c r="CS95" s="434"/>
      <c r="CT95" s="434"/>
      <c r="CU95" s="434"/>
      <c r="CV95" s="434"/>
      <c r="CW95" s="434">
        <v>4</v>
      </c>
      <c r="CX95" s="434">
        <v>1850000</v>
      </c>
      <c r="CY95" s="434">
        <v>1850000</v>
      </c>
      <c r="CZ95" s="434"/>
      <c r="DA95" s="434"/>
      <c r="DB95" s="434"/>
      <c r="DC95" s="434"/>
      <c r="DD95" s="434"/>
      <c r="DE95" s="434"/>
      <c r="DF95" s="434"/>
      <c r="DG95" s="434"/>
      <c r="DH95" s="434"/>
      <c r="DI95" s="434"/>
      <c r="DJ95" s="434"/>
      <c r="DK95" s="434"/>
      <c r="DL95" s="434"/>
      <c r="DM95" s="434"/>
      <c r="DN95" s="434"/>
      <c r="DO95" s="434"/>
      <c r="DP95" s="434"/>
      <c r="DQ95" s="434"/>
      <c r="DR95" s="434"/>
      <c r="DS95" s="434"/>
      <c r="DT95" s="434"/>
      <c r="DU95" s="434"/>
      <c r="DV95" s="434"/>
      <c r="DW95" s="434"/>
      <c r="DX95" s="434"/>
      <c r="DY95" s="434"/>
      <c r="DZ95" s="434"/>
      <c r="EA95" s="434"/>
      <c r="EB95" s="434"/>
      <c r="EC95" s="434"/>
      <c r="ED95" s="434"/>
      <c r="EE95" s="434"/>
      <c r="EF95" s="434"/>
      <c r="EG95" s="434"/>
      <c r="EH95" s="434"/>
      <c r="EI95" s="434"/>
      <c r="EJ95" s="434"/>
      <c r="EK95" s="434"/>
      <c r="EL95" s="434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/>
      <c r="FF95" s="434"/>
      <c r="FG95" s="434"/>
      <c r="FH95" s="434"/>
      <c r="FI95" s="434"/>
      <c r="FJ95" s="434"/>
      <c r="FK95" s="434"/>
      <c r="FL95" s="434"/>
      <c r="FM95" s="434"/>
      <c r="FN95" s="434"/>
      <c r="FO95" s="434"/>
      <c r="FP95" s="434"/>
      <c r="FQ95" s="434"/>
      <c r="FR95" s="434"/>
      <c r="FS95" s="434"/>
      <c r="FT95" s="434"/>
      <c r="FU95" s="434"/>
      <c r="FV95" s="434"/>
      <c r="FW95" s="434"/>
      <c r="FX95" s="434"/>
      <c r="FY95" s="434"/>
      <c r="FZ95" s="434"/>
      <c r="GA95" s="434"/>
      <c r="GB95" s="434"/>
      <c r="GC95" s="434"/>
      <c r="GD95" s="434"/>
      <c r="GE95" s="434"/>
      <c r="GF95" s="434"/>
      <c r="GG95" s="434"/>
      <c r="GH95" s="434"/>
      <c r="GI95" s="434"/>
      <c r="GJ95" s="434"/>
      <c r="GK95" s="434"/>
      <c r="GL95" s="434"/>
      <c r="GM95" s="434"/>
      <c r="GN95" s="434"/>
      <c r="GO95" s="434"/>
      <c r="GP95" s="434"/>
      <c r="GQ95" s="434"/>
      <c r="GR95" s="434"/>
      <c r="GS95" s="434"/>
      <c r="GT95" s="434"/>
      <c r="GU95" s="434"/>
      <c r="GV95" s="434"/>
      <c r="GW95" s="434"/>
      <c r="GX95" s="434"/>
      <c r="GY95" s="434"/>
      <c r="GZ95" s="434"/>
      <c r="HA95" s="434"/>
      <c r="HB95" s="434"/>
      <c r="HC95" s="434"/>
      <c r="HD95" s="434"/>
      <c r="HE95" s="434"/>
      <c r="HF95" s="434"/>
      <c r="HG95" s="434"/>
      <c r="HH95" s="434"/>
      <c r="HI95" s="434"/>
      <c r="HJ95" s="434"/>
      <c r="HK95" s="434"/>
      <c r="HL95" s="434"/>
      <c r="HM95" s="434"/>
      <c r="HN95" s="434"/>
      <c r="HO95" s="434"/>
      <c r="HP95" s="434"/>
      <c r="HQ95" s="434"/>
      <c r="HR95" s="434"/>
      <c r="HS95" s="434"/>
      <c r="HT95" s="434"/>
      <c r="HU95" s="434"/>
      <c r="HV95" s="434"/>
      <c r="HW95" s="434"/>
      <c r="HX95" s="434"/>
      <c r="HY95" s="434"/>
      <c r="HZ95" s="434"/>
      <c r="IA95" s="434"/>
      <c r="IB95" s="434"/>
      <c r="IC95" s="434"/>
      <c r="ID95" s="434"/>
      <c r="IE95" s="434"/>
      <c r="IF95" s="434"/>
      <c r="IG95" s="434"/>
      <c r="IH95" s="434"/>
      <c r="II95" s="434"/>
      <c r="IJ95" s="434"/>
      <c r="IK95" s="435">
        <v>4</v>
      </c>
      <c r="IL95" s="435">
        <v>1850000</v>
      </c>
      <c r="IM95" s="435">
        <v>1850000</v>
      </c>
    </row>
    <row r="96" spans="1:247" s="436" customFormat="1" ht="6.75">
      <c r="A96" s="433" t="s">
        <v>539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>
        <v>1</v>
      </c>
      <c r="AV96" s="434">
        <v>400000</v>
      </c>
      <c r="AW96" s="434">
        <v>160000</v>
      </c>
      <c r="AX96" s="434"/>
      <c r="AY96" s="434"/>
      <c r="AZ96" s="434"/>
      <c r="BA96" s="434"/>
      <c r="BB96" s="434"/>
      <c r="BC96" s="434"/>
      <c r="BD96" s="434"/>
      <c r="BE96" s="434"/>
      <c r="BF96" s="434"/>
      <c r="BG96" s="434"/>
      <c r="BH96" s="434"/>
      <c r="BI96" s="434"/>
      <c r="BJ96" s="434"/>
      <c r="BK96" s="434"/>
      <c r="BL96" s="434"/>
      <c r="BM96" s="434"/>
      <c r="BN96" s="434"/>
      <c r="BO96" s="434"/>
      <c r="BP96" s="434"/>
      <c r="BQ96" s="434"/>
      <c r="BR96" s="434"/>
      <c r="BS96" s="434"/>
      <c r="BT96" s="434"/>
      <c r="BU96" s="434"/>
      <c r="BV96" s="434"/>
      <c r="BW96" s="434"/>
      <c r="BX96" s="434"/>
      <c r="BY96" s="434"/>
      <c r="BZ96" s="434"/>
      <c r="CA96" s="434"/>
      <c r="CB96" s="434"/>
      <c r="CC96" s="434"/>
      <c r="CD96" s="434"/>
      <c r="CE96" s="434"/>
      <c r="CF96" s="434"/>
      <c r="CG96" s="434"/>
      <c r="CH96" s="434"/>
      <c r="CI96" s="434"/>
      <c r="CJ96" s="434"/>
      <c r="CK96" s="434"/>
      <c r="CL96" s="434"/>
      <c r="CM96" s="434"/>
      <c r="CN96" s="434"/>
      <c r="CO96" s="434"/>
      <c r="CP96" s="434"/>
      <c r="CQ96" s="434"/>
      <c r="CR96" s="434"/>
      <c r="CS96" s="434"/>
      <c r="CT96" s="434">
        <v>1</v>
      </c>
      <c r="CU96" s="434">
        <v>30000000</v>
      </c>
      <c r="CV96" s="434">
        <v>6000000</v>
      </c>
      <c r="CW96" s="434">
        <v>13</v>
      </c>
      <c r="CX96" s="434">
        <v>7950000</v>
      </c>
      <c r="CY96" s="434">
        <v>5788000</v>
      </c>
      <c r="CZ96" s="434"/>
      <c r="DA96" s="434"/>
      <c r="DB96" s="434"/>
      <c r="DC96" s="434"/>
      <c r="DD96" s="434"/>
      <c r="DE96" s="434"/>
      <c r="DF96" s="434"/>
      <c r="DG96" s="434"/>
      <c r="DH96" s="434"/>
      <c r="DI96" s="434"/>
      <c r="DJ96" s="434"/>
      <c r="DK96" s="434"/>
      <c r="DL96" s="434"/>
      <c r="DM96" s="434"/>
      <c r="DN96" s="434"/>
      <c r="DO96" s="434"/>
      <c r="DP96" s="434"/>
      <c r="DQ96" s="434"/>
      <c r="DR96" s="434"/>
      <c r="DS96" s="434"/>
      <c r="DT96" s="434"/>
      <c r="DU96" s="434"/>
      <c r="DV96" s="434"/>
      <c r="DW96" s="434"/>
      <c r="DX96" s="434"/>
      <c r="DY96" s="434"/>
      <c r="DZ96" s="434"/>
      <c r="EA96" s="434"/>
      <c r="EB96" s="434"/>
      <c r="EC96" s="434"/>
      <c r="ED96" s="434"/>
      <c r="EE96" s="434"/>
      <c r="EF96" s="434"/>
      <c r="EG96" s="434"/>
      <c r="EH96" s="434"/>
      <c r="EI96" s="434"/>
      <c r="EJ96" s="434"/>
      <c r="EK96" s="434"/>
      <c r="EL96" s="434"/>
      <c r="EM96" s="434"/>
      <c r="EN96" s="434"/>
      <c r="EO96" s="434"/>
      <c r="EP96" s="434"/>
      <c r="EQ96" s="434"/>
      <c r="ER96" s="434"/>
      <c r="ES96" s="434"/>
      <c r="ET96" s="434"/>
      <c r="EU96" s="434"/>
      <c r="EV96" s="434"/>
      <c r="EW96" s="434"/>
      <c r="EX96" s="434"/>
      <c r="EY96" s="434"/>
      <c r="EZ96" s="434"/>
      <c r="FA96" s="434"/>
      <c r="FB96" s="434"/>
      <c r="FC96" s="434"/>
      <c r="FD96" s="434"/>
      <c r="FE96" s="434"/>
      <c r="FF96" s="434"/>
      <c r="FG96" s="434"/>
      <c r="FH96" s="434"/>
      <c r="FI96" s="434"/>
      <c r="FJ96" s="434"/>
      <c r="FK96" s="434"/>
      <c r="FL96" s="434"/>
      <c r="FM96" s="434"/>
      <c r="FN96" s="434"/>
      <c r="FO96" s="434"/>
      <c r="FP96" s="434"/>
      <c r="FQ96" s="434"/>
      <c r="FR96" s="434"/>
      <c r="FS96" s="434"/>
      <c r="FT96" s="434"/>
      <c r="FU96" s="434"/>
      <c r="FV96" s="434"/>
      <c r="FW96" s="434"/>
      <c r="FX96" s="434"/>
      <c r="FY96" s="434"/>
      <c r="FZ96" s="434"/>
      <c r="GA96" s="434"/>
      <c r="GB96" s="434"/>
      <c r="GC96" s="434"/>
      <c r="GD96" s="434"/>
      <c r="GE96" s="434"/>
      <c r="GF96" s="434"/>
      <c r="GG96" s="434"/>
      <c r="GH96" s="434"/>
      <c r="GI96" s="434"/>
      <c r="GJ96" s="434"/>
      <c r="GK96" s="434"/>
      <c r="GL96" s="434"/>
      <c r="GM96" s="434"/>
      <c r="GN96" s="434"/>
      <c r="GO96" s="434"/>
      <c r="GP96" s="434"/>
      <c r="GQ96" s="434"/>
      <c r="GR96" s="434"/>
      <c r="GS96" s="434"/>
      <c r="GT96" s="434"/>
      <c r="GU96" s="434"/>
      <c r="GV96" s="434"/>
      <c r="GW96" s="434"/>
      <c r="GX96" s="434"/>
      <c r="GY96" s="434"/>
      <c r="GZ96" s="434"/>
      <c r="HA96" s="434"/>
      <c r="HB96" s="434"/>
      <c r="HC96" s="434"/>
      <c r="HD96" s="434"/>
      <c r="HE96" s="434"/>
      <c r="HF96" s="434"/>
      <c r="HG96" s="434"/>
      <c r="HH96" s="434"/>
      <c r="HI96" s="434"/>
      <c r="HJ96" s="434"/>
      <c r="HK96" s="434"/>
      <c r="HL96" s="434"/>
      <c r="HM96" s="434"/>
      <c r="HN96" s="434"/>
      <c r="HO96" s="434"/>
      <c r="HP96" s="434"/>
      <c r="HQ96" s="434"/>
      <c r="HR96" s="434"/>
      <c r="HS96" s="434"/>
      <c r="HT96" s="434"/>
      <c r="HU96" s="434"/>
      <c r="HV96" s="434"/>
      <c r="HW96" s="434"/>
      <c r="HX96" s="434"/>
      <c r="HY96" s="434"/>
      <c r="HZ96" s="434"/>
      <c r="IA96" s="434"/>
      <c r="IB96" s="434"/>
      <c r="IC96" s="434"/>
      <c r="ID96" s="434"/>
      <c r="IE96" s="434"/>
      <c r="IF96" s="434"/>
      <c r="IG96" s="434"/>
      <c r="IH96" s="434"/>
      <c r="II96" s="434"/>
      <c r="IJ96" s="434"/>
      <c r="IK96" s="435">
        <v>15</v>
      </c>
      <c r="IL96" s="435">
        <v>38350000</v>
      </c>
      <c r="IM96" s="435">
        <v>11948000</v>
      </c>
    </row>
    <row r="97" spans="1:247" s="436" customFormat="1" ht="6.75">
      <c r="A97" s="433" t="s">
        <v>679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434"/>
      <c r="AL97" s="434"/>
      <c r="AM97" s="434"/>
      <c r="AN97" s="434"/>
      <c r="AO97" s="434"/>
      <c r="AP97" s="434"/>
      <c r="AQ97" s="434"/>
      <c r="AR97" s="434"/>
      <c r="AS97" s="434"/>
      <c r="AT97" s="434"/>
      <c r="AU97" s="434"/>
      <c r="AV97" s="434"/>
      <c r="AW97" s="434"/>
      <c r="AX97" s="434"/>
      <c r="AY97" s="434"/>
      <c r="AZ97" s="434"/>
      <c r="BA97" s="434"/>
      <c r="BB97" s="434"/>
      <c r="BC97" s="434"/>
      <c r="BD97" s="434"/>
      <c r="BE97" s="434"/>
      <c r="BF97" s="434"/>
      <c r="BG97" s="434"/>
      <c r="BH97" s="434"/>
      <c r="BI97" s="434"/>
      <c r="BJ97" s="434"/>
      <c r="BK97" s="434"/>
      <c r="BL97" s="434"/>
      <c r="BM97" s="434"/>
      <c r="BN97" s="434"/>
      <c r="BO97" s="434"/>
      <c r="BP97" s="434"/>
      <c r="BQ97" s="434"/>
      <c r="BR97" s="434"/>
      <c r="BS97" s="434"/>
      <c r="BT97" s="434"/>
      <c r="BU97" s="434"/>
      <c r="BV97" s="434"/>
      <c r="BW97" s="434"/>
      <c r="BX97" s="434"/>
      <c r="BY97" s="434"/>
      <c r="BZ97" s="434"/>
      <c r="CA97" s="434"/>
      <c r="CB97" s="434"/>
      <c r="CC97" s="434"/>
      <c r="CD97" s="434"/>
      <c r="CE97" s="434"/>
      <c r="CF97" s="434"/>
      <c r="CG97" s="434"/>
      <c r="CH97" s="434"/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>
        <v>1</v>
      </c>
      <c r="CX97" s="434">
        <v>600000</v>
      </c>
      <c r="CY97" s="434">
        <v>600000</v>
      </c>
      <c r="CZ97" s="434"/>
      <c r="DA97" s="434"/>
      <c r="DB97" s="434"/>
      <c r="DC97" s="434"/>
      <c r="DD97" s="434"/>
      <c r="DE97" s="434"/>
      <c r="DF97" s="434"/>
      <c r="DG97" s="434"/>
      <c r="DH97" s="434"/>
      <c r="DI97" s="434"/>
      <c r="DJ97" s="434"/>
      <c r="DK97" s="434"/>
      <c r="DL97" s="434"/>
      <c r="DM97" s="434"/>
      <c r="DN97" s="434"/>
      <c r="DO97" s="434"/>
      <c r="DP97" s="434"/>
      <c r="DQ97" s="434"/>
      <c r="DR97" s="434"/>
      <c r="DS97" s="434"/>
      <c r="DT97" s="434"/>
      <c r="DU97" s="434"/>
      <c r="DV97" s="434"/>
      <c r="DW97" s="434"/>
      <c r="DX97" s="434"/>
      <c r="DY97" s="434"/>
      <c r="DZ97" s="434"/>
      <c r="EA97" s="434"/>
      <c r="EB97" s="434"/>
      <c r="EC97" s="434"/>
      <c r="ED97" s="434"/>
      <c r="EE97" s="434"/>
      <c r="EF97" s="434"/>
      <c r="EG97" s="434"/>
      <c r="EH97" s="434"/>
      <c r="EI97" s="434"/>
      <c r="EJ97" s="434"/>
      <c r="EK97" s="434"/>
      <c r="EL97" s="434"/>
      <c r="EM97" s="434"/>
      <c r="EN97" s="434"/>
      <c r="EO97" s="434"/>
      <c r="EP97" s="434"/>
      <c r="EQ97" s="434"/>
      <c r="ER97" s="434"/>
      <c r="ES97" s="434"/>
      <c r="ET97" s="434"/>
      <c r="EU97" s="434"/>
      <c r="EV97" s="434"/>
      <c r="EW97" s="434"/>
      <c r="EX97" s="434"/>
      <c r="EY97" s="434"/>
      <c r="EZ97" s="434"/>
      <c r="FA97" s="434"/>
      <c r="FB97" s="434"/>
      <c r="FC97" s="434"/>
      <c r="FD97" s="434"/>
      <c r="FE97" s="434"/>
      <c r="FF97" s="434"/>
      <c r="FG97" s="434"/>
      <c r="FH97" s="434"/>
      <c r="FI97" s="434"/>
      <c r="FJ97" s="434"/>
      <c r="FK97" s="434"/>
      <c r="FL97" s="434"/>
      <c r="FM97" s="434"/>
      <c r="FN97" s="434"/>
      <c r="FO97" s="434"/>
      <c r="FP97" s="434"/>
      <c r="FQ97" s="434"/>
      <c r="FR97" s="434"/>
      <c r="FS97" s="434"/>
      <c r="FT97" s="434"/>
      <c r="FU97" s="434"/>
      <c r="FV97" s="434"/>
      <c r="FW97" s="434"/>
      <c r="FX97" s="434"/>
      <c r="FY97" s="434"/>
      <c r="FZ97" s="434"/>
      <c r="GA97" s="434"/>
      <c r="GB97" s="434"/>
      <c r="GC97" s="434"/>
      <c r="GD97" s="434"/>
      <c r="GE97" s="434"/>
      <c r="GF97" s="434"/>
      <c r="GG97" s="434"/>
      <c r="GH97" s="434"/>
      <c r="GI97" s="434"/>
      <c r="GJ97" s="434"/>
      <c r="GK97" s="434"/>
      <c r="GL97" s="434"/>
      <c r="GM97" s="434"/>
      <c r="GN97" s="434"/>
      <c r="GO97" s="434"/>
      <c r="GP97" s="434"/>
      <c r="GQ97" s="434"/>
      <c r="GR97" s="434"/>
      <c r="GS97" s="434"/>
      <c r="GT97" s="434"/>
      <c r="GU97" s="434"/>
      <c r="GV97" s="434"/>
      <c r="GW97" s="434"/>
      <c r="GX97" s="434"/>
      <c r="GY97" s="434"/>
      <c r="GZ97" s="434"/>
      <c r="HA97" s="434"/>
      <c r="HB97" s="434"/>
      <c r="HC97" s="434"/>
      <c r="HD97" s="434"/>
      <c r="HE97" s="434"/>
      <c r="HF97" s="434"/>
      <c r="HG97" s="434"/>
      <c r="HH97" s="434"/>
      <c r="HI97" s="434"/>
      <c r="HJ97" s="434"/>
      <c r="HK97" s="434"/>
      <c r="HL97" s="434"/>
      <c r="HM97" s="434"/>
      <c r="HN97" s="434"/>
      <c r="HO97" s="434"/>
      <c r="HP97" s="434"/>
      <c r="HQ97" s="434"/>
      <c r="HR97" s="434"/>
      <c r="HS97" s="434"/>
      <c r="HT97" s="434"/>
      <c r="HU97" s="434"/>
      <c r="HV97" s="434"/>
      <c r="HW97" s="434"/>
      <c r="HX97" s="434"/>
      <c r="HY97" s="434"/>
      <c r="HZ97" s="434"/>
      <c r="IA97" s="434"/>
      <c r="IB97" s="434"/>
      <c r="IC97" s="434"/>
      <c r="ID97" s="434"/>
      <c r="IE97" s="434"/>
      <c r="IF97" s="434"/>
      <c r="IG97" s="434"/>
      <c r="IH97" s="434"/>
      <c r="II97" s="434"/>
      <c r="IJ97" s="434"/>
      <c r="IK97" s="435">
        <v>1</v>
      </c>
      <c r="IL97" s="435">
        <v>600000</v>
      </c>
      <c r="IM97" s="435">
        <v>600000</v>
      </c>
    </row>
    <row r="98" spans="1:247" s="436" customFormat="1" ht="6.75">
      <c r="A98" s="433" t="s">
        <v>540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>
        <v>7</v>
      </c>
      <c r="CX98" s="434">
        <v>5200000</v>
      </c>
      <c r="CY98" s="434">
        <v>4700000</v>
      </c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  <c r="DK98" s="434"/>
      <c r="DL98" s="434"/>
      <c r="DM98" s="434"/>
      <c r="DN98" s="434"/>
      <c r="DO98" s="434"/>
      <c r="DP98" s="434"/>
      <c r="DQ98" s="434"/>
      <c r="DR98" s="434"/>
      <c r="DS98" s="434"/>
      <c r="DT98" s="434"/>
      <c r="DU98" s="434"/>
      <c r="DV98" s="434"/>
      <c r="DW98" s="434"/>
      <c r="DX98" s="434"/>
      <c r="DY98" s="434"/>
      <c r="DZ98" s="434"/>
      <c r="EA98" s="434"/>
      <c r="EB98" s="434"/>
      <c r="EC98" s="434"/>
      <c r="ED98" s="434"/>
      <c r="EE98" s="434"/>
      <c r="EF98" s="434"/>
      <c r="EG98" s="434"/>
      <c r="EH98" s="434"/>
      <c r="EI98" s="434"/>
      <c r="EJ98" s="434"/>
      <c r="EK98" s="434"/>
      <c r="EL98" s="434"/>
      <c r="EM98" s="434"/>
      <c r="EN98" s="434"/>
      <c r="EO98" s="434"/>
      <c r="EP98" s="434"/>
      <c r="EQ98" s="434"/>
      <c r="ER98" s="434"/>
      <c r="ES98" s="434"/>
      <c r="ET98" s="434"/>
      <c r="EU98" s="434"/>
      <c r="EV98" s="434"/>
      <c r="EW98" s="434"/>
      <c r="EX98" s="434"/>
      <c r="EY98" s="434"/>
      <c r="EZ98" s="434"/>
      <c r="FA98" s="434"/>
      <c r="FB98" s="434"/>
      <c r="FC98" s="434"/>
      <c r="FD98" s="434"/>
      <c r="FE98" s="434"/>
      <c r="FF98" s="434"/>
      <c r="FG98" s="434"/>
      <c r="FH98" s="434"/>
      <c r="FI98" s="434"/>
      <c r="FJ98" s="434"/>
      <c r="FK98" s="434"/>
      <c r="FL98" s="434"/>
      <c r="FM98" s="434"/>
      <c r="FN98" s="434"/>
      <c r="FO98" s="434"/>
      <c r="FP98" s="434"/>
      <c r="FQ98" s="434"/>
      <c r="FR98" s="434"/>
      <c r="FS98" s="434"/>
      <c r="FT98" s="434"/>
      <c r="FU98" s="434"/>
      <c r="FV98" s="434"/>
      <c r="FW98" s="434"/>
      <c r="FX98" s="434"/>
      <c r="FY98" s="434"/>
      <c r="FZ98" s="434"/>
      <c r="GA98" s="434"/>
      <c r="GB98" s="434"/>
      <c r="GC98" s="434"/>
      <c r="GD98" s="434"/>
      <c r="GE98" s="434"/>
      <c r="GF98" s="434"/>
      <c r="GG98" s="434"/>
      <c r="GH98" s="434"/>
      <c r="GI98" s="434"/>
      <c r="GJ98" s="434"/>
      <c r="GK98" s="434"/>
      <c r="GL98" s="434"/>
      <c r="GM98" s="434"/>
      <c r="GN98" s="434"/>
      <c r="GO98" s="434"/>
      <c r="GP98" s="434"/>
      <c r="GQ98" s="434"/>
      <c r="GR98" s="434"/>
      <c r="GS98" s="434"/>
      <c r="GT98" s="434"/>
      <c r="GU98" s="434"/>
      <c r="GV98" s="434"/>
      <c r="GW98" s="434"/>
      <c r="GX98" s="434"/>
      <c r="GY98" s="434"/>
      <c r="GZ98" s="434"/>
      <c r="HA98" s="434"/>
      <c r="HB98" s="434"/>
      <c r="HC98" s="434"/>
      <c r="HD98" s="434"/>
      <c r="HE98" s="434"/>
      <c r="HF98" s="434"/>
      <c r="HG98" s="434"/>
      <c r="HH98" s="434"/>
      <c r="HI98" s="434"/>
      <c r="HJ98" s="434"/>
      <c r="HK98" s="434"/>
      <c r="HL98" s="434"/>
      <c r="HM98" s="434"/>
      <c r="HN98" s="434"/>
      <c r="HO98" s="434"/>
      <c r="HP98" s="434"/>
      <c r="HQ98" s="434"/>
      <c r="HR98" s="434"/>
      <c r="HS98" s="434"/>
      <c r="HT98" s="434"/>
      <c r="HU98" s="434"/>
      <c r="HV98" s="434"/>
      <c r="HW98" s="434"/>
      <c r="HX98" s="434"/>
      <c r="HY98" s="434"/>
      <c r="HZ98" s="434"/>
      <c r="IA98" s="434"/>
      <c r="IB98" s="434"/>
      <c r="IC98" s="434"/>
      <c r="ID98" s="434"/>
      <c r="IE98" s="434"/>
      <c r="IF98" s="434"/>
      <c r="IG98" s="434"/>
      <c r="IH98" s="434"/>
      <c r="II98" s="434"/>
      <c r="IJ98" s="434"/>
      <c r="IK98" s="435">
        <v>7</v>
      </c>
      <c r="IL98" s="435">
        <v>5200000</v>
      </c>
      <c r="IM98" s="435">
        <v>4700000</v>
      </c>
    </row>
    <row r="99" spans="1:247" s="440" customFormat="1" ht="6.75">
      <c r="A99" s="439" t="s">
        <v>541</v>
      </c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435"/>
      <c r="BN99" s="435"/>
      <c r="BO99" s="435"/>
      <c r="BP99" s="435"/>
      <c r="BQ99" s="435"/>
      <c r="BR99" s="435"/>
      <c r="BS99" s="435"/>
      <c r="BT99" s="435"/>
      <c r="BU99" s="435"/>
      <c r="BV99" s="435"/>
      <c r="BW99" s="435"/>
      <c r="BX99" s="435"/>
      <c r="BY99" s="435"/>
      <c r="BZ99" s="435"/>
      <c r="CA99" s="435"/>
      <c r="CB99" s="435"/>
      <c r="CC99" s="435"/>
      <c r="CD99" s="435"/>
      <c r="CE99" s="435"/>
      <c r="CF99" s="435"/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5"/>
      <c r="CS99" s="435"/>
      <c r="CT99" s="435">
        <v>1</v>
      </c>
      <c r="CU99" s="435">
        <v>1000000</v>
      </c>
      <c r="CV99" s="435">
        <v>1000000</v>
      </c>
      <c r="CW99" s="435">
        <v>3</v>
      </c>
      <c r="CX99" s="435">
        <v>650000</v>
      </c>
      <c r="CY99" s="435">
        <v>315000</v>
      </c>
      <c r="CZ99" s="435"/>
      <c r="DA99" s="435"/>
      <c r="DB99" s="435"/>
      <c r="DC99" s="435"/>
      <c r="DD99" s="435"/>
      <c r="DE99" s="435"/>
      <c r="DF99" s="435"/>
      <c r="DG99" s="435"/>
      <c r="DH99" s="435"/>
      <c r="DI99" s="435"/>
      <c r="DJ99" s="435"/>
      <c r="DK99" s="435"/>
      <c r="DL99" s="435"/>
      <c r="DM99" s="435"/>
      <c r="DN99" s="435"/>
      <c r="DO99" s="435"/>
      <c r="DP99" s="435"/>
      <c r="DQ99" s="435"/>
      <c r="DR99" s="435"/>
      <c r="DS99" s="435"/>
      <c r="DT99" s="435"/>
      <c r="DU99" s="435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5"/>
      <c r="EI99" s="435"/>
      <c r="EJ99" s="435"/>
      <c r="EK99" s="435"/>
      <c r="EL99" s="435"/>
      <c r="EM99" s="435"/>
      <c r="EN99" s="435"/>
      <c r="EO99" s="435"/>
      <c r="EP99" s="435"/>
      <c r="EQ99" s="435"/>
      <c r="ER99" s="435"/>
      <c r="ES99" s="435"/>
      <c r="ET99" s="435"/>
      <c r="EU99" s="435"/>
      <c r="EV99" s="435"/>
      <c r="EW99" s="435"/>
      <c r="EX99" s="435"/>
      <c r="EY99" s="435"/>
      <c r="EZ99" s="435"/>
      <c r="FA99" s="435"/>
      <c r="FB99" s="435"/>
      <c r="FC99" s="435"/>
      <c r="FD99" s="435"/>
      <c r="FE99" s="435"/>
      <c r="FF99" s="435"/>
      <c r="FG99" s="435"/>
      <c r="FH99" s="435"/>
      <c r="FI99" s="435"/>
      <c r="FJ99" s="435"/>
      <c r="FK99" s="435"/>
      <c r="FL99" s="435"/>
      <c r="FM99" s="435"/>
      <c r="FN99" s="435"/>
      <c r="FO99" s="435"/>
      <c r="FP99" s="435"/>
      <c r="FQ99" s="435"/>
      <c r="FR99" s="435"/>
      <c r="FS99" s="435"/>
      <c r="FT99" s="435"/>
      <c r="FU99" s="435"/>
      <c r="FV99" s="435"/>
      <c r="FW99" s="435"/>
      <c r="FX99" s="435"/>
      <c r="FY99" s="435"/>
      <c r="FZ99" s="435"/>
      <c r="GA99" s="435"/>
      <c r="GB99" s="435"/>
      <c r="GC99" s="435"/>
      <c r="GD99" s="435"/>
      <c r="GE99" s="435"/>
      <c r="GF99" s="435"/>
      <c r="GG99" s="435"/>
      <c r="GH99" s="435"/>
      <c r="GI99" s="435"/>
      <c r="GJ99" s="435"/>
      <c r="GK99" s="435"/>
      <c r="GL99" s="435"/>
      <c r="GM99" s="435"/>
      <c r="GN99" s="435"/>
      <c r="GO99" s="435"/>
      <c r="GP99" s="435"/>
      <c r="GQ99" s="435"/>
      <c r="GR99" s="435"/>
      <c r="GS99" s="435"/>
      <c r="GT99" s="435"/>
      <c r="GU99" s="435"/>
      <c r="GV99" s="435"/>
      <c r="GW99" s="435"/>
      <c r="GX99" s="435"/>
      <c r="GY99" s="435"/>
      <c r="GZ99" s="435"/>
      <c r="HA99" s="435"/>
      <c r="HB99" s="435"/>
      <c r="HC99" s="435"/>
      <c r="HD99" s="435"/>
      <c r="HE99" s="435"/>
      <c r="HF99" s="435"/>
      <c r="HG99" s="435"/>
      <c r="HH99" s="435"/>
      <c r="HI99" s="435"/>
      <c r="HJ99" s="435"/>
      <c r="HK99" s="435"/>
      <c r="HL99" s="435"/>
      <c r="HM99" s="435"/>
      <c r="HN99" s="435"/>
      <c r="HO99" s="435"/>
      <c r="HP99" s="435"/>
      <c r="HQ99" s="435"/>
      <c r="HR99" s="435"/>
      <c r="HS99" s="435"/>
      <c r="HT99" s="435"/>
      <c r="HU99" s="435"/>
      <c r="HV99" s="435"/>
      <c r="HW99" s="435"/>
      <c r="HX99" s="435"/>
      <c r="HY99" s="435"/>
      <c r="HZ99" s="435"/>
      <c r="IA99" s="435"/>
      <c r="IB99" s="435"/>
      <c r="IC99" s="435"/>
      <c r="ID99" s="435"/>
      <c r="IE99" s="435"/>
      <c r="IF99" s="435"/>
      <c r="IG99" s="435"/>
      <c r="IH99" s="435"/>
      <c r="II99" s="435"/>
      <c r="IJ99" s="435"/>
      <c r="IK99" s="435">
        <v>4</v>
      </c>
      <c r="IL99" s="435">
        <v>1650000</v>
      </c>
      <c r="IM99" s="435">
        <v>1315000</v>
      </c>
    </row>
    <row r="100" spans="1:247" s="726" customFormat="1" ht="7.5">
      <c r="A100" s="481" t="s">
        <v>207</v>
      </c>
      <c r="B100" s="482">
        <v>37</v>
      </c>
      <c r="C100" s="482">
        <v>78850000</v>
      </c>
      <c r="D100" s="482">
        <v>63560000</v>
      </c>
      <c r="E100" s="482">
        <v>1</v>
      </c>
      <c r="F100" s="482">
        <v>10000000</v>
      </c>
      <c r="G100" s="482">
        <v>4000000</v>
      </c>
      <c r="H100" s="482">
        <v>2</v>
      </c>
      <c r="I100" s="482">
        <v>34000000</v>
      </c>
      <c r="J100" s="482">
        <v>24400000</v>
      </c>
      <c r="K100" s="482">
        <v>0</v>
      </c>
      <c r="L100" s="482">
        <v>0</v>
      </c>
      <c r="M100" s="482">
        <v>0</v>
      </c>
      <c r="N100" s="482">
        <v>3</v>
      </c>
      <c r="O100" s="482">
        <v>1300000</v>
      </c>
      <c r="P100" s="482">
        <v>1000000</v>
      </c>
      <c r="Q100" s="482">
        <v>125</v>
      </c>
      <c r="R100" s="482">
        <v>224230000</v>
      </c>
      <c r="S100" s="482" t="s">
        <v>779</v>
      </c>
      <c r="T100" s="482">
        <v>133</v>
      </c>
      <c r="U100" s="482">
        <v>276450000</v>
      </c>
      <c r="V100" s="482">
        <v>218539000</v>
      </c>
      <c r="W100" s="482">
        <v>1</v>
      </c>
      <c r="X100" s="482">
        <v>3000000</v>
      </c>
      <c r="Y100" s="482">
        <v>1470000</v>
      </c>
      <c r="Z100" s="482">
        <v>15</v>
      </c>
      <c r="AA100" s="482">
        <v>80350000</v>
      </c>
      <c r="AB100" s="482">
        <v>77325000</v>
      </c>
      <c r="AC100" s="482">
        <v>9</v>
      </c>
      <c r="AD100" s="482">
        <v>24350000</v>
      </c>
      <c r="AE100" s="482">
        <v>18670000</v>
      </c>
      <c r="AF100" s="482">
        <v>0</v>
      </c>
      <c r="AG100" s="482">
        <v>0</v>
      </c>
      <c r="AH100" s="482">
        <v>0</v>
      </c>
      <c r="AI100" s="482">
        <v>0</v>
      </c>
      <c r="AJ100" s="482">
        <v>0</v>
      </c>
      <c r="AK100" s="482">
        <v>0</v>
      </c>
      <c r="AL100" s="482">
        <v>0</v>
      </c>
      <c r="AM100" s="482">
        <v>0</v>
      </c>
      <c r="AN100" s="482">
        <v>0</v>
      </c>
      <c r="AO100" s="482">
        <v>1</v>
      </c>
      <c r="AP100" s="482">
        <v>750000</v>
      </c>
      <c r="AQ100" s="482">
        <v>712500</v>
      </c>
      <c r="AR100" s="482">
        <v>1</v>
      </c>
      <c r="AS100" s="482">
        <v>100000</v>
      </c>
      <c r="AT100" s="482">
        <v>100000</v>
      </c>
      <c r="AU100" s="482">
        <v>51</v>
      </c>
      <c r="AV100" s="482">
        <v>72400000</v>
      </c>
      <c r="AW100" s="482">
        <v>53466000</v>
      </c>
      <c r="AX100" s="482">
        <v>2</v>
      </c>
      <c r="AY100" s="482">
        <v>700000</v>
      </c>
      <c r="AZ100" s="482">
        <v>700000</v>
      </c>
      <c r="BA100" s="482">
        <v>0</v>
      </c>
      <c r="BB100" s="482">
        <v>0</v>
      </c>
      <c r="BC100" s="482">
        <v>0</v>
      </c>
      <c r="BD100" s="482">
        <v>4</v>
      </c>
      <c r="BE100" s="482">
        <v>2550000</v>
      </c>
      <c r="BF100" s="482">
        <v>1300000</v>
      </c>
      <c r="BG100" s="482">
        <v>9</v>
      </c>
      <c r="BH100" s="482">
        <v>55800000</v>
      </c>
      <c r="BI100" s="482">
        <v>55715000</v>
      </c>
      <c r="BJ100" s="482">
        <v>3</v>
      </c>
      <c r="BK100" s="482">
        <v>3300000</v>
      </c>
      <c r="BL100" s="482">
        <v>1810000</v>
      </c>
      <c r="BM100" s="482">
        <v>4</v>
      </c>
      <c r="BN100" s="482">
        <v>26900000</v>
      </c>
      <c r="BO100" s="482">
        <v>22950000</v>
      </c>
      <c r="BP100" s="726">
        <v>7</v>
      </c>
      <c r="BQ100" s="726">
        <v>600600000</v>
      </c>
      <c r="BR100" s="726">
        <v>300453000</v>
      </c>
      <c r="BS100" s="726">
        <v>2</v>
      </c>
      <c r="BT100" s="726">
        <v>2100000</v>
      </c>
      <c r="BU100" s="726">
        <v>2100000</v>
      </c>
      <c r="BV100" s="726">
        <v>1</v>
      </c>
      <c r="BW100" s="726">
        <v>1000000</v>
      </c>
      <c r="BX100" s="726">
        <v>500000</v>
      </c>
      <c r="BY100" s="726">
        <v>6</v>
      </c>
      <c r="BZ100" s="726">
        <v>2536000</v>
      </c>
      <c r="CA100" s="726">
        <v>2018000</v>
      </c>
      <c r="CB100" s="726">
        <v>51</v>
      </c>
      <c r="CC100" s="726">
        <v>165620000</v>
      </c>
      <c r="CD100" s="726">
        <v>138273000</v>
      </c>
      <c r="CE100" s="726">
        <v>2</v>
      </c>
      <c r="CF100" s="726">
        <v>4500000</v>
      </c>
      <c r="CG100" s="726">
        <v>2000000</v>
      </c>
      <c r="CH100" s="726">
        <v>0</v>
      </c>
      <c r="CI100" s="726">
        <v>0</v>
      </c>
      <c r="CJ100" s="726">
        <v>0</v>
      </c>
      <c r="CK100" s="726">
        <v>1</v>
      </c>
      <c r="CL100" s="726">
        <v>500000</v>
      </c>
      <c r="CM100" s="726">
        <v>500000</v>
      </c>
      <c r="CN100" s="726">
        <v>28</v>
      </c>
      <c r="CO100" s="726">
        <v>90050000</v>
      </c>
      <c r="CP100" s="726">
        <v>59545000</v>
      </c>
      <c r="CQ100" s="726">
        <v>6</v>
      </c>
      <c r="CR100" s="726">
        <v>4750000</v>
      </c>
      <c r="CS100" s="726">
        <v>4262000</v>
      </c>
      <c r="CT100" s="726">
        <v>79</v>
      </c>
      <c r="CU100" s="726">
        <v>170559000</v>
      </c>
      <c r="CV100" s="726">
        <v>120756500</v>
      </c>
      <c r="CW100" s="726">
        <v>1278</v>
      </c>
      <c r="CX100" s="726">
        <v>5600403473</v>
      </c>
      <c r="CY100" s="726">
        <v>2778288419</v>
      </c>
      <c r="CZ100" s="726">
        <v>93</v>
      </c>
      <c r="DA100" s="726">
        <v>69792000</v>
      </c>
      <c r="DB100" s="726">
        <v>60536500</v>
      </c>
      <c r="DC100" s="726">
        <v>1</v>
      </c>
      <c r="DD100" s="726">
        <v>50000</v>
      </c>
      <c r="DE100" s="726">
        <v>25000</v>
      </c>
      <c r="DF100" s="726">
        <v>0</v>
      </c>
      <c r="DG100" s="726">
        <v>0</v>
      </c>
      <c r="DH100" s="726">
        <v>0</v>
      </c>
      <c r="DI100" s="726">
        <v>27</v>
      </c>
      <c r="DJ100" s="726">
        <v>24600000</v>
      </c>
      <c r="DK100" s="726">
        <v>26550025</v>
      </c>
      <c r="DL100" s="726">
        <v>7</v>
      </c>
      <c r="DM100" s="726">
        <v>3100000</v>
      </c>
      <c r="DN100" s="726">
        <v>3005000</v>
      </c>
      <c r="DO100" s="726">
        <v>1</v>
      </c>
      <c r="DP100" s="726">
        <v>2000000</v>
      </c>
      <c r="DQ100" s="726">
        <v>2000000</v>
      </c>
      <c r="DR100" s="726">
        <v>25</v>
      </c>
      <c r="DS100" s="726">
        <v>26900000</v>
      </c>
      <c r="DT100" s="726">
        <v>21785000</v>
      </c>
      <c r="DU100" s="726">
        <v>26</v>
      </c>
      <c r="DV100" s="726">
        <v>248950000</v>
      </c>
      <c r="DW100" s="726">
        <v>140846000</v>
      </c>
      <c r="DX100" s="726">
        <v>3</v>
      </c>
      <c r="DY100" s="726">
        <v>4500000</v>
      </c>
      <c r="DZ100" s="726">
        <v>11750000</v>
      </c>
      <c r="EA100" s="726">
        <v>2</v>
      </c>
      <c r="EB100" s="726">
        <v>1100000</v>
      </c>
      <c r="EC100" s="726">
        <v>1100000</v>
      </c>
      <c r="ED100" s="726">
        <v>4</v>
      </c>
      <c r="EE100" s="726">
        <v>14850000</v>
      </c>
      <c r="EF100" s="726">
        <v>11550000</v>
      </c>
      <c r="EG100" s="726">
        <v>14</v>
      </c>
      <c r="EH100" s="726">
        <v>169410000</v>
      </c>
      <c r="EI100" s="726">
        <v>118840000</v>
      </c>
      <c r="EJ100" s="726">
        <v>1</v>
      </c>
      <c r="EK100" s="726">
        <v>10000000</v>
      </c>
      <c r="EL100" s="726">
        <v>5000000</v>
      </c>
      <c r="EM100" s="726">
        <v>24</v>
      </c>
      <c r="EN100" s="726">
        <v>17250000</v>
      </c>
      <c r="EO100" s="726">
        <v>11759000</v>
      </c>
      <c r="EP100" s="726">
        <v>0</v>
      </c>
      <c r="EQ100" s="726">
        <v>0</v>
      </c>
      <c r="ER100" s="726">
        <v>0</v>
      </c>
      <c r="ES100" s="726">
        <v>11</v>
      </c>
      <c r="ET100" s="726">
        <v>21500000</v>
      </c>
      <c r="EU100" s="726">
        <v>14330000</v>
      </c>
      <c r="EV100" s="726">
        <v>2</v>
      </c>
      <c r="EW100" s="726">
        <v>1000000</v>
      </c>
      <c r="EX100" s="726">
        <v>1000000</v>
      </c>
      <c r="EY100" s="726">
        <v>3</v>
      </c>
      <c r="EZ100" s="726">
        <v>750000</v>
      </c>
      <c r="FA100" s="726">
        <v>745000</v>
      </c>
      <c r="FB100" s="726">
        <v>1</v>
      </c>
      <c r="FC100" s="726">
        <v>5000000</v>
      </c>
      <c r="FD100" s="726">
        <v>5000000</v>
      </c>
      <c r="FE100" s="726">
        <v>15</v>
      </c>
      <c r="FF100" s="726">
        <v>29400000</v>
      </c>
      <c r="FG100" s="726">
        <v>15550000</v>
      </c>
      <c r="FH100" s="726">
        <v>5</v>
      </c>
      <c r="FI100" s="726">
        <v>18100000</v>
      </c>
      <c r="FJ100" s="726">
        <v>17400000</v>
      </c>
      <c r="FK100" s="726">
        <v>0</v>
      </c>
      <c r="FL100" s="726">
        <v>0</v>
      </c>
      <c r="FM100" s="726">
        <v>0</v>
      </c>
      <c r="FN100" s="726">
        <v>1</v>
      </c>
      <c r="FO100" s="726">
        <v>1000000</v>
      </c>
      <c r="FP100" s="726">
        <v>500000</v>
      </c>
      <c r="FQ100" s="726">
        <v>2</v>
      </c>
      <c r="FR100" s="726">
        <v>3500000</v>
      </c>
      <c r="FS100" s="726">
        <v>3150000</v>
      </c>
      <c r="FT100" s="726">
        <v>6</v>
      </c>
      <c r="FU100" s="726">
        <v>3850000</v>
      </c>
      <c r="FV100" s="726">
        <v>3475000</v>
      </c>
      <c r="FW100" s="726">
        <v>0</v>
      </c>
      <c r="FX100" s="726">
        <v>0</v>
      </c>
      <c r="FY100" s="726">
        <v>0</v>
      </c>
      <c r="FZ100" s="726">
        <v>4</v>
      </c>
      <c r="GA100" s="726">
        <v>6750000</v>
      </c>
      <c r="GB100" s="726">
        <v>6750000</v>
      </c>
      <c r="GC100" s="726">
        <v>0</v>
      </c>
      <c r="GD100" s="726">
        <v>0</v>
      </c>
      <c r="GE100" s="726">
        <v>0</v>
      </c>
      <c r="GF100" s="726">
        <v>19</v>
      </c>
      <c r="GG100" s="726">
        <v>36500000</v>
      </c>
      <c r="GH100" s="726">
        <v>33450000</v>
      </c>
      <c r="GI100" s="726">
        <v>5</v>
      </c>
      <c r="GJ100" s="726">
        <v>15850000</v>
      </c>
      <c r="GK100" s="726">
        <v>7908000</v>
      </c>
      <c r="GL100" s="726">
        <v>3</v>
      </c>
      <c r="GM100" s="726">
        <v>1900000</v>
      </c>
      <c r="GN100" s="726">
        <v>1700000</v>
      </c>
      <c r="GO100" s="726">
        <v>0</v>
      </c>
      <c r="GP100" s="726">
        <v>0</v>
      </c>
      <c r="GQ100" s="726">
        <v>0</v>
      </c>
      <c r="GR100" s="726">
        <v>3</v>
      </c>
      <c r="GS100" s="726">
        <v>2700000</v>
      </c>
      <c r="GT100" s="726">
        <v>1725000</v>
      </c>
      <c r="GU100" s="726">
        <v>2</v>
      </c>
      <c r="GV100" s="726">
        <v>10700000</v>
      </c>
      <c r="GW100" s="726">
        <v>10700000</v>
      </c>
      <c r="GX100" s="726">
        <v>1</v>
      </c>
      <c r="GY100" s="726">
        <v>2000000</v>
      </c>
      <c r="GZ100" s="726">
        <v>2000000</v>
      </c>
      <c r="HA100" s="726">
        <v>3</v>
      </c>
      <c r="HB100" s="726">
        <v>11500000</v>
      </c>
      <c r="HC100" s="726">
        <v>11250000</v>
      </c>
      <c r="HD100" s="726">
        <v>1</v>
      </c>
      <c r="HE100" s="726">
        <v>12500000</v>
      </c>
      <c r="HF100" s="726">
        <v>1875000</v>
      </c>
      <c r="HG100" s="726">
        <v>0</v>
      </c>
      <c r="HH100" s="726">
        <v>0</v>
      </c>
      <c r="HI100" s="726">
        <v>0</v>
      </c>
      <c r="HJ100" s="726">
        <v>2</v>
      </c>
      <c r="HK100" s="726">
        <v>8000000</v>
      </c>
      <c r="HL100" s="726">
        <v>8000000</v>
      </c>
      <c r="HM100" s="726">
        <v>0</v>
      </c>
      <c r="HN100" s="726">
        <v>0</v>
      </c>
      <c r="HO100" s="726">
        <v>0</v>
      </c>
      <c r="HP100" s="726">
        <v>0</v>
      </c>
      <c r="HQ100" s="726">
        <v>0</v>
      </c>
      <c r="HR100" s="726">
        <v>0</v>
      </c>
      <c r="HS100" s="726">
        <v>1</v>
      </c>
      <c r="HT100" s="726">
        <v>500000</v>
      </c>
      <c r="HU100" s="726">
        <v>500000</v>
      </c>
      <c r="HV100" s="726">
        <v>8</v>
      </c>
      <c r="HW100" s="726">
        <v>5600000</v>
      </c>
      <c r="HX100" s="726">
        <v>4470000</v>
      </c>
      <c r="HY100" s="726">
        <v>0</v>
      </c>
      <c r="HZ100" s="726">
        <v>0</v>
      </c>
      <c r="IA100" s="726">
        <v>0</v>
      </c>
      <c r="IB100" s="726">
        <v>2</v>
      </c>
      <c r="IC100" s="726">
        <v>2000000</v>
      </c>
      <c r="ID100" s="726">
        <v>2000000</v>
      </c>
      <c r="IE100" s="726">
        <v>1</v>
      </c>
      <c r="IF100" s="726">
        <v>2000000</v>
      </c>
      <c r="IG100" s="726">
        <v>500000</v>
      </c>
      <c r="IH100" s="726">
        <v>2</v>
      </c>
      <c r="II100" s="726">
        <v>1000000</v>
      </c>
      <c r="IJ100" s="726">
        <v>632500</v>
      </c>
      <c r="IK100" s="726">
        <v>2193</v>
      </c>
      <c r="IL100" s="726">
        <v>8333750473</v>
      </c>
      <c r="IM100" s="726">
        <v>4705640073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&amp;L26.04.2024&amp;CTÜRKİYE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715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740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718" t="s">
        <v>478</v>
      </c>
      <c r="B5" s="718"/>
      <c r="C5" s="718"/>
      <c r="D5" s="718"/>
      <c r="E5" s="718"/>
      <c r="F5" s="718"/>
      <c r="G5" s="718"/>
      <c r="H5" s="718"/>
      <c r="I5" s="718"/>
    </row>
    <row r="6" spans="1:9" ht="60">
      <c r="A6" s="297" t="s">
        <v>479</v>
      </c>
      <c r="B6" s="298" t="s">
        <v>5</v>
      </c>
      <c r="C6" s="298" t="s">
        <v>4</v>
      </c>
      <c r="D6" s="298" t="s">
        <v>493</v>
      </c>
      <c r="E6" s="298" t="s">
        <v>7</v>
      </c>
      <c r="F6" s="298" t="s">
        <v>480</v>
      </c>
      <c r="G6" s="298" t="s">
        <v>481</v>
      </c>
      <c r="H6" s="299" t="s">
        <v>2</v>
      </c>
      <c r="I6" s="294"/>
    </row>
    <row r="7" spans="1:9" ht="20.25" customHeight="1">
      <c r="A7" s="300" t="s">
        <v>482</v>
      </c>
      <c r="B7" s="236"/>
      <c r="C7" s="236"/>
      <c r="D7" s="236"/>
      <c r="E7" s="236"/>
      <c r="F7" s="236"/>
      <c r="G7" s="236"/>
      <c r="H7" s="301">
        <v>0</v>
      </c>
      <c r="I7" s="294"/>
    </row>
    <row r="8" spans="1:9" ht="20.25" customHeight="1" thickBot="1">
      <c r="A8" s="300" t="s">
        <v>483</v>
      </c>
      <c r="B8" s="236"/>
      <c r="C8" s="236"/>
      <c r="D8" s="236"/>
      <c r="E8" s="236"/>
      <c r="F8" s="236">
        <v>1</v>
      </c>
      <c r="G8" s="236">
        <v>2</v>
      </c>
      <c r="H8" s="301">
        <v>3</v>
      </c>
      <c r="I8" s="294"/>
    </row>
    <row r="9" spans="1:9" ht="30">
      <c r="A9" s="298" t="s">
        <v>493</v>
      </c>
      <c r="B9" s="236"/>
      <c r="C9" s="236"/>
      <c r="D9" s="236"/>
      <c r="E9" s="236"/>
      <c r="F9" s="236">
        <v>18</v>
      </c>
      <c r="G9" s="236">
        <v>170</v>
      </c>
      <c r="H9" s="301">
        <v>188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>
        <v>1</v>
      </c>
      <c r="G10" s="236">
        <v>1</v>
      </c>
      <c r="H10" s="301">
        <v>2</v>
      </c>
      <c r="I10" s="294"/>
    </row>
    <row r="11" spans="1:9" ht="20.25" customHeight="1">
      <c r="A11" s="300" t="s">
        <v>480</v>
      </c>
      <c r="B11" s="236"/>
      <c r="C11" s="236"/>
      <c r="D11" s="236">
        <v>6</v>
      </c>
      <c r="E11" s="236"/>
      <c r="F11" s="236"/>
      <c r="G11" s="236">
        <v>8</v>
      </c>
      <c r="H11" s="301">
        <v>14</v>
      </c>
      <c r="I11" s="294"/>
    </row>
    <row r="12" spans="1:9" ht="20.25" customHeight="1">
      <c r="A12" s="300" t="s">
        <v>481</v>
      </c>
      <c r="B12" s="236"/>
      <c r="C12" s="236"/>
      <c r="D12" s="236">
        <v>33</v>
      </c>
      <c r="E12" s="236"/>
      <c r="F12" s="236">
        <v>99</v>
      </c>
      <c r="G12" s="236"/>
      <c r="H12" s="301">
        <v>132</v>
      </c>
      <c r="I12" s="294"/>
    </row>
    <row r="13" spans="1:9" ht="20.25" customHeight="1" thickBot="1">
      <c r="A13" s="302" t="s">
        <v>207</v>
      </c>
      <c r="B13" s="303">
        <v>0</v>
      </c>
      <c r="C13" s="303">
        <v>0</v>
      </c>
      <c r="D13" s="303">
        <v>39</v>
      </c>
      <c r="E13" s="303">
        <v>0</v>
      </c>
      <c r="F13" s="303">
        <v>119</v>
      </c>
      <c r="G13" s="303">
        <v>181</v>
      </c>
      <c r="H13" s="304">
        <v>339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6" spans="1:9" ht="18">
      <c r="A16" s="50" t="s">
        <v>681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4"/>
      <c r="B17" s="483"/>
      <c r="C17" s="483"/>
      <c r="D17" s="483"/>
      <c r="E17" s="483"/>
      <c r="F17" s="483"/>
      <c r="G17" s="483"/>
      <c r="H17" s="483"/>
      <c r="I17" s="483"/>
    </row>
    <row r="18" spans="1:9" ht="15.75" thickBot="1">
      <c r="A18" s="718" t="s">
        <v>478</v>
      </c>
      <c r="B18" s="718"/>
      <c r="C18" s="718"/>
      <c r="D18" s="718"/>
      <c r="E18" s="718"/>
      <c r="F18" s="718"/>
      <c r="G18" s="718"/>
      <c r="H18" s="718"/>
      <c r="I18" s="718"/>
    </row>
    <row r="19" spans="1:9" ht="60">
      <c r="A19" s="297" t="s">
        <v>479</v>
      </c>
      <c r="B19" s="298" t="s">
        <v>5</v>
      </c>
      <c r="C19" s="298" t="s">
        <v>4</v>
      </c>
      <c r="D19" s="298" t="s">
        <v>493</v>
      </c>
      <c r="E19" s="298" t="s">
        <v>7</v>
      </c>
      <c r="F19" s="298" t="s">
        <v>480</v>
      </c>
      <c r="G19" s="298" t="s">
        <v>481</v>
      </c>
      <c r="H19" s="299" t="s">
        <v>2</v>
      </c>
      <c r="I19" s="483"/>
    </row>
    <row r="20" spans="1:9" ht="15">
      <c r="A20" s="300" t="s">
        <v>482</v>
      </c>
      <c r="B20" s="236"/>
      <c r="C20" s="236"/>
      <c r="D20" s="236"/>
      <c r="E20" s="236"/>
      <c r="F20" s="236"/>
      <c r="G20" s="236"/>
      <c r="H20" s="301">
        <v>0</v>
      </c>
      <c r="I20" s="483"/>
    </row>
    <row r="21" spans="1:9" ht="15.75" thickBot="1">
      <c r="A21" s="300" t="s">
        <v>483</v>
      </c>
      <c r="B21" s="236"/>
      <c r="C21" s="236"/>
      <c r="D21" s="236"/>
      <c r="E21" s="236"/>
      <c r="F21" s="236">
        <v>2</v>
      </c>
      <c r="G21" s="236">
        <v>3</v>
      </c>
      <c r="H21" s="301">
        <v>5</v>
      </c>
      <c r="I21" s="483"/>
    </row>
    <row r="22" spans="1:9" ht="30">
      <c r="A22" s="298" t="s">
        <v>493</v>
      </c>
      <c r="B22" s="236"/>
      <c r="C22" s="236"/>
      <c r="D22" s="236"/>
      <c r="E22" s="236"/>
      <c r="F22" s="236">
        <v>78</v>
      </c>
      <c r="G22" s="236">
        <v>681</v>
      </c>
      <c r="H22" s="301">
        <v>759</v>
      </c>
      <c r="I22" s="483"/>
    </row>
    <row r="23" spans="1:9" ht="15">
      <c r="A23" s="300" t="s">
        <v>7</v>
      </c>
      <c r="B23" s="236"/>
      <c r="C23" s="236"/>
      <c r="D23" s="236"/>
      <c r="E23" s="236"/>
      <c r="F23" s="236">
        <v>1</v>
      </c>
      <c r="G23" s="236">
        <v>1</v>
      </c>
      <c r="H23" s="301">
        <v>2</v>
      </c>
      <c r="I23" s="483"/>
    </row>
    <row r="24" spans="1:9" ht="15">
      <c r="A24" s="300" t="s">
        <v>480</v>
      </c>
      <c r="B24" s="236"/>
      <c r="C24" s="236"/>
      <c r="D24" s="236">
        <v>18</v>
      </c>
      <c r="E24" s="236">
        <v>1</v>
      </c>
      <c r="F24" s="236"/>
      <c r="G24" s="236">
        <v>40</v>
      </c>
      <c r="H24" s="301">
        <v>59</v>
      </c>
      <c r="I24" s="483"/>
    </row>
    <row r="25" spans="1:9" ht="15">
      <c r="A25" s="300" t="s">
        <v>481</v>
      </c>
      <c r="B25" s="236"/>
      <c r="C25" s="236"/>
      <c r="D25" s="236">
        <v>117</v>
      </c>
      <c r="E25" s="236"/>
      <c r="F25" s="236">
        <v>349</v>
      </c>
      <c r="G25" s="236"/>
      <c r="H25" s="301">
        <v>466</v>
      </c>
      <c r="I25" s="483"/>
    </row>
    <row r="26" spans="1:9" ht="16.5" thickBot="1">
      <c r="A26" s="302" t="s">
        <v>207</v>
      </c>
      <c r="B26" s="303">
        <v>0</v>
      </c>
      <c r="C26" s="303">
        <v>0</v>
      </c>
      <c r="D26" s="303">
        <v>135</v>
      </c>
      <c r="E26" s="303">
        <v>1</v>
      </c>
      <c r="F26" s="303">
        <v>430</v>
      </c>
      <c r="G26" s="303">
        <v>725</v>
      </c>
      <c r="H26" s="505">
        <v>1291</v>
      </c>
      <c r="I26" s="483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6" customWidth="1"/>
    <col min="2" max="2" width="17.8515625" style="293" customWidth="1"/>
    <col min="3" max="3" width="9.140625" style="513" customWidth="1"/>
    <col min="4" max="4" width="13.421875" style="513" bestFit="1" customWidth="1"/>
    <col min="5" max="5" width="9.140625" style="513" customWidth="1"/>
    <col min="6" max="6" width="13.8515625" style="513" bestFit="1" customWidth="1"/>
    <col min="7" max="16384" width="9.140625" style="446" customWidth="1"/>
  </cols>
  <sheetData>
    <row r="1" spans="1:2" ht="18.75" thickBot="1">
      <c r="A1" s="274" t="s">
        <v>715</v>
      </c>
      <c r="B1" s="270"/>
    </row>
    <row r="2" spans="1:2" ht="18">
      <c r="A2" s="50"/>
      <c r="B2" s="233"/>
    </row>
    <row r="3" spans="1:2" ht="15" customHeight="1">
      <c r="A3" s="407" t="s">
        <v>492</v>
      </c>
      <c r="B3" s="407"/>
    </row>
    <row r="4" ht="15">
      <c r="B4" s="446"/>
    </row>
    <row r="5" spans="1:6" ht="15" customHeight="1">
      <c r="A5" s="719" t="s">
        <v>305</v>
      </c>
      <c r="B5" s="719" t="s">
        <v>414</v>
      </c>
      <c r="C5" s="719" t="s">
        <v>741</v>
      </c>
      <c r="D5" s="719"/>
      <c r="E5" s="719" t="s">
        <v>742</v>
      </c>
      <c r="F5" s="719"/>
    </row>
    <row r="6" spans="1:6" ht="15" customHeight="1">
      <c r="A6" s="719"/>
      <c r="B6" s="719"/>
      <c r="C6" s="485" t="s">
        <v>476</v>
      </c>
      <c r="D6" s="485" t="s">
        <v>477</v>
      </c>
      <c r="E6" s="485" t="s">
        <v>476</v>
      </c>
      <c r="F6" s="485" t="s">
        <v>10</v>
      </c>
    </row>
    <row r="7" spans="1:6" ht="15" customHeight="1">
      <c r="A7" s="723" t="s">
        <v>434</v>
      </c>
      <c r="B7" s="723"/>
      <c r="C7" s="723"/>
      <c r="D7" s="723"/>
      <c r="E7" s="723"/>
      <c r="F7" s="723"/>
    </row>
    <row r="8" spans="1:6" ht="15" customHeight="1">
      <c r="A8" s="722" t="s">
        <v>435</v>
      </c>
      <c r="B8" s="722"/>
      <c r="C8" s="722"/>
      <c r="D8" s="722"/>
      <c r="E8" s="722"/>
      <c r="F8" s="722"/>
    </row>
    <row r="9" spans="1:6" ht="30" customHeight="1">
      <c r="A9" s="277" t="s">
        <v>339</v>
      </c>
      <c r="B9" s="194" t="s">
        <v>159</v>
      </c>
      <c r="C9" s="254">
        <v>3388</v>
      </c>
      <c r="D9" s="254">
        <v>5332262910</v>
      </c>
      <c r="E9" s="254">
        <v>11355</v>
      </c>
      <c r="F9" s="254">
        <v>20872472077</v>
      </c>
    </row>
    <row r="10" spans="1:6" ht="15" customHeight="1">
      <c r="A10" s="720" t="s">
        <v>436</v>
      </c>
      <c r="B10" s="720"/>
      <c r="C10" s="254">
        <v>3388</v>
      </c>
      <c r="D10" s="254">
        <v>5332262910</v>
      </c>
      <c r="E10" s="254">
        <v>11355</v>
      </c>
      <c r="F10" s="254">
        <v>20872472077</v>
      </c>
    </row>
    <row r="11" spans="1:6" ht="15" customHeight="1">
      <c r="A11" s="720" t="s">
        <v>437</v>
      </c>
      <c r="B11" s="720"/>
      <c r="C11" s="254">
        <v>3388</v>
      </c>
      <c r="D11" s="254">
        <v>5332262910</v>
      </c>
      <c r="E11" s="254">
        <v>11355</v>
      </c>
      <c r="F11" s="254">
        <v>20872472077</v>
      </c>
    </row>
    <row r="12" spans="1:6" ht="15" customHeight="1">
      <c r="A12" s="723" t="s">
        <v>438</v>
      </c>
      <c r="B12" s="723"/>
      <c r="C12" s="723"/>
      <c r="D12" s="723"/>
      <c r="E12" s="723"/>
      <c r="F12" s="723"/>
    </row>
    <row r="13" spans="1:6" ht="15" customHeight="1">
      <c r="A13" s="722" t="s">
        <v>439</v>
      </c>
      <c r="B13" s="722"/>
      <c r="C13" s="722"/>
      <c r="D13" s="722"/>
      <c r="E13" s="722"/>
      <c r="F13" s="722"/>
    </row>
    <row r="14" spans="1:6" ht="15">
      <c r="A14" s="277" t="s">
        <v>364</v>
      </c>
      <c r="B14" s="194" t="s">
        <v>184</v>
      </c>
      <c r="C14" s="255">
        <v>80</v>
      </c>
      <c r="D14" s="254">
        <v>123425000</v>
      </c>
      <c r="E14" s="255">
        <v>301</v>
      </c>
      <c r="F14" s="254">
        <v>486600000</v>
      </c>
    </row>
    <row r="15" spans="1:6" ht="15">
      <c r="A15" s="277" t="s">
        <v>327</v>
      </c>
      <c r="B15" s="194" t="s">
        <v>148</v>
      </c>
      <c r="C15" s="255">
        <v>27</v>
      </c>
      <c r="D15" s="254">
        <v>69570000</v>
      </c>
      <c r="E15" s="255">
        <v>81</v>
      </c>
      <c r="F15" s="254">
        <v>178980000</v>
      </c>
    </row>
    <row r="16" spans="1:6" ht="15">
      <c r="A16" s="277" t="s">
        <v>344</v>
      </c>
      <c r="B16" s="194" t="s">
        <v>164</v>
      </c>
      <c r="C16" s="255">
        <v>14</v>
      </c>
      <c r="D16" s="254">
        <v>39500000</v>
      </c>
      <c r="E16" s="255">
        <v>60</v>
      </c>
      <c r="F16" s="254">
        <v>113610000</v>
      </c>
    </row>
    <row r="17" spans="1:6" ht="15" customHeight="1">
      <c r="A17" s="720" t="s">
        <v>436</v>
      </c>
      <c r="B17" s="720"/>
      <c r="C17" s="255">
        <v>121</v>
      </c>
      <c r="D17" s="254">
        <v>232495000</v>
      </c>
      <c r="E17" s="255">
        <v>442</v>
      </c>
      <c r="F17" s="254">
        <v>779190000</v>
      </c>
    </row>
    <row r="18" spans="1:6" ht="15" customHeight="1">
      <c r="A18" s="722" t="s">
        <v>440</v>
      </c>
      <c r="B18" s="722"/>
      <c r="C18" s="722"/>
      <c r="D18" s="722"/>
      <c r="E18" s="722"/>
      <c r="F18" s="722"/>
    </row>
    <row r="19" spans="1:6" ht="15">
      <c r="A19" s="277" t="s">
        <v>315</v>
      </c>
      <c r="B19" s="194" t="s">
        <v>136</v>
      </c>
      <c r="C19" s="255">
        <v>64</v>
      </c>
      <c r="D19" s="254">
        <v>77650000</v>
      </c>
      <c r="E19" s="255">
        <v>215</v>
      </c>
      <c r="F19" s="254">
        <v>354235000</v>
      </c>
    </row>
    <row r="20" spans="1:6" ht="15">
      <c r="A20" s="277" t="s">
        <v>322</v>
      </c>
      <c r="B20" s="194" t="s">
        <v>143</v>
      </c>
      <c r="C20" s="255">
        <v>40</v>
      </c>
      <c r="D20" s="254">
        <v>43250000</v>
      </c>
      <c r="E20" s="255">
        <v>131</v>
      </c>
      <c r="F20" s="254">
        <v>127210000</v>
      </c>
    </row>
    <row r="21" spans="1:6" ht="15" customHeight="1">
      <c r="A21" s="720" t="s">
        <v>436</v>
      </c>
      <c r="B21" s="720"/>
      <c r="C21" s="255">
        <v>104</v>
      </c>
      <c r="D21" s="254">
        <v>120900000</v>
      </c>
      <c r="E21" s="255">
        <v>346</v>
      </c>
      <c r="F21" s="254">
        <v>481445000</v>
      </c>
    </row>
    <row r="22" spans="1:6" ht="15" customHeight="1">
      <c r="A22" s="720" t="s">
        <v>437</v>
      </c>
      <c r="B22" s="720"/>
      <c r="C22" s="255">
        <v>225</v>
      </c>
      <c r="D22" s="254">
        <v>353395000</v>
      </c>
      <c r="E22" s="255">
        <v>788</v>
      </c>
      <c r="F22" s="254">
        <v>1260635000</v>
      </c>
    </row>
    <row r="23" spans="1:6" ht="15">
      <c r="A23" s="723" t="s">
        <v>441</v>
      </c>
      <c r="B23" s="723"/>
      <c r="C23" s="723"/>
      <c r="D23" s="723"/>
      <c r="E23" s="723"/>
      <c r="F23" s="723"/>
    </row>
    <row r="24" spans="1:6" ht="15" customHeight="1">
      <c r="A24" s="722" t="s">
        <v>442</v>
      </c>
      <c r="B24" s="722"/>
      <c r="C24" s="722"/>
      <c r="D24" s="722"/>
      <c r="E24" s="722"/>
      <c r="F24" s="722"/>
    </row>
    <row r="25" spans="1:6" ht="15">
      <c r="A25" s="277" t="s">
        <v>340</v>
      </c>
      <c r="B25" s="194" t="s">
        <v>160</v>
      </c>
      <c r="C25" s="255">
        <v>624</v>
      </c>
      <c r="D25" s="254">
        <v>715300000</v>
      </c>
      <c r="E25" s="254">
        <v>2015</v>
      </c>
      <c r="F25" s="254">
        <v>2285613988</v>
      </c>
    </row>
    <row r="26" spans="1:6" ht="15" customHeight="1">
      <c r="A26" s="720" t="s">
        <v>436</v>
      </c>
      <c r="B26" s="720"/>
      <c r="C26" s="255">
        <v>624</v>
      </c>
      <c r="D26" s="254">
        <v>715300000</v>
      </c>
      <c r="E26" s="254">
        <v>2015</v>
      </c>
      <c r="F26" s="254">
        <v>2285613988</v>
      </c>
    </row>
    <row r="27" spans="1:6" ht="15" customHeight="1">
      <c r="A27" s="722" t="s">
        <v>443</v>
      </c>
      <c r="B27" s="722"/>
      <c r="C27" s="722"/>
      <c r="D27" s="722"/>
      <c r="E27" s="722"/>
      <c r="F27" s="722"/>
    </row>
    <row r="28" spans="1:6" ht="15">
      <c r="A28" s="277" t="s">
        <v>314</v>
      </c>
      <c r="B28" s="194" t="s">
        <v>135</v>
      </c>
      <c r="C28" s="255">
        <v>52</v>
      </c>
      <c r="D28" s="254">
        <v>84500000</v>
      </c>
      <c r="E28" s="255">
        <v>231</v>
      </c>
      <c r="F28" s="254">
        <v>529295000</v>
      </c>
    </row>
    <row r="29" spans="1:6" ht="15">
      <c r="A29" s="277" t="s">
        <v>325</v>
      </c>
      <c r="B29" s="194" t="s">
        <v>146</v>
      </c>
      <c r="C29" s="255">
        <v>80</v>
      </c>
      <c r="D29" s="254">
        <v>235300000</v>
      </c>
      <c r="E29" s="255">
        <v>278</v>
      </c>
      <c r="F29" s="254">
        <v>544800000</v>
      </c>
    </row>
    <row r="30" spans="1:6" ht="15">
      <c r="A30" s="277" t="s">
        <v>353</v>
      </c>
      <c r="B30" s="194" t="s">
        <v>173</v>
      </c>
      <c r="C30" s="255">
        <v>142</v>
      </c>
      <c r="D30" s="254">
        <v>299350000</v>
      </c>
      <c r="E30" s="255">
        <v>446</v>
      </c>
      <c r="F30" s="254">
        <v>746045000</v>
      </c>
    </row>
    <row r="31" spans="1:6" ht="15" customHeight="1">
      <c r="A31" s="720" t="s">
        <v>436</v>
      </c>
      <c r="B31" s="720"/>
      <c r="C31" s="255">
        <v>274</v>
      </c>
      <c r="D31" s="254">
        <v>619150000</v>
      </c>
      <c r="E31" s="255">
        <v>955</v>
      </c>
      <c r="F31" s="254">
        <v>1820140000</v>
      </c>
    </row>
    <row r="32" spans="1:6" ht="15" customHeight="1">
      <c r="A32" s="722" t="s">
        <v>444</v>
      </c>
      <c r="B32" s="722"/>
      <c r="C32" s="722"/>
      <c r="D32" s="722"/>
      <c r="E32" s="722"/>
      <c r="F32" s="722"/>
    </row>
    <row r="33" spans="1:6" ht="15">
      <c r="A33" s="277" t="s">
        <v>350</v>
      </c>
      <c r="B33" s="194" t="s">
        <v>170</v>
      </c>
      <c r="C33" s="255">
        <v>80</v>
      </c>
      <c r="D33" s="254">
        <v>149975000</v>
      </c>
      <c r="E33" s="255">
        <v>234</v>
      </c>
      <c r="F33" s="254">
        <v>421500000</v>
      </c>
    </row>
    <row r="34" spans="1:6" ht="15">
      <c r="A34" s="277" t="s">
        <v>308</v>
      </c>
      <c r="B34" s="194" t="s">
        <v>129</v>
      </c>
      <c r="C34" s="255">
        <v>34</v>
      </c>
      <c r="D34" s="254">
        <v>118350000</v>
      </c>
      <c r="E34" s="255">
        <v>124</v>
      </c>
      <c r="F34" s="254">
        <v>447600000</v>
      </c>
    </row>
    <row r="35" spans="1:6" ht="15">
      <c r="A35" s="277" t="s">
        <v>348</v>
      </c>
      <c r="B35" s="194" t="s">
        <v>168</v>
      </c>
      <c r="C35" s="255">
        <v>13</v>
      </c>
      <c r="D35" s="254">
        <v>22000000</v>
      </c>
      <c r="E35" s="255">
        <v>51</v>
      </c>
      <c r="F35" s="254">
        <v>96500000</v>
      </c>
    </row>
    <row r="36" spans="1:6" ht="15">
      <c r="A36" s="277" t="s">
        <v>369</v>
      </c>
      <c r="B36" s="194" t="s">
        <v>189</v>
      </c>
      <c r="C36" s="255">
        <v>18</v>
      </c>
      <c r="D36" s="254">
        <v>26500000</v>
      </c>
      <c r="E36" s="255">
        <v>61</v>
      </c>
      <c r="F36" s="254">
        <v>148800000</v>
      </c>
    </row>
    <row r="37" spans="1:6" ht="15" customHeight="1">
      <c r="A37" s="720" t="s">
        <v>436</v>
      </c>
      <c r="B37" s="720"/>
      <c r="C37" s="255">
        <v>145</v>
      </c>
      <c r="D37" s="254">
        <v>316825000</v>
      </c>
      <c r="E37" s="255">
        <v>470</v>
      </c>
      <c r="F37" s="254">
        <v>1114400000</v>
      </c>
    </row>
    <row r="38" spans="1:6" ht="15" customHeight="1">
      <c r="A38" s="720" t="s">
        <v>437</v>
      </c>
      <c r="B38" s="720"/>
      <c r="C38" s="254">
        <v>1043</v>
      </c>
      <c r="D38" s="254">
        <v>1651275000</v>
      </c>
      <c r="E38" s="254">
        <v>3440</v>
      </c>
      <c r="F38" s="254">
        <v>5220153988</v>
      </c>
    </row>
    <row r="39" spans="1:6" ht="15" customHeight="1">
      <c r="A39" s="723" t="s">
        <v>445</v>
      </c>
      <c r="B39" s="723"/>
      <c r="C39" s="723"/>
      <c r="D39" s="723"/>
      <c r="E39" s="723"/>
      <c r="F39" s="723"/>
    </row>
    <row r="40" spans="1:6" ht="15" customHeight="1">
      <c r="A40" s="722" t="s">
        <v>446</v>
      </c>
      <c r="B40" s="722"/>
      <c r="C40" s="722"/>
      <c r="D40" s="722"/>
      <c r="E40" s="722"/>
      <c r="F40" s="722"/>
    </row>
    <row r="41" spans="1:6" ht="15">
      <c r="A41" s="277" t="s">
        <v>321</v>
      </c>
      <c r="B41" s="194" t="s">
        <v>142</v>
      </c>
      <c r="C41" s="255">
        <v>304</v>
      </c>
      <c r="D41" s="254">
        <v>593312499</v>
      </c>
      <c r="E41" s="254">
        <v>1056</v>
      </c>
      <c r="F41" s="254">
        <v>1901439529</v>
      </c>
    </row>
    <row r="42" spans="1:6" ht="15">
      <c r="A42" s="277" t="s">
        <v>331</v>
      </c>
      <c r="B42" s="194" t="s">
        <v>152</v>
      </c>
      <c r="C42" s="255">
        <v>44</v>
      </c>
      <c r="D42" s="254">
        <v>69586000</v>
      </c>
      <c r="E42" s="255">
        <v>164</v>
      </c>
      <c r="F42" s="254">
        <v>212491000</v>
      </c>
    </row>
    <row r="43" spans="1:6" ht="15">
      <c r="A43" s="277" t="s">
        <v>316</v>
      </c>
      <c r="B43" s="194" t="s">
        <v>137</v>
      </c>
      <c r="C43" s="255">
        <v>8</v>
      </c>
      <c r="D43" s="254">
        <v>18000000</v>
      </c>
      <c r="E43" s="255">
        <v>36</v>
      </c>
      <c r="F43" s="254">
        <v>48000000</v>
      </c>
    </row>
    <row r="44" spans="1:6" ht="15" customHeight="1">
      <c r="A44" s="720" t="s">
        <v>436</v>
      </c>
      <c r="B44" s="720"/>
      <c r="C44" s="255">
        <v>356</v>
      </c>
      <c r="D44" s="254">
        <v>680898499</v>
      </c>
      <c r="E44" s="254">
        <v>1256</v>
      </c>
      <c r="F44" s="254">
        <v>2161930529</v>
      </c>
    </row>
    <row r="45" spans="1:6" ht="15" customHeight="1">
      <c r="A45" s="722" t="s">
        <v>447</v>
      </c>
      <c r="B45" s="722"/>
      <c r="C45" s="722"/>
      <c r="D45" s="722"/>
      <c r="E45" s="722"/>
      <c r="F45" s="722"/>
    </row>
    <row r="46" spans="1:6" ht="15">
      <c r="A46" s="277" t="s">
        <v>346</v>
      </c>
      <c r="B46" s="194" t="s">
        <v>166</v>
      </c>
      <c r="C46" s="255">
        <v>197</v>
      </c>
      <c r="D46" s="254">
        <v>260255000</v>
      </c>
      <c r="E46" s="255">
        <v>731</v>
      </c>
      <c r="F46" s="254">
        <v>1113082500</v>
      </c>
    </row>
    <row r="47" spans="1:6" ht="15">
      <c r="A47" s="277" t="s">
        <v>359</v>
      </c>
      <c r="B47" s="194" t="s">
        <v>179</v>
      </c>
      <c r="C47" s="255">
        <v>68</v>
      </c>
      <c r="D47" s="254">
        <v>186400000</v>
      </c>
      <c r="E47" s="255">
        <v>263</v>
      </c>
      <c r="F47" s="254">
        <v>501121000</v>
      </c>
    </row>
    <row r="48" spans="1:6" ht="15">
      <c r="A48" s="277" t="s">
        <v>386</v>
      </c>
      <c r="B48" s="194" t="s">
        <v>206</v>
      </c>
      <c r="C48" s="255">
        <v>29</v>
      </c>
      <c r="D48" s="254">
        <v>97810000</v>
      </c>
      <c r="E48" s="255">
        <v>80</v>
      </c>
      <c r="F48" s="254">
        <v>239260000</v>
      </c>
    </row>
    <row r="49" spans="1:6" ht="15">
      <c r="A49" s="277" t="s">
        <v>319</v>
      </c>
      <c r="B49" s="194" t="s">
        <v>140</v>
      </c>
      <c r="C49" s="255">
        <v>15</v>
      </c>
      <c r="D49" s="254">
        <v>15650000</v>
      </c>
      <c r="E49" s="255">
        <v>44</v>
      </c>
      <c r="F49" s="254">
        <v>43050000</v>
      </c>
    </row>
    <row r="50" spans="1:6" ht="15">
      <c r="A50" s="277" t="s">
        <v>382</v>
      </c>
      <c r="B50" s="194" t="s">
        <v>202</v>
      </c>
      <c r="C50" s="255">
        <v>27</v>
      </c>
      <c r="D50" s="254">
        <v>29500000</v>
      </c>
      <c r="E50" s="255">
        <v>96</v>
      </c>
      <c r="F50" s="254">
        <v>134460000</v>
      </c>
    </row>
    <row r="51" spans="1:6" ht="15" customHeight="1">
      <c r="A51" s="720" t="s">
        <v>436</v>
      </c>
      <c r="B51" s="720"/>
      <c r="C51" s="255">
        <v>336</v>
      </c>
      <c r="D51" s="254">
        <v>589615000</v>
      </c>
      <c r="E51" s="254">
        <v>1214</v>
      </c>
      <c r="F51" s="254">
        <v>2030973500</v>
      </c>
    </row>
    <row r="52" spans="1:6" ht="15" customHeight="1">
      <c r="A52" s="720" t="s">
        <v>437</v>
      </c>
      <c r="B52" s="720"/>
      <c r="C52" s="255">
        <v>692</v>
      </c>
      <c r="D52" s="254">
        <v>1270513499</v>
      </c>
      <c r="E52" s="254">
        <v>2470</v>
      </c>
      <c r="F52" s="254">
        <v>4192904029</v>
      </c>
    </row>
    <row r="53" spans="1:6" ht="15" customHeight="1">
      <c r="A53" s="723" t="s">
        <v>448</v>
      </c>
      <c r="B53" s="723"/>
      <c r="C53" s="723"/>
      <c r="D53" s="723"/>
      <c r="E53" s="723"/>
      <c r="F53" s="723"/>
    </row>
    <row r="54" spans="1:6" ht="15" customHeight="1">
      <c r="A54" s="722" t="s">
        <v>449</v>
      </c>
      <c r="B54" s="722"/>
      <c r="C54" s="722"/>
      <c r="D54" s="722"/>
      <c r="E54" s="722"/>
      <c r="F54" s="722"/>
    </row>
    <row r="55" spans="1:6" ht="15">
      <c r="A55" s="277" t="s">
        <v>311</v>
      </c>
      <c r="B55" s="194" t="s">
        <v>132</v>
      </c>
      <c r="C55" s="255">
        <v>945</v>
      </c>
      <c r="D55" s="254">
        <v>1996166000</v>
      </c>
      <c r="E55" s="254">
        <v>3089</v>
      </c>
      <c r="F55" s="254">
        <v>7089541645</v>
      </c>
    </row>
    <row r="56" spans="1:6" ht="15" customHeight="1">
      <c r="A56" s="720" t="s">
        <v>436</v>
      </c>
      <c r="B56" s="720"/>
      <c r="C56" s="255">
        <v>945</v>
      </c>
      <c r="D56" s="254">
        <v>1996166000</v>
      </c>
      <c r="E56" s="254">
        <v>3089</v>
      </c>
      <c r="F56" s="254">
        <v>7089541645</v>
      </c>
    </row>
    <row r="57" spans="1:6" ht="15" customHeight="1">
      <c r="A57" s="722" t="s">
        <v>450</v>
      </c>
      <c r="B57" s="722"/>
      <c r="C57" s="722"/>
      <c r="D57" s="722"/>
      <c r="E57" s="722"/>
      <c r="F57" s="722"/>
    </row>
    <row r="58" spans="1:6" ht="15">
      <c r="A58" s="277" t="s">
        <v>347</v>
      </c>
      <c r="B58" s="194" t="s">
        <v>167</v>
      </c>
      <c r="C58" s="255">
        <v>206</v>
      </c>
      <c r="D58" s="254">
        <v>1332100000</v>
      </c>
      <c r="E58" s="255">
        <v>724</v>
      </c>
      <c r="F58" s="254">
        <v>2905735000</v>
      </c>
    </row>
    <row r="59" spans="1:6" ht="15">
      <c r="A59" s="277" t="s">
        <v>375</v>
      </c>
      <c r="B59" s="194" t="s">
        <v>195</v>
      </c>
      <c r="C59" s="255">
        <v>14</v>
      </c>
      <c r="D59" s="254">
        <v>56500000</v>
      </c>
      <c r="E59" s="255">
        <v>45</v>
      </c>
      <c r="F59" s="254">
        <v>165600000</v>
      </c>
    </row>
    <row r="60" spans="1:6" ht="15" customHeight="1">
      <c r="A60" s="720" t="s">
        <v>436</v>
      </c>
      <c r="B60" s="720"/>
      <c r="C60" s="255">
        <v>220</v>
      </c>
      <c r="D60" s="254">
        <v>1388600000</v>
      </c>
      <c r="E60" s="255">
        <v>769</v>
      </c>
      <c r="F60" s="254">
        <v>3071335000</v>
      </c>
    </row>
    <row r="61" spans="1:6" ht="15" customHeight="1">
      <c r="A61" s="720" t="s">
        <v>437</v>
      </c>
      <c r="B61" s="720"/>
      <c r="C61" s="254">
        <v>1165</v>
      </c>
      <c r="D61" s="254">
        <v>3384766000</v>
      </c>
      <c r="E61" s="254">
        <v>3858</v>
      </c>
      <c r="F61" s="254">
        <v>10160876645</v>
      </c>
    </row>
    <row r="62" spans="1:6" ht="15" customHeight="1">
      <c r="A62" s="723" t="s">
        <v>451</v>
      </c>
      <c r="B62" s="723"/>
      <c r="C62" s="723"/>
      <c r="D62" s="723"/>
      <c r="E62" s="723"/>
      <c r="F62" s="723"/>
    </row>
    <row r="63" spans="1:6" ht="15" customHeight="1">
      <c r="A63" s="722" t="s">
        <v>452</v>
      </c>
      <c r="B63" s="722"/>
      <c r="C63" s="722"/>
      <c r="D63" s="722"/>
      <c r="E63" s="722"/>
      <c r="F63" s="722"/>
    </row>
    <row r="64" spans="1:6" ht="15">
      <c r="A64" s="277" t="s">
        <v>312</v>
      </c>
      <c r="B64" s="194" t="s">
        <v>133</v>
      </c>
      <c r="C64" s="255">
        <v>417</v>
      </c>
      <c r="D64" s="254">
        <v>741290000</v>
      </c>
      <c r="E64" s="254">
        <v>1306</v>
      </c>
      <c r="F64" s="254">
        <v>2189544000</v>
      </c>
    </row>
    <row r="65" spans="1:6" ht="15">
      <c r="A65" s="277" t="s">
        <v>337</v>
      </c>
      <c r="B65" s="194" t="s">
        <v>158</v>
      </c>
      <c r="C65" s="255">
        <v>18</v>
      </c>
      <c r="D65" s="254">
        <v>13850000</v>
      </c>
      <c r="E65" s="255">
        <v>66</v>
      </c>
      <c r="F65" s="254">
        <v>61720000</v>
      </c>
    </row>
    <row r="66" spans="1:6" ht="15">
      <c r="A66" s="277" t="s">
        <v>320</v>
      </c>
      <c r="B66" s="194" t="s">
        <v>141</v>
      </c>
      <c r="C66" s="255">
        <v>13</v>
      </c>
      <c r="D66" s="254">
        <v>10450000</v>
      </c>
      <c r="E66" s="255">
        <v>45</v>
      </c>
      <c r="F66" s="254">
        <v>96550000</v>
      </c>
    </row>
    <row r="67" spans="1:6" ht="15" customHeight="1">
      <c r="A67" s="720" t="s">
        <v>436</v>
      </c>
      <c r="B67" s="720"/>
      <c r="C67" s="255">
        <v>448</v>
      </c>
      <c r="D67" s="254">
        <v>765590000</v>
      </c>
      <c r="E67" s="254">
        <v>1417</v>
      </c>
      <c r="F67" s="254">
        <v>2347814000</v>
      </c>
    </row>
    <row r="68" spans="1:6" ht="15" customHeight="1">
      <c r="A68" s="722" t="s">
        <v>453</v>
      </c>
      <c r="B68" s="722"/>
      <c r="C68" s="722"/>
      <c r="D68" s="722"/>
      <c r="E68" s="722"/>
      <c r="F68" s="722"/>
    </row>
    <row r="69" spans="1:6" ht="15">
      <c r="A69" s="277" t="s">
        <v>306</v>
      </c>
      <c r="B69" s="194" t="s">
        <v>127</v>
      </c>
      <c r="C69" s="255">
        <v>197</v>
      </c>
      <c r="D69" s="254">
        <v>580105000</v>
      </c>
      <c r="E69" s="255">
        <v>640</v>
      </c>
      <c r="F69" s="254">
        <v>1559425000</v>
      </c>
    </row>
    <row r="70" spans="1:6" ht="15">
      <c r="A70" s="277" t="s">
        <v>338</v>
      </c>
      <c r="B70" s="194" t="s">
        <v>268</v>
      </c>
      <c r="C70" s="255">
        <v>220</v>
      </c>
      <c r="D70" s="254">
        <v>599849000</v>
      </c>
      <c r="E70" s="255">
        <v>740</v>
      </c>
      <c r="F70" s="254">
        <v>1719759000</v>
      </c>
    </row>
    <row r="71" spans="1:6" ht="15" customHeight="1">
      <c r="A71" s="720" t="s">
        <v>436</v>
      </c>
      <c r="B71" s="720"/>
      <c r="C71" s="255">
        <v>417</v>
      </c>
      <c r="D71" s="254">
        <v>1179954000</v>
      </c>
      <c r="E71" s="254">
        <v>1380</v>
      </c>
      <c r="F71" s="254">
        <v>3279184000</v>
      </c>
    </row>
    <row r="72" spans="1:6" ht="15" customHeight="1">
      <c r="A72" s="722" t="s">
        <v>454</v>
      </c>
      <c r="B72" s="722"/>
      <c r="C72" s="722"/>
      <c r="D72" s="722"/>
      <c r="E72" s="722"/>
      <c r="F72" s="722"/>
    </row>
    <row r="73" spans="1:6" ht="15">
      <c r="A73" s="277" t="s">
        <v>336</v>
      </c>
      <c r="B73" s="194" t="s">
        <v>157</v>
      </c>
      <c r="C73" s="255">
        <v>119</v>
      </c>
      <c r="D73" s="254">
        <v>317710000</v>
      </c>
      <c r="E73" s="255">
        <v>361</v>
      </c>
      <c r="F73" s="254">
        <v>949010000</v>
      </c>
    </row>
    <row r="74" spans="1:6" ht="15">
      <c r="A74" s="277" t="s">
        <v>351</v>
      </c>
      <c r="B74" s="194" t="s">
        <v>431</v>
      </c>
      <c r="C74" s="255">
        <v>64</v>
      </c>
      <c r="D74" s="254">
        <v>147350000</v>
      </c>
      <c r="E74" s="255">
        <v>220</v>
      </c>
      <c r="F74" s="254">
        <v>743610000</v>
      </c>
    </row>
    <row r="75" spans="1:6" ht="15">
      <c r="A75" s="277" t="s">
        <v>385</v>
      </c>
      <c r="B75" s="194" t="s">
        <v>205</v>
      </c>
      <c r="C75" s="255">
        <v>9</v>
      </c>
      <c r="D75" s="254">
        <v>36050000</v>
      </c>
      <c r="E75" s="255">
        <v>47</v>
      </c>
      <c r="F75" s="254">
        <v>149800000</v>
      </c>
    </row>
    <row r="76" spans="1:6" ht="15" customHeight="1">
      <c r="A76" s="720" t="s">
        <v>436</v>
      </c>
      <c r="B76" s="720"/>
      <c r="C76" s="255">
        <v>192</v>
      </c>
      <c r="D76" s="254">
        <v>501110000</v>
      </c>
      <c r="E76" s="255">
        <v>628</v>
      </c>
      <c r="F76" s="254">
        <v>1842420000</v>
      </c>
    </row>
    <row r="77" spans="1:6" ht="15" customHeight="1">
      <c r="A77" s="720" t="s">
        <v>437</v>
      </c>
      <c r="B77" s="720"/>
      <c r="C77" s="254">
        <v>1057</v>
      </c>
      <c r="D77" s="254">
        <v>2446654000</v>
      </c>
      <c r="E77" s="254">
        <v>3425</v>
      </c>
      <c r="F77" s="254">
        <v>7469418000</v>
      </c>
    </row>
    <row r="78" spans="1:6" ht="15" customHeight="1">
      <c r="A78" s="723" t="s">
        <v>455</v>
      </c>
      <c r="B78" s="723"/>
      <c r="C78" s="723"/>
      <c r="D78" s="723"/>
      <c r="E78" s="723"/>
      <c r="F78" s="723"/>
    </row>
    <row r="79" spans="1:6" ht="15" customHeight="1">
      <c r="A79" s="722" t="s">
        <v>456</v>
      </c>
      <c r="B79" s="722"/>
      <c r="C79" s="722"/>
      <c r="D79" s="722"/>
      <c r="E79" s="722"/>
      <c r="F79" s="722"/>
    </row>
    <row r="80" spans="1:6" ht="15">
      <c r="A80" s="277" t="s">
        <v>376</v>
      </c>
      <c r="B80" s="194" t="s">
        <v>196</v>
      </c>
      <c r="C80" s="255">
        <v>9</v>
      </c>
      <c r="D80" s="254">
        <v>5200000</v>
      </c>
      <c r="E80" s="255">
        <v>27</v>
      </c>
      <c r="F80" s="254">
        <v>38550000</v>
      </c>
    </row>
    <row r="81" spans="1:6" ht="15">
      <c r="A81" s="277" t="s">
        <v>373</v>
      </c>
      <c r="B81" s="194" t="s">
        <v>193</v>
      </c>
      <c r="C81" s="255">
        <v>33</v>
      </c>
      <c r="D81" s="254">
        <v>152300000</v>
      </c>
      <c r="E81" s="255">
        <v>103</v>
      </c>
      <c r="F81" s="254">
        <v>419050000</v>
      </c>
    </row>
    <row r="82" spans="1:6" ht="15">
      <c r="A82" s="277" t="s">
        <v>356</v>
      </c>
      <c r="B82" s="194" t="s">
        <v>176</v>
      </c>
      <c r="C82" s="255">
        <v>17</v>
      </c>
      <c r="D82" s="254">
        <v>57450000</v>
      </c>
      <c r="E82" s="255">
        <v>64</v>
      </c>
      <c r="F82" s="254">
        <v>204900000</v>
      </c>
    </row>
    <row r="83" spans="1:6" ht="15">
      <c r="A83" s="277" t="s">
        <v>355</v>
      </c>
      <c r="B83" s="194" t="s">
        <v>175</v>
      </c>
      <c r="C83" s="255">
        <v>36</v>
      </c>
      <c r="D83" s="254">
        <v>82700000</v>
      </c>
      <c r="E83" s="255">
        <v>100</v>
      </c>
      <c r="F83" s="254">
        <v>203290000</v>
      </c>
    </row>
    <row r="84" spans="1:6" ht="15">
      <c r="A84" s="277" t="s">
        <v>345</v>
      </c>
      <c r="B84" s="194" t="s">
        <v>165</v>
      </c>
      <c r="C84" s="255">
        <v>5</v>
      </c>
      <c r="D84" s="254">
        <v>4200000</v>
      </c>
      <c r="E84" s="255">
        <v>25</v>
      </c>
      <c r="F84" s="254">
        <v>56350000</v>
      </c>
    </row>
    <row r="85" spans="1:6" ht="15" customHeight="1">
      <c r="A85" s="720" t="s">
        <v>436</v>
      </c>
      <c r="B85" s="720"/>
      <c r="C85" s="255">
        <v>100</v>
      </c>
      <c r="D85" s="254">
        <v>301850000</v>
      </c>
      <c r="E85" s="255">
        <v>319</v>
      </c>
      <c r="F85" s="254">
        <v>922140000</v>
      </c>
    </row>
    <row r="86" spans="1:6" ht="15" customHeight="1">
      <c r="A86" s="722" t="s">
        <v>457</v>
      </c>
      <c r="B86" s="722"/>
      <c r="C86" s="722"/>
      <c r="D86" s="722"/>
      <c r="E86" s="722"/>
      <c r="F86" s="722"/>
    </row>
    <row r="87" spans="1:6" ht="15">
      <c r="A87" s="277" t="s">
        <v>343</v>
      </c>
      <c r="B87" s="194" t="s">
        <v>163</v>
      </c>
      <c r="C87" s="255">
        <v>111</v>
      </c>
      <c r="D87" s="254">
        <v>167330000</v>
      </c>
      <c r="E87" s="255">
        <v>374</v>
      </c>
      <c r="F87" s="254">
        <v>578240000</v>
      </c>
    </row>
    <row r="88" spans="1:6" ht="15">
      <c r="A88" s="277" t="s">
        <v>363</v>
      </c>
      <c r="B88" s="194" t="s">
        <v>183</v>
      </c>
      <c r="C88" s="255">
        <v>17</v>
      </c>
      <c r="D88" s="254">
        <v>24900000</v>
      </c>
      <c r="E88" s="255">
        <v>75</v>
      </c>
      <c r="F88" s="254">
        <v>175100000</v>
      </c>
    </row>
    <row r="89" spans="1:6" ht="15">
      <c r="A89" s="277" t="s">
        <v>371</v>
      </c>
      <c r="B89" s="194" t="s">
        <v>191</v>
      </c>
      <c r="C89" s="255">
        <v>8</v>
      </c>
      <c r="D89" s="254">
        <v>145000000</v>
      </c>
      <c r="E89" s="255">
        <v>45</v>
      </c>
      <c r="F89" s="254">
        <v>291000000</v>
      </c>
    </row>
    <row r="90" spans="1:6" ht="15" customHeight="1">
      <c r="A90" s="720" t="s">
        <v>436</v>
      </c>
      <c r="B90" s="720"/>
      <c r="C90" s="255">
        <v>136</v>
      </c>
      <c r="D90" s="254">
        <v>337230000</v>
      </c>
      <c r="E90" s="255">
        <v>494</v>
      </c>
      <c r="F90" s="254">
        <v>1044340000</v>
      </c>
    </row>
    <row r="91" spans="1:6" ht="15" customHeight="1">
      <c r="A91" s="720" t="s">
        <v>437</v>
      </c>
      <c r="B91" s="720"/>
      <c r="C91" s="255">
        <v>236</v>
      </c>
      <c r="D91" s="254">
        <v>639080000</v>
      </c>
      <c r="E91" s="255">
        <v>813</v>
      </c>
      <c r="F91" s="254">
        <v>1966480000</v>
      </c>
    </row>
    <row r="92" spans="1:6" ht="15" customHeight="1">
      <c r="A92" s="723" t="s">
        <v>458</v>
      </c>
      <c r="B92" s="723"/>
      <c r="C92" s="723"/>
      <c r="D92" s="723"/>
      <c r="E92" s="723"/>
      <c r="F92" s="723"/>
    </row>
    <row r="93" spans="1:6" ht="15" customHeight="1">
      <c r="A93" s="722" t="s">
        <v>459</v>
      </c>
      <c r="B93" s="722"/>
      <c r="C93" s="722"/>
      <c r="D93" s="722"/>
      <c r="E93" s="722"/>
      <c r="F93" s="722"/>
    </row>
    <row r="94" spans="1:6" ht="15">
      <c r="A94" s="277" t="s">
        <v>372</v>
      </c>
      <c r="B94" s="194" t="s">
        <v>192</v>
      </c>
      <c r="C94" s="255">
        <v>14</v>
      </c>
      <c r="D94" s="254">
        <v>30800000</v>
      </c>
      <c r="E94" s="255">
        <v>60</v>
      </c>
      <c r="F94" s="254">
        <v>97600000</v>
      </c>
    </row>
    <row r="95" spans="1:6" ht="15">
      <c r="A95" s="277" t="s">
        <v>383</v>
      </c>
      <c r="B95" s="194" t="s">
        <v>203</v>
      </c>
      <c r="C95" s="255">
        <v>7</v>
      </c>
      <c r="D95" s="254">
        <v>6600000</v>
      </c>
      <c r="E95" s="255">
        <v>23</v>
      </c>
      <c r="F95" s="254">
        <v>38350000</v>
      </c>
    </row>
    <row r="96" spans="1:6" ht="15">
      <c r="A96" s="277" t="s">
        <v>379</v>
      </c>
      <c r="B96" s="194" t="s">
        <v>199</v>
      </c>
      <c r="C96" s="255">
        <v>4</v>
      </c>
      <c r="D96" s="254">
        <v>22050000</v>
      </c>
      <c r="E96" s="255">
        <v>16</v>
      </c>
      <c r="F96" s="254">
        <v>65650000</v>
      </c>
    </row>
    <row r="97" spans="1:6" ht="15" customHeight="1">
      <c r="A97" s="720" t="s">
        <v>436</v>
      </c>
      <c r="B97" s="720"/>
      <c r="C97" s="255">
        <v>25</v>
      </c>
      <c r="D97" s="254">
        <v>59450000</v>
      </c>
      <c r="E97" s="255">
        <v>99</v>
      </c>
      <c r="F97" s="254">
        <v>201600000</v>
      </c>
    </row>
    <row r="98" spans="1:6" ht="15" customHeight="1">
      <c r="A98" s="722" t="s">
        <v>460</v>
      </c>
      <c r="B98" s="722"/>
      <c r="C98" s="722"/>
      <c r="D98" s="722"/>
      <c r="E98" s="722"/>
      <c r="F98" s="722"/>
    </row>
    <row r="99" spans="1:6" ht="15">
      <c r="A99" s="277" t="s">
        <v>342</v>
      </c>
      <c r="B99" s="194" t="s">
        <v>162</v>
      </c>
      <c r="C99" s="255">
        <v>6</v>
      </c>
      <c r="D99" s="254">
        <v>14300000</v>
      </c>
      <c r="E99" s="255">
        <v>35</v>
      </c>
      <c r="F99" s="254">
        <v>103550000</v>
      </c>
    </row>
    <row r="100" spans="1:6" ht="15">
      <c r="A100" s="277" t="s">
        <v>323</v>
      </c>
      <c r="B100" s="194" t="s">
        <v>144</v>
      </c>
      <c r="C100" s="255">
        <v>3</v>
      </c>
      <c r="D100" s="254">
        <v>10550000</v>
      </c>
      <c r="E100" s="255">
        <v>19</v>
      </c>
      <c r="F100" s="254">
        <v>65150000</v>
      </c>
    </row>
    <row r="101" spans="1:6" ht="15">
      <c r="A101" s="277" t="s">
        <v>362</v>
      </c>
      <c r="B101" s="194" t="s">
        <v>182</v>
      </c>
      <c r="C101" s="255">
        <v>7</v>
      </c>
      <c r="D101" s="254">
        <v>32650000</v>
      </c>
      <c r="E101" s="255">
        <v>21</v>
      </c>
      <c r="F101" s="254">
        <v>73650000</v>
      </c>
    </row>
    <row r="102" spans="1:6" ht="15" customHeight="1">
      <c r="A102" s="720" t="s">
        <v>436</v>
      </c>
      <c r="B102" s="720"/>
      <c r="C102" s="255">
        <v>16</v>
      </c>
      <c r="D102" s="254">
        <v>57500000</v>
      </c>
      <c r="E102" s="255">
        <v>75</v>
      </c>
      <c r="F102" s="254">
        <v>242350000</v>
      </c>
    </row>
    <row r="103" spans="1:6" ht="15" customHeight="1">
      <c r="A103" s="722" t="s">
        <v>461</v>
      </c>
      <c r="B103" s="722"/>
      <c r="C103" s="722"/>
      <c r="D103" s="722"/>
      <c r="E103" s="722"/>
      <c r="F103" s="722"/>
    </row>
    <row r="104" spans="1:6" ht="15">
      <c r="A104" s="277" t="s">
        <v>360</v>
      </c>
      <c r="B104" s="194" t="s">
        <v>180</v>
      </c>
      <c r="C104" s="255">
        <v>62</v>
      </c>
      <c r="D104" s="254">
        <v>122210000</v>
      </c>
      <c r="E104" s="255">
        <v>201</v>
      </c>
      <c r="F104" s="254">
        <v>550085000</v>
      </c>
    </row>
    <row r="105" spans="1:6" ht="15">
      <c r="A105" s="277" t="s">
        <v>365</v>
      </c>
      <c r="B105" s="194" t="s">
        <v>185</v>
      </c>
      <c r="C105" s="255">
        <v>9</v>
      </c>
      <c r="D105" s="254">
        <v>33350000</v>
      </c>
      <c r="E105" s="255">
        <v>57</v>
      </c>
      <c r="F105" s="254">
        <v>153000000</v>
      </c>
    </row>
    <row r="106" spans="1:6" ht="15">
      <c r="A106" s="277" t="s">
        <v>324</v>
      </c>
      <c r="B106" s="194" t="s">
        <v>145</v>
      </c>
      <c r="C106" s="255">
        <v>21</v>
      </c>
      <c r="D106" s="254">
        <v>26500000</v>
      </c>
      <c r="E106" s="255">
        <v>101</v>
      </c>
      <c r="F106" s="254">
        <v>277590000</v>
      </c>
    </row>
    <row r="107" spans="1:6" ht="15">
      <c r="A107" s="277" t="s">
        <v>310</v>
      </c>
      <c r="B107" s="194" t="s">
        <v>131</v>
      </c>
      <c r="C107" s="255">
        <v>14</v>
      </c>
      <c r="D107" s="254">
        <v>43300000</v>
      </c>
      <c r="E107" s="255">
        <v>52</v>
      </c>
      <c r="F107" s="254">
        <v>151200000</v>
      </c>
    </row>
    <row r="108" spans="1:6" ht="15" customHeight="1">
      <c r="A108" s="720" t="s">
        <v>436</v>
      </c>
      <c r="B108" s="720"/>
      <c r="C108" s="255">
        <v>106</v>
      </c>
      <c r="D108" s="254">
        <v>225360000</v>
      </c>
      <c r="E108" s="255">
        <v>411</v>
      </c>
      <c r="F108" s="254">
        <v>1131875000</v>
      </c>
    </row>
    <row r="109" spans="1:6" ht="15" customHeight="1">
      <c r="A109" s="720" t="s">
        <v>437</v>
      </c>
      <c r="B109" s="720"/>
      <c r="C109" s="255">
        <v>147</v>
      </c>
      <c r="D109" s="254">
        <v>342310000</v>
      </c>
      <c r="E109" s="255">
        <v>585</v>
      </c>
      <c r="F109" s="254">
        <v>1575825000</v>
      </c>
    </row>
    <row r="110" spans="1:6" ht="15" customHeight="1">
      <c r="A110" s="723" t="s">
        <v>462</v>
      </c>
      <c r="B110" s="723"/>
      <c r="C110" s="723"/>
      <c r="D110" s="723"/>
      <c r="E110" s="723"/>
      <c r="F110" s="723"/>
    </row>
    <row r="111" spans="1:6" ht="15" customHeight="1">
      <c r="A111" s="722" t="s">
        <v>463</v>
      </c>
      <c r="B111" s="722"/>
      <c r="C111" s="722"/>
      <c r="D111" s="722"/>
      <c r="E111" s="722"/>
      <c r="F111" s="722"/>
    </row>
    <row r="112" spans="1:6" ht="15">
      <c r="A112" s="277" t="s">
        <v>366</v>
      </c>
      <c r="B112" s="194" t="s">
        <v>186</v>
      </c>
      <c r="C112" s="255">
        <v>34</v>
      </c>
      <c r="D112" s="254">
        <v>121025000</v>
      </c>
      <c r="E112" s="255">
        <v>119</v>
      </c>
      <c r="F112" s="254">
        <v>332217000</v>
      </c>
    </row>
    <row r="113" spans="1:6" ht="15">
      <c r="A113" s="277" t="s">
        <v>357</v>
      </c>
      <c r="B113" s="194" t="s">
        <v>177</v>
      </c>
      <c r="C113" s="255">
        <v>33</v>
      </c>
      <c r="D113" s="254">
        <v>60050000</v>
      </c>
      <c r="E113" s="255">
        <v>84</v>
      </c>
      <c r="F113" s="254">
        <v>122800000</v>
      </c>
    </row>
    <row r="114" spans="1:6" ht="15">
      <c r="A114" s="277" t="s">
        <v>333</v>
      </c>
      <c r="B114" s="194" t="s">
        <v>154</v>
      </c>
      <c r="C114" s="255">
        <v>10</v>
      </c>
      <c r="D114" s="254">
        <v>4800000</v>
      </c>
      <c r="E114" s="255">
        <v>42</v>
      </c>
      <c r="F114" s="254">
        <v>50900000</v>
      </c>
    </row>
    <row r="115" spans="1:6" ht="15">
      <c r="A115" s="277" t="s">
        <v>358</v>
      </c>
      <c r="B115" s="194" t="s">
        <v>178</v>
      </c>
      <c r="C115" s="255">
        <v>10</v>
      </c>
      <c r="D115" s="254">
        <v>23500000</v>
      </c>
      <c r="E115" s="255">
        <v>42</v>
      </c>
      <c r="F115" s="254">
        <v>102330000</v>
      </c>
    </row>
    <row r="116" spans="1:6" ht="15">
      <c r="A116" s="277" t="s">
        <v>313</v>
      </c>
      <c r="B116" s="194" t="s">
        <v>134</v>
      </c>
      <c r="C116" s="255">
        <v>11</v>
      </c>
      <c r="D116" s="254">
        <v>26800000</v>
      </c>
      <c r="E116" s="255">
        <v>25</v>
      </c>
      <c r="F116" s="254">
        <v>44650000</v>
      </c>
    </row>
    <row r="117" spans="1:6" ht="15">
      <c r="A117" s="277" t="s">
        <v>334</v>
      </c>
      <c r="B117" s="194" t="s">
        <v>155</v>
      </c>
      <c r="C117" s="255">
        <v>4</v>
      </c>
      <c r="D117" s="254">
        <v>2250000</v>
      </c>
      <c r="E117" s="255">
        <v>7</v>
      </c>
      <c r="F117" s="254">
        <v>18250000</v>
      </c>
    </row>
    <row r="118" spans="1:6" ht="15" customHeight="1">
      <c r="A118" s="720" t="s">
        <v>436</v>
      </c>
      <c r="B118" s="720"/>
      <c r="C118" s="255">
        <v>102</v>
      </c>
      <c r="D118" s="254">
        <v>238425000</v>
      </c>
      <c r="E118" s="255">
        <v>319</v>
      </c>
      <c r="F118" s="254">
        <v>671147000</v>
      </c>
    </row>
    <row r="119" spans="1:6" ht="15" customHeight="1">
      <c r="A119" s="720" t="s">
        <v>437</v>
      </c>
      <c r="B119" s="720"/>
      <c r="C119" s="255">
        <v>102</v>
      </c>
      <c r="D119" s="254">
        <v>238425000</v>
      </c>
      <c r="E119" s="255">
        <v>319</v>
      </c>
      <c r="F119" s="254">
        <v>671147000</v>
      </c>
    </row>
    <row r="120" spans="1:6" ht="15" customHeight="1">
      <c r="A120" s="723" t="s">
        <v>464</v>
      </c>
      <c r="B120" s="723"/>
      <c r="C120" s="723"/>
      <c r="D120" s="723"/>
      <c r="E120" s="723"/>
      <c r="F120" s="723"/>
    </row>
    <row r="121" spans="1:6" ht="15" customHeight="1">
      <c r="A121" s="722" t="s">
        <v>465</v>
      </c>
      <c r="B121" s="722"/>
      <c r="C121" s="722"/>
      <c r="D121" s="722"/>
      <c r="E121" s="722"/>
      <c r="F121" s="722"/>
    </row>
    <row r="122" spans="1:6" ht="15">
      <c r="A122" s="277" t="s">
        <v>330</v>
      </c>
      <c r="B122" s="194" t="s">
        <v>151</v>
      </c>
      <c r="C122" s="255">
        <v>25</v>
      </c>
      <c r="D122" s="254">
        <v>35600000</v>
      </c>
      <c r="E122" s="255">
        <v>73</v>
      </c>
      <c r="F122" s="254">
        <v>114900000</v>
      </c>
    </row>
    <row r="123" spans="1:6" ht="15">
      <c r="A123" s="277" t="s">
        <v>329</v>
      </c>
      <c r="B123" s="194" t="s">
        <v>150</v>
      </c>
      <c r="C123" s="255">
        <v>9</v>
      </c>
      <c r="D123" s="254">
        <v>23150000</v>
      </c>
      <c r="E123" s="255">
        <v>33</v>
      </c>
      <c r="F123" s="254">
        <v>43800000</v>
      </c>
    </row>
    <row r="124" spans="1:6" ht="15">
      <c r="A124" s="277" t="s">
        <v>374</v>
      </c>
      <c r="B124" s="194" t="s">
        <v>194</v>
      </c>
      <c r="C124" s="255">
        <v>1</v>
      </c>
      <c r="D124" s="254">
        <v>1500000</v>
      </c>
      <c r="E124" s="255">
        <v>3</v>
      </c>
      <c r="F124" s="254">
        <v>8500000</v>
      </c>
    </row>
    <row r="125" spans="1:6" ht="15" customHeight="1">
      <c r="A125" s="720" t="s">
        <v>436</v>
      </c>
      <c r="B125" s="720"/>
      <c r="C125" s="255">
        <v>35</v>
      </c>
      <c r="D125" s="254">
        <v>60250000</v>
      </c>
      <c r="E125" s="255">
        <v>109</v>
      </c>
      <c r="F125" s="254">
        <v>167200000</v>
      </c>
    </row>
    <row r="126" spans="1:6" ht="15" customHeight="1">
      <c r="A126" s="722" t="s">
        <v>466</v>
      </c>
      <c r="B126" s="722"/>
      <c r="C126" s="722"/>
      <c r="D126" s="722"/>
      <c r="E126" s="722"/>
      <c r="F126" s="722"/>
    </row>
    <row r="127" spans="1:6" ht="15">
      <c r="A127" s="277" t="s">
        <v>309</v>
      </c>
      <c r="B127" s="194" t="s">
        <v>130</v>
      </c>
      <c r="C127" s="255">
        <v>11</v>
      </c>
      <c r="D127" s="254">
        <v>22500000</v>
      </c>
      <c r="E127" s="255">
        <v>35</v>
      </c>
      <c r="F127" s="254">
        <v>87150000</v>
      </c>
    </row>
    <row r="128" spans="1:6" ht="15">
      <c r="A128" s="277" t="s">
        <v>341</v>
      </c>
      <c r="B128" s="194" t="s">
        <v>161</v>
      </c>
      <c r="C128" s="255">
        <v>4</v>
      </c>
      <c r="D128" s="254">
        <v>16550000</v>
      </c>
      <c r="E128" s="255">
        <v>14</v>
      </c>
      <c r="F128" s="254">
        <v>30050000</v>
      </c>
    </row>
    <row r="129" spans="1:6" ht="15">
      <c r="A129" s="277" t="s">
        <v>381</v>
      </c>
      <c r="B129" s="194" t="s">
        <v>201</v>
      </c>
      <c r="C129" s="255">
        <v>6</v>
      </c>
      <c r="D129" s="254">
        <v>18500000</v>
      </c>
      <c r="E129" s="255">
        <v>15</v>
      </c>
      <c r="F129" s="254">
        <v>49250000</v>
      </c>
    </row>
    <row r="130" spans="1:6" ht="15">
      <c r="A130" s="277" t="s">
        <v>380</v>
      </c>
      <c r="B130" s="194" t="s">
        <v>200</v>
      </c>
      <c r="C130" s="255">
        <v>0</v>
      </c>
      <c r="D130" s="255">
        <v>0</v>
      </c>
      <c r="E130" s="255">
        <v>1</v>
      </c>
      <c r="F130" s="254">
        <v>5000000</v>
      </c>
    </row>
    <row r="131" spans="1:6" ht="15" customHeight="1">
      <c r="A131" s="720" t="s">
        <v>436</v>
      </c>
      <c r="B131" s="720"/>
      <c r="C131" s="255">
        <v>21</v>
      </c>
      <c r="D131" s="254">
        <v>57550000</v>
      </c>
      <c r="E131" s="255">
        <v>65</v>
      </c>
      <c r="F131" s="254">
        <v>171450000</v>
      </c>
    </row>
    <row r="132" spans="1:6" ht="15" customHeight="1">
      <c r="A132" s="720" t="s">
        <v>437</v>
      </c>
      <c r="B132" s="720"/>
      <c r="C132" s="255">
        <v>56</v>
      </c>
      <c r="D132" s="254">
        <v>117800000</v>
      </c>
      <c r="E132" s="255">
        <v>174</v>
      </c>
      <c r="F132" s="254">
        <v>338650000</v>
      </c>
    </row>
    <row r="133" spans="1:6" ht="15" customHeight="1">
      <c r="A133" s="723" t="s">
        <v>467</v>
      </c>
      <c r="B133" s="723"/>
      <c r="C133" s="723"/>
      <c r="D133" s="723"/>
      <c r="E133" s="723"/>
      <c r="F133" s="723"/>
    </row>
    <row r="134" spans="1:6" ht="15" customHeight="1">
      <c r="A134" s="722" t="s">
        <v>468</v>
      </c>
      <c r="B134" s="722"/>
      <c r="C134" s="722"/>
      <c r="D134" s="722"/>
      <c r="E134" s="722"/>
      <c r="F134" s="722"/>
    </row>
    <row r="135" spans="1:6" ht="15">
      <c r="A135" s="277" t="s">
        <v>349</v>
      </c>
      <c r="B135" s="194" t="s">
        <v>169</v>
      </c>
      <c r="C135" s="255">
        <v>39</v>
      </c>
      <c r="D135" s="254">
        <v>187580000</v>
      </c>
      <c r="E135" s="255">
        <v>158</v>
      </c>
      <c r="F135" s="254">
        <v>586975000</v>
      </c>
    </row>
    <row r="136" spans="1:6" ht="15">
      <c r="A136" s="277" t="s">
        <v>328</v>
      </c>
      <c r="B136" s="194" t="s">
        <v>149</v>
      </c>
      <c r="C136" s="255">
        <v>24</v>
      </c>
      <c r="D136" s="254">
        <v>94750000</v>
      </c>
      <c r="E136" s="255">
        <v>77</v>
      </c>
      <c r="F136" s="254">
        <v>594670000</v>
      </c>
    </row>
    <row r="137" spans="1:6" ht="15">
      <c r="A137" s="277" t="s">
        <v>317</v>
      </c>
      <c r="B137" s="194" t="s">
        <v>138</v>
      </c>
      <c r="C137" s="255">
        <v>7</v>
      </c>
      <c r="D137" s="254">
        <v>16800000</v>
      </c>
      <c r="E137" s="255">
        <v>20</v>
      </c>
      <c r="F137" s="254">
        <v>50300000</v>
      </c>
    </row>
    <row r="138" spans="1:6" ht="15">
      <c r="A138" s="277" t="s">
        <v>367</v>
      </c>
      <c r="B138" s="194" t="s">
        <v>187</v>
      </c>
      <c r="C138" s="255">
        <v>3</v>
      </c>
      <c r="D138" s="254">
        <v>5200000</v>
      </c>
      <c r="E138" s="255">
        <v>11</v>
      </c>
      <c r="F138" s="254">
        <v>24450000</v>
      </c>
    </row>
    <row r="139" spans="1:6" ht="15" customHeight="1">
      <c r="A139" s="720" t="s">
        <v>436</v>
      </c>
      <c r="B139" s="720"/>
      <c r="C139" s="255">
        <v>73</v>
      </c>
      <c r="D139" s="254">
        <v>304330000</v>
      </c>
      <c r="E139" s="255">
        <v>266</v>
      </c>
      <c r="F139" s="254">
        <v>1256395000</v>
      </c>
    </row>
    <row r="140" spans="1:6" ht="15" customHeight="1">
      <c r="A140" s="722" t="s">
        <v>469</v>
      </c>
      <c r="B140" s="722"/>
      <c r="C140" s="722"/>
      <c r="D140" s="722"/>
      <c r="E140" s="722"/>
      <c r="F140" s="722"/>
    </row>
    <row r="141" spans="1:6" ht="15">
      <c r="A141" s="277" t="s">
        <v>370</v>
      </c>
      <c r="B141" s="194" t="s">
        <v>190</v>
      </c>
      <c r="C141" s="255">
        <v>40</v>
      </c>
      <c r="D141" s="254">
        <v>109300000</v>
      </c>
      <c r="E141" s="255">
        <v>154</v>
      </c>
      <c r="F141" s="254">
        <v>373190000</v>
      </c>
    </row>
    <row r="142" spans="1:6" ht="15">
      <c r="A142" s="277" t="s">
        <v>354</v>
      </c>
      <c r="B142" s="194" t="s">
        <v>174</v>
      </c>
      <c r="C142" s="255">
        <v>12</v>
      </c>
      <c r="D142" s="254">
        <v>62500000</v>
      </c>
      <c r="E142" s="255">
        <v>37</v>
      </c>
      <c r="F142" s="254">
        <v>391000000</v>
      </c>
    </row>
    <row r="143" spans="1:6" ht="15">
      <c r="A143" s="277" t="s">
        <v>318</v>
      </c>
      <c r="B143" s="194" t="s">
        <v>139</v>
      </c>
      <c r="C143" s="255">
        <v>9</v>
      </c>
      <c r="D143" s="254">
        <v>20050000</v>
      </c>
      <c r="E143" s="255">
        <v>42</v>
      </c>
      <c r="F143" s="254">
        <v>111400000</v>
      </c>
    </row>
    <row r="144" spans="1:6" ht="15">
      <c r="A144" s="277" t="s">
        <v>335</v>
      </c>
      <c r="B144" s="194" t="s">
        <v>156</v>
      </c>
      <c r="C144" s="255">
        <v>6</v>
      </c>
      <c r="D144" s="254">
        <v>13000000</v>
      </c>
      <c r="E144" s="255">
        <v>19</v>
      </c>
      <c r="F144" s="254">
        <v>65600000</v>
      </c>
    </row>
    <row r="145" spans="1:6" ht="15" customHeight="1">
      <c r="A145" s="720" t="s">
        <v>436</v>
      </c>
      <c r="B145" s="720"/>
      <c r="C145" s="255">
        <v>67</v>
      </c>
      <c r="D145" s="254">
        <v>204850000</v>
      </c>
      <c r="E145" s="255">
        <v>252</v>
      </c>
      <c r="F145" s="254">
        <v>941190000</v>
      </c>
    </row>
    <row r="146" spans="1:6" ht="15" customHeight="1">
      <c r="A146" s="720" t="s">
        <v>437</v>
      </c>
      <c r="B146" s="720"/>
      <c r="C146" s="255">
        <v>140</v>
      </c>
      <c r="D146" s="254">
        <v>509180000</v>
      </c>
      <c r="E146" s="255">
        <v>518</v>
      </c>
      <c r="F146" s="254">
        <v>2197585000</v>
      </c>
    </row>
    <row r="147" spans="1:6" ht="15" customHeight="1">
      <c r="A147" s="723" t="s">
        <v>470</v>
      </c>
      <c r="B147" s="723"/>
      <c r="C147" s="723"/>
      <c r="D147" s="723"/>
      <c r="E147" s="723"/>
      <c r="F147" s="723"/>
    </row>
    <row r="148" spans="1:6" ht="15" customHeight="1">
      <c r="A148" s="722" t="s">
        <v>471</v>
      </c>
      <c r="B148" s="722"/>
      <c r="C148" s="722"/>
      <c r="D148" s="722"/>
      <c r="E148" s="722"/>
      <c r="F148" s="722"/>
    </row>
    <row r="149" spans="1:6" ht="15">
      <c r="A149" s="277" t="s">
        <v>332</v>
      </c>
      <c r="B149" s="194" t="s">
        <v>153</v>
      </c>
      <c r="C149" s="255">
        <v>185</v>
      </c>
      <c r="D149" s="254">
        <v>697254992</v>
      </c>
      <c r="E149" s="255">
        <v>668</v>
      </c>
      <c r="F149" s="254">
        <v>2305349992</v>
      </c>
    </row>
    <row r="150" spans="1:6" ht="15">
      <c r="A150" s="277" t="s">
        <v>307</v>
      </c>
      <c r="B150" s="194" t="s">
        <v>128</v>
      </c>
      <c r="C150" s="255">
        <v>27</v>
      </c>
      <c r="D150" s="254">
        <v>64500000</v>
      </c>
      <c r="E150" s="255">
        <v>96</v>
      </c>
      <c r="F150" s="254">
        <v>242127700</v>
      </c>
    </row>
    <row r="151" spans="1:6" ht="15">
      <c r="A151" s="277" t="s">
        <v>384</v>
      </c>
      <c r="B151" s="194" t="s">
        <v>204</v>
      </c>
      <c r="C151" s="255">
        <v>16</v>
      </c>
      <c r="D151" s="254">
        <v>18600000</v>
      </c>
      <c r="E151" s="255">
        <v>42</v>
      </c>
      <c r="F151" s="254">
        <v>84400000</v>
      </c>
    </row>
    <row r="152" spans="1:6" ht="15" customHeight="1">
      <c r="A152" s="720" t="s">
        <v>436</v>
      </c>
      <c r="B152" s="720"/>
      <c r="C152" s="255">
        <v>228</v>
      </c>
      <c r="D152" s="254">
        <v>780354992</v>
      </c>
      <c r="E152" s="255">
        <v>806</v>
      </c>
      <c r="F152" s="254">
        <v>2631877692</v>
      </c>
    </row>
    <row r="153" spans="1:6" ht="15" customHeight="1">
      <c r="A153" s="722" t="s">
        <v>472</v>
      </c>
      <c r="B153" s="722"/>
      <c r="C153" s="722"/>
      <c r="D153" s="722"/>
      <c r="E153" s="722"/>
      <c r="F153" s="722"/>
    </row>
    <row r="154" spans="1:6" ht="15">
      <c r="A154" s="277" t="s">
        <v>368</v>
      </c>
      <c r="B154" s="194" t="s">
        <v>430</v>
      </c>
      <c r="C154" s="255">
        <v>79</v>
      </c>
      <c r="D154" s="254">
        <v>259450000</v>
      </c>
      <c r="E154" s="255">
        <v>288</v>
      </c>
      <c r="F154" s="254">
        <v>901600000</v>
      </c>
    </row>
    <row r="155" spans="1:6" ht="15">
      <c r="A155" s="277" t="s">
        <v>326</v>
      </c>
      <c r="B155" s="194" t="s">
        <v>147</v>
      </c>
      <c r="C155" s="255">
        <v>126</v>
      </c>
      <c r="D155" s="254">
        <v>375250000</v>
      </c>
      <c r="E155" s="255">
        <v>381</v>
      </c>
      <c r="F155" s="254">
        <v>1316112000</v>
      </c>
    </row>
    <row r="156" spans="1:6" ht="15" customHeight="1">
      <c r="A156" s="720" t="s">
        <v>436</v>
      </c>
      <c r="B156" s="720"/>
      <c r="C156" s="255">
        <v>205</v>
      </c>
      <c r="D156" s="254">
        <v>634700000</v>
      </c>
      <c r="E156" s="255">
        <v>669</v>
      </c>
      <c r="F156" s="254">
        <v>2217712000</v>
      </c>
    </row>
    <row r="157" spans="1:6" ht="15" customHeight="1">
      <c r="A157" s="722" t="s">
        <v>473</v>
      </c>
      <c r="B157" s="722"/>
      <c r="C157" s="722"/>
      <c r="D157" s="722"/>
      <c r="E157" s="722"/>
      <c r="F157" s="722"/>
    </row>
    <row r="158" spans="1:6" ht="15">
      <c r="A158" s="277" t="s">
        <v>352</v>
      </c>
      <c r="B158" s="194" t="s">
        <v>172</v>
      </c>
      <c r="C158" s="255">
        <v>38</v>
      </c>
      <c r="D158" s="254">
        <v>268250000</v>
      </c>
      <c r="E158" s="255">
        <v>137</v>
      </c>
      <c r="F158" s="254">
        <v>729450000</v>
      </c>
    </row>
    <row r="159" spans="1:6" ht="15">
      <c r="A159" s="277" t="s">
        <v>377</v>
      </c>
      <c r="B159" s="194" t="s">
        <v>197</v>
      </c>
      <c r="C159" s="255">
        <v>29</v>
      </c>
      <c r="D159" s="254">
        <v>91934000</v>
      </c>
      <c r="E159" s="255">
        <v>126</v>
      </c>
      <c r="F159" s="254">
        <v>474374000</v>
      </c>
    </row>
    <row r="160" spans="1:6" ht="15">
      <c r="A160" s="277" t="s">
        <v>378</v>
      </c>
      <c r="B160" s="194" t="s">
        <v>198</v>
      </c>
      <c r="C160" s="255">
        <v>26</v>
      </c>
      <c r="D160" s="254">
        <v>75250000</v>
      </c>
      <c r="E160" s="255">
        <v>85</v>
      </c>
      <c r="F160" s="254">
        <v>342450000</v>
      </c>
    </row>
    <row r="161" spans="1:6" ht="15">
      <c r="A161" s="277" t="s">
        <v>361</v>
      </c>
      <c r="B161" s="194" t="s">
        <v>181</v>
      </c>
      <c r="C161" s="255">
        <v>6</v>
      </c>
      <c r="D161" s="254">
        <v>33800000</v>
      </c>
      <c r="E161" s="255">
        <v>25</v>
      </c>
      <c r="F161" s="254">
        <v>126450000</v>
      </c>
    </row>
    <row r="162" spans="1:6" ht="15" customHeight="1">
      <c r="A162" s="720" t="s">
        <v>436</v>
      </c>
      <c r="B162" s="720"/>
      <c r="C162" s="255">
        <v>99</v>
      </c>
      <c r="D162" s="254">
        <v>469234000</v>
      </c>
      <c r="E162" s="255">
        <v>373</v>
      </c>
      <c r="F162" s="254">
        <v>1672724000</v>
      </c>
    </row>
    <row r="163" spans="1:6" ht="15" customHeight="1">
      <c r="A163" s="720" t="s">
        <v>437</v>
      </c>
      <c r="B163" s="720"/>
      <c r="C163" s="255">
        <v>532</v>
      </c>
      <c r="D163" s="254">
        <v>1884288992</v>
      </c>
      <c r="E163" s="254">
        <v>1848</v>
      </c>
      <c r="F163" s="254">
        <v>6522313692</v>
      </c>
    </row>
    <row r="164" spans="1:6" ht="15" customHeight="1">
      <c r="A164" s="721" t="s">
        <v>474</v>
      </c>
      <c r="B164" s="721"/>
      <c r="C164" s="412">
        <v>8783</v>
      </c>
      <c r="D164" s="412">
        <v>18169950401</v>
      </c>
      <c r="E164" s="412">
        <v>29593</v>
      </c>
      <c r="F164" s="412">
        <v>62448460432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8" width="7.28125" style="390" customWidth="1"/>
    <col min="19" max="16384" width="9.140625" style="447" customWidth="1"/>
  </cols>
  <sheetData>
    <row r="1" spans="1:2" ht="16.5" thickBot="1">
      <c r="A1" s="270" t="s">
        <v>715</v>
      </c>
      <c r="B1" s="270"/>
    </row>
    <row r="2" spans="3:18" ht="15.75"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2" ht="15.75">
      <c r="A3" s="233" t="s">
        <v>491</v>
      </c>
      <c r="B3" s="351"/>
    </row>
    <row r="4" ht="15" customHeight="1"/>
    <row r="5" spans="1:18" ht="15" customHeight="1">
      <c r="A5" s="719" t="s">
        <v>305</v>
      </c>
      <c r="B5" s="719" t="s">
        <v>414</v>
      </c>
      <c r="C5" s="724" t="s">
        <v>741</v>
      </c>
      <c r="D5" s="724"/>
      <c r="E5" s="724"/>
      <c r="F5" s="724"/>
      <c r="G5" s="724"/>
      <c r="H5" s="724"/>
      <c r="I5" s="724"/>
      <c r="J5" s="724"/>
      <c r="K5" s="724" t="s">
        <v>742</v>
      </c>
      <c r="L5" s="724"/>
      <c r="M5" s="724"/>
      <c r="N5" s="724"/>
      <c r="O5" s="724"/>
      <c r="P5" s="724"/>
      <c r="Q5" s="724"/>
      <c r="R5" s="724"/>
    </row>
    <row r="6" spans="1:18" ht="15" customHeight="1">
      <c r="A6" s="719"/>
      <c r="B6" s="719"/>
      <c r="C6" s="725" t="s">
        <v>211</v>
      </c>
      <c r="D6" s="725"/>
      <c r="E6" s="725"/>
      <c r="F6" s="725" t="s">
        <v>413</v>
      </c>
      <c r="G6" s="725"/>
      <c r="H6" s="725" t="s">
        <v>433</v>
      </c>
      <c r="I6" s="725"/>
      <c r="J6" s="725"/>
      <c r="K6" s="725" t="s">
        <v>211</v>
      </c>
      <c r="L6" s="725"/>
      <c r="M6" s="725"/>
      <c r="N6" s="725" t="s">
        <v>413</v>
      </c>
      <c r="O6" s="725"/>
      <c r="P6" s="725" t="s">
        <v>433</v>
      </c>
      <c r="Q6" s="725"/>
      <c r="R6" s="725"/>
    </row>
    <row r="7" spans="1:18" ht="15">
      <c r="A7" s="719"/>
      <c r="B7" s="719"/>
      <c r="C7" s="507" t="s">
        <v>425</v>
      </c>
      <c r="D7" s="507" t="s">
        <v>427</v>
      </c>
      <c r="E7" s="507" t="s">
        <v>428</v>
      </c>
      <c r="F7" s="507" t="s">
        <v>425</v>
      </c>
      <c r="G7" s="507" t="s">
        <v>427</v>
      </c>
      <c r="H7" s="507" t="s">
        <v>425</v>
      </c>
      <c r="I7" s="507" t="s">
        <v>427</v>
      </c>
      <c r="J7" s="507" t="s">
        <v>428</v>
      </c>
      <c r="K7" s="507" t="s">
        <v>425</v>
      </c>
      <c r="L7" s="507" t="s">
        <v>427</v>
      </c>
      <c r="M7" s="507" t="s">
        <v>428</v>
      </c>
      <c r="N7" s="507" t="s">
        <v>425</v>
      </c>
      <c r="O7" s="507" t="s">
        <v>427</v>
      </c>
      <c r="P7" s="507" t="s">
        <v>425</v>
      </c>
      <c r="Q7" s="507" t="s">
        <v>427</v>
      </c>
      <c r="R7" s="507" t="s">
        <v>428</v>
      </c>
    </row>
    <row r="8" spans="1:18" ht="15" customHeight="1">
      <c r="A8" s="723" t="s">
        <v>434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</row>
    <row r="9" spans="1:18" ht="15" customHeight="1">
      <c r="A9" s="722" t="s">
        <v>435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</row>
    <row r="10" spans="1:18" ht="15">
      <c r="A10" s="277" t="s">
        <v>339</v>
      </c>
      <c r="B10" s="511" t="s">
        <v>159</v>
      </c>
      <c r="C10" s="254">
        <v>3388</v>
      </c>
      <c r="D10" s="254">
        <v>870</v>
      </c>
      <c r="E10" s="254">
        <v>939</v>
      </c>
      <c r="F10" s="254">
        <v>278</v>
      </c>
      <c r="G10" s="254">
        <v>590</v>
      </c>
      <c r="H10" s="254">
        <v>6</v>
      </c>
      <c r="I10" s="254">
        <v>6</v>
      </c>
      <c r="J10" s="254">
        <v>3</v>
      </c>
      <c r="K10" s="254">
        <v>11355</v>
      </c>
      <c r="L10" s="254">
        <v>2536</v>
      </c>
      <c r="M10" s="254">
        <v>3749</v>
      </c>
      <c r="N10" s="254">
        <v>1021</v>
      </c>
      <c r="O10" s="254">
        <v>2174</v>
      </c>
      <c r="P10" s="254">
        <v>24</v>
      </c>
      <c r="Q10" s="254">
        <v>15</v>
      </c>
      <c r="R10" s="254">
        <v>14</v>
      </c>
    </row>
    <row r="11" spans="1:18" ht="15" customHeight="1">
      <c r="A11" s="720" t="s">
        <v>436</v>
      </c>
      <c r="B11" s="720"/>
      <c r="C11" s="254">
        <v>3388</v>
      </c>
      <c r="D11" s="254">
        <v>870</v>
      </c>
      <c r="E11" s="254">
        <v>939</v>
      </c>
      <c r="F11" s="254">
        <v>278</v>
      </c>
      <c r="G11" s="254">
        <v>590</v>
      </c>
      <c r="H11" s="254">
        <v>6</v>
      </c>
      <c r="I11" s="254">
        <v>6</v>
      </c>
      <c r="J11" s="254">
        <v>3</v>
      </c>
      <c r="K11" s="254">
        <v>11355</v>
      </c>
      <c r="L11" s="254">
        <v>2536</v>
      </c>
      <c r="M11" s="254">
        <v>3749</v>
      </c>
      <c r="N11" s="254">
        <v>1021</v>
      </c>
      <c r="O11" s="254">
        <v>2174</v>
      </c>
      <c r="P11" s="254">
        <v>24</v>
      </c>
      <c r="Q11" s="254">
        <v>15</v>
      </c>
      <c r="R11" s="254">
        <v>14</v>
      </c>
    </row>
    <row r="12" spans="1:18" ht="15" customHeight="1">
      <c r="A12" s="720" t="s">
        <v>437</v>
      </c>
      <c r="B12" s="720"/>
      <c r="C12" s="254">
        <v>3388</v>
      </c>
      <c r="D12" s="254">
        <v>870</v>
      </c>
      <c r="E12" s="254">
        <v>939</v>
      </c>
      <c r="F12" s="254">
        <v>278</v>
      </c>
      <c r="G12" s="254">
        <v>590</v>
      </c>
      <c r="H12" s="254">
        <v>6</v>
      </c>
      <c r="I12" s="254">
        <v>6</v>
      </c>
      <c r="J12" s="254">
        <v>3</v>
      </c>
      <c r="K12" s="254">
        <v>11355</v>
      </c>
      <c r="L12" s="254">
        <v>2536</v>
      </c>
      <c r="M12" s="254">
        <v>3749</v>
      </c>
      <c r="N12" s="254">
        <v>1021</v>
      </c>
      <c r="O12" s="254">
        <v>2174</v>
      </c>
      <c r="P12" s="254">
        <v>24</v>
      </c>
      <c r="Q12" s="254">
        <v>15</v>
      </c>
      <c r="R12" s="254">
        <v>14</v>
      </c>
    </row>
    <row r="13" spans="1:18" ht="15" customHeight="1">
      <c r="A13" s="723" t="s">
        <v>438</v>
      </c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</row>
    <row r="14" spans="1:18" ht="15" customHeight="1">
      <c r="A14" s="722" t="s">
        <v>439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</row>
    <row r="15" spans="1:18" ht="15">
      <c r="A15" s="277" t="s">
        <v>364</v>
      </c>
      <c r="B15" s="511" t="s">
        <v>184</v>
      </c>
      <c r="C15" s="254">
        <v>80</v>
      </c>
      <c r="D15" s="254">
        <v>14</v>
      </c>
      <c r="E15" s="254">
        <v>15</v>
      </c>
      <c r="F15" s="254">
        <v>20</v>
      </c>
      <c r="G15" s="254">
        <v>17</v>
      </c>
      <c r="H15" s="254"/>
      <c r="I15" s="254"/>
      <c r="J15" s="254">
        <v>0</v>
      </c>
      <c r="K15" s="254">
        <v>301</v>
      </c>
      <c r="L15" s="254">
        <v>51</v>
      </c>
      <c r="M15" s="254">
        <v>54</v>
      </c>
      <c r="N15" s="254">
        <v>71</v>
      </c>
      <c r="O15" s="254">
        <v>73</v>
      </c>
      <c r="P15" s="254"/>
      <c r="Q15" s="254">
        <v>1</v>
      </c>
      <c r="R15" s="254">
        <v>1</v>
      </c>
    </row>
    <row r="16" spans="1:18" ht="15">
      <c r="A16" s="277" t="s">
        <v>327</v>
      </c>
      <c r="B16" s="511" t="s">
        <v>148</v>
      </c>
      <c r="C16" s="254">
        <v>27</v>
      </c>
      <c r="D16" s="254">
        <v>0</v>
      </c>
      <c r="E16" s="254">
        <v>3</v>
      </c>
      <c r="F16" s="254">
        <v>2</v>
      </c>
      <c r="G16" s="254">
        <v>5</v>
      </c>
      <c r="H16" s="254">
        <v>2</v>
      </c>
      <c r="I16" s="254"/>
      <c r="J16" s="254">
        <v>1</v>
      </c>
      <c r="K16" s="254">
        <v>81</v>
      </c>
      <c r="L16" s="254">
        <v>6</v>
      </c>
      <c r="M16" s="254">
        <v>14</v>
      </c>
      <c r="N16" s="254">
        <v>19</v>
      </c>
      <c r="O16" s="254">
        <v>37</v>
      </c>
      <c r="P16" s="254">
        <v>6</v>
      </c>
      <c r="Q16" s="254">
        <v>2</v>
      </c>
      <c r="R16" s="254">
        <v>4</v>
      </c>
    </row>
    <row r="17" spans="1:18" ht="15">
      <c r="A17" s="277" t="s">
        <v>344</v>
      </c>
      <c r="B17" s="511" t="s">
        <v>164</v>
      </c>
      <c r="C17" s="254">
        <v>14</v>
      </c>
      <c r="D17" s="254">
        <v>11</v>
      </c>
      <c r="E17" s="254">
        <v>4</v>
      </c>
      <c r="F17" s="254">
        <v>7</v>
      </c>
      <c r="G17" s="254">
        <v>8</v>
      </c>
      <c r="H17" s="254"/>
      <c r="I17" s="254">
        <v>1</v>
      </c>
      <c r="J17" s="254">
        <v>0</v>
      </c>
      <c r="K17" s="254">
        <v>60</v>
      </c>
      <c r="L17" s="254">
        <v>21</v>
      </c>
      <c r="M17" s="254">
        <v>13</v>
      </c>
      <c r="N17" s="254">
        <v>19</v>
      </c>
      <c r="O17" s="254">
        <v>40</v>
      </c>
      <c r="P17" s="254"/>
      <c r="Q17" s="254">
        <v>2</v>
      </c>
      <c r="R17" s="254">
        <v>0</v>
      </c>
    </row>
    <row r="18" spans="1:18" ht="15" customHeight="1">
      <c r="A18" s="720" t="s">
        <v>436</v>
      </c>
      <c r="B18" s="720"/>
      <c r="C18" s="254">
        <v>121</v>
      </c>
      <c r="D18" s="254">
        <v>25</v>
      </c>
      <c r="E18" s="254">
        <v>22</v>
      </c>
      <c r="F18" s="254">
        <v>29</v>
      </c>
      <c r="G18" s="254">
        <v>30</v>
      </c>
      <c r="H18" s="254">
        <v>2</v>
      </c>
      <c r="I18" s="254">
        <v>1</v>
      </c>
      <c r="J18" s="254">
        <v>1</v>
      </c>
      <c r="K18" s="254">
        <v>442</v>
      </c>
      <c r="L18" s="254">
        <v>78</v>
      </c>
      <c r="M18" s="254">
        <v>81</v>
      </c>
      <c r="N18" s="254">
        <v>109</v>
      </c>
      <c r="O18" s="254">
        <v>150</v>
      </c>
      <c r="P18" s="254">
        <v>6</v>
      </c>
      <c r="Q18" s="254">
        <v>5</v>
      </c>
      <c r="R18" s="254">
        <v>5</v>
      </c>
    </row>
    <row r="19" spans="1:18" ht="15" customHeight="1">
      <c r="A19" s="722" t="s">
        <v>440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</row>
    <row r="20" spans="1:18" ht="15">
      <c r="A20" s="277" t="s">
        <v>315</v>
      </c>
      <c r="B20" s="511" t="s">
        <v>136</v>
      </c>
      <c r="C20" s="254">
        <v>64</v>
      </c>
      <c r="D20" s="254">
        <v>6</v>
      </c>
      <c r="E20" s="254">
        <v>12</v>
      </c>
      <c r="F20" s="254">
        <v>22</v>
      </c>
      <c r="G20" s="254">
        <v>13</v>
      </c>
      <c r="H20" s="254"/>
      <c r="I20" s="254">
        <v>3</v>
      </c>
      <c r="J20" s="254">
        <v>0</v>
      </c>
      <c r="K20" s="254">
        <v>215</v>
      </c>
      <c r="L20" s="254">
        <v>28</v>
      </c>
      <c r="M20" s="254">
        <v>41</v>
      </c>
      <c r="N20" s="254">
        <v>66</v>
      </c>
      <c r="O20" s="254">
        <v>83</v>
      </c>
      <c r="P20" s="254">
        <v>5</v>
      </c>
      <c r="Q20" s="254">
        <v>4</v>
      </c>
      <c r="R20" s="254">
        <v>2</v>
      </c>
    </row>
    <row r="21" spans="1:18" ht="15">
      <c r="A21" s="277" t="s">
        <v>322</v>
      </c>
      <c r="B21" s="511" t="s">
        <v>143</v>
      </c>
      <c r="C21" s="254">
        <v>40</v>
      </c>
      <c r="D21" s="254">
        <v>5</v>
      </c>
      <c r="E21" s="254">
        <v>4</v>
      </c>
      <c r="F21" s="254">
        <v>10</v>
      </c>
      <c r="G21" s="254">
        <v>8</v>
      </c>
      <c r="H21" s="254">
        <v>8</v>
      </c>
      <c r="I21" s="254"/>
      <c r="J21" s="254">
        <v>0</v>
      </c>
      <c r="K21" s="254">
        <v>131</v>
      </c>
      <c r="L21" s="254">
        <v>13</v>
      </c>
      <c r="M21" s="254">
        <v>13</v>
      </c>
      <c r="N21" s="254">
        <v>30</v>
      </c>
      <c r="O21" s="254">
        <v>28</v>
      </c>
      <c r="P21" s="254">
        <v>15</v>
      </c>
      <c r="Q21" s="254">
        <v>1</v>
      </c>
      <c r="R21" s="254">
        <v>1</v>
      </c>
    </row>
    <row r="22" spans="1:18" ht="15" customHeight="1">
      <c r="A22" s="720" t="s">
        <v>436</v>
      </c>
      <c r="B22" s="720"/>
      <c r="C22" s="254">
        <v>104</v>
      </c>
      <c r="D22" s="254">
        <v>11</v>
      </c>
      <c r="E22" s="254">
        <v>16</v>
      </c>
      <c r="F22" s="254">
        <v>32</v>
      </c>
      <c r="G22" s="254">
        <v>21</v>
      </c>
      <c r="H22" s="254">
        <v>8</v>
      </c>
      <c r="I22" s="254">
        <v>3</v>
      </c>
      <c r="J22" s="254">
        <v>0</v>
      </c>
      <c r="K22" s="254">
        <v>346</v>
      </c>
      <c r="L22" s="254">
        <v>41</v>
      </c>
      <c r="M22" s="254">
        <v>54</v>
      </c>
      <c r="N22" s="254">
        <v>96</v>
      </c>
      <c r="O22" s="254">
        <v>111</v>
      </c>
      <c r="P22" s="254">
        <v>20</v>
      </c>
      <c r="Q22" s="254">
        <v>5</v>
      </c>
      <c r="R22" s="254">
        <v>3</v>
      </c>
    </row>
    <row r="23" spans="1:18" ht="15" customHeight="1">
      <c r="A23" s="720" t="s">
        <v>437</v>
      </c>
      <c r="B23" s="720"/>
      <c r="C23" s="254">
        <v>225</v>
      </c>
      <c r="D23" s="254">
        <v>36</v>
      </c>
      <c r="E23" s="254">
        <v>38</v>
      </c>
      <c r="F23" s="254">
        <v>61</v>
      </c>
      <c r="G23" s="254">
        <v>51</v>
      </c>
      <c r="H23" s="254">
        <v>10</v>
      </c>
      <c r="I23" s="254">
        <v>4</v>
      </c>
      <c r="J23" s="254">
        <v>1</v>
      </c>
      <c r="K23" s="254">
        <v>788</v>
      </c>
      <c r="L23" s="254">
        <v>119</v>
      </c>
      <c r="M23" s="254">
        <v>135</v>
      </c>
      <c r="N23" s="254">
        <v>205</v>
      </c>
      <c r="O23" s="254">
        <v>261</v>
      </c>
      <c r="P23" s="254">
        <v>26</v>
      </c>
      <c r="Q23" s="254">
        <v>10</v>
      </c>
      <c r="R23" s="254">
        <v>8</v>
      </c>
    </row>
    <row r="24" spans="1:18" ht="15">
      <c r="A24" s="723" t="s">
        <v>441</v>
      </c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</row>
    <row r="25" spans="1:18" ht="15" customHeight="1">
      <c r="A25" s="722" t="s">
        <v>442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</row>
    <row r="26" spans="1:18" ht="15">
      <c r="A26" s="277" t="s">
        <v>340</v>
      </c>
      <c r="B26" s="511" t="s">
        <v>160</v>
      </c>
      <c r="C26" s="254">
        <v>624</v>
      </c>
      <c r="D26" s="254">
        <v>95</v>
      </c>
      <c r="E26" s="254">
        <v>114</v>
      </c>
      <c r="F26" s="254">
        <v>56</v>
      </c>
      <c r="G26" s="254">
        <v>86</v>
      </c>
      <c r="H26" s="254">
        <v>32</v>
      </c>
      <c r="I26" s="254">
        <v>4</v>
      </c>
      <c r="J26" s="254">
        <v>1</v>
      </c>
      <c r="K26" s="254">
        <v>2015</v>
      </c>
      <c r="L26" s="254">
        <v>368</v>
      </c>
      <c r="M26" s="254">
        <v>441</v>
      </c>
      <c r="N26" s="254">
        <v>206</v>
      </c>
      <c r="O26" s="254">
        <v>316</v>
      </c>
      <c r="P26" s="254">
        <v>99</v>
      </c>
      <c r="Q26" s="254">
        <v>14</v>
      </c>
      <c r="R26" s="254">
        <v>6</v>
      </c>
    </row>
    <row r="27" spans="1:18" ht="15" customHeight="1">
      <c r="A27" s="720" t="s">
        <v>436</v>
      </c>
      <c r="B27" s="720"/>
      <c r="C27" s="254">
        <v>624</v>
      </c>
      <c r="D27" s="254">
        <v>95</v>
      </c>
      <c r="E27" s="254">
        <v>114</v>
      </c>
      <c r="F27" s="254">
        <v>56</v>
      </c>
      <c r="G27" s="254">
        <v>86</v>
      </c>
      <c r="H27" s="254">
        <v>32</v>
      </c>
      <c r="I27" s="254">
        <v>4</v>
      </c>
      <c r="J27" s="254">
        <v>1</v>
      </c>
      <c r="K27" s="254">
        <v>2015</v>
      </c>
      <c r="L27" s="254">
        <v>368</v>
      </c>
      <c r="M27" s="254">
        <v>441</v>
      </c>
      <c r="N27" s="254">
        <v>206</v>
      </c>
      <c r="O27" s="254">
        <v>316</v>
      </c>
      <c r="P27" s="254">
        <v>99</v>
      </c>
      <c r="Q27" s="254">
        <v>14</v>
      </c>
      <c r="R27" s="254">
        <v>6</v>
      </c>
    </row>
    <row r="28" spans="1:18" ht="15" customHeight="1">
      <c r="A28" s="722" t="s">
        <v>443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</row>
    <row r="29" spans="1:18" ht="15">
      <c r="A29" s="277" t="s">
        <v>314</v>
      </c>
      <c r="B29" s="511" t="s">
        <v>135</v>
      </c>
      <c r="C29" s="254">
        <v>52</v>
      </c>
      <c r="D29" s="254">
        <v>6</v>
      </c>
      <c r="E29" s="254">
        <v>3</v>
      </c>
      <c r="F29" s="254">
        <v>15</v>
      </c>
      <c r="G29" s="254">
        <v>24</v>
      </c>
      <c r="H29" s="254">
        <v>1</v>
      </c>
      <c r="I29" s="254">
        <v>2</v>
      </c>
      <c r="J29" s="254">
        <v>1</v>
      </c>
      <c r="K29" s="254">
        <v>231</v>
      </c>
      <c r="L29" s="254">
        <v>23</v>
      </c>
      <c r="M29" s="254">
        <v>32</v>
      </c>
      <c r="N29" s="254">
        <v>69</v>
      </c>
      <c r="O29" s="254">
        <v>137</v>
      </c>
      <c r="P29" s="254">
        <v>11</v>
      </c>
      <c r="Q29" s="254">
        <v>3</v>
      </c>
      <c r="R29" s="254">
        <v>2</v>
      </c>
    </row>
    <row r="30" spans="1:18" ht="15">
      <c r="A30" s="277" t="s">
        <v>325</v>
      </c>
      <c r="B30" s="511" t="s">
        <v>146</v>
      </c>
      <c r="C30" s="254">
        <v>80</v>
      </c>
      <c r="D30" s="254">
        <v>11</v>
      </c>
      <c r="E30" s="254">
        <v>7</v>
      </c>
      <c r="F30" s="254">
        <v>23</v>
      </c>
      <c r="G30" s="254">
        <v>13</v>
      </c>
      <c r="H30" s="254"/>
      <c r="I30" s="254">
        <v>1</v>
      </c>
      <c r="J30" s="254">
        <v>1</v>
      </c>
      <c r="K30" s="254">
        <v>278</v>
      </c>
      <c r="L30" s="254">
        <v>31</v>
      </c>
      <c r="M30" s="254">
        <v>44</v>
      </c>
      <c r="N30" s="254">
        <v>86</v>
      </c>
      <c r="O30" s="254">
        <v>98</v>
      </c>
      <c r="P30" s="254">
        <v>8</v>
      </c>
      <c r="Q30" s="254">
        <v>4</v>
      </c>
      <c r="R30" s="254">
        <v>2</v>
      </c>
    </row>
    <row r="31" spans="1:18" ht="15">
      <c r="A31" s="277" t="s">
        <v>353</v>
      </c>
      <c r="B31" s="511" t="s">
        <v>173</v>
      </c>
      <c r="C31" s="254">
        <v>142</v>
      </c>
      <c r="D31" s="254">
        <v>15</v>
      </c>
      <c r="E31" s="254">
        <v>19</v>
      </c>
      <c r="F31" s="254">
        <v>28</v>
      </c>
      <c r="G31" s="254">
        <v>15</v>
      </c>
      <c r="H31" s="254">
        <v>5</v>
      </c>
      <c r="I31" s="254"/>
      <c r="J31" s="254">
        <v>2</v>
      </c>
      <c r="K31" s="254">
        <v>446</v>
      </c>
      <c r="L31" s="254">
        <v>50</v>
      </c>
      <c r="M31" s="254">
        <v>72</v>
      </c>
      <c r="N31" s="254">
        <v>90</v>
      </c>
      <c r="O31" s="254">
        <v>85</v>
      </c>
      <c r="P31" s="254">
        <v>19</v>
      </c>
      <c r="Q31" s="254">
        <v>3</v>
      </c>
      <c r="R31" s="254">
        <v>3</v>
      </c>
    </row>
    <row r="32" spans="1:18" ht="15" customHeight="1">
      <c r="A32" s="720" t="s">
        <v>436</v>
      </c>
      <c r="B32" s="720"/>
      <c r="C32" s="254">
        <v>274</v>
      </c>
      <c r="D32" s="254">
        <v>32</v>
      </c>
      <c r="E32" s="254">
        <v>29</v>
      </c>
      <c r="F32" s="254">
        <v>66</v>
      </c>
      <c r="G32" s="254">
        <v>52</v>
      </c>
      <c r="H32" s="254">
        <v>6</v>
      </c>
      <c r="I32" s="254">
        <v>3</v>
      </c>
      <c r="J32" s="254">
        <v>4</v>
      </c>
      <c r="K32" s="254">
        <v>955</v>
      </c>
      <c r="L32" s="254">
        <v>104</v>
      </c>
      <c r="M32" s="254">
        <v>148</v>
      </c>
      <c r="N32" s="254">
        <v>245</v>
      </c>
      <c r="O32" s="254">
        <v>320</v>
      </c>
      <c r="P32" s="254">
        <v>38</v>
      </c>
      <c r="Q32" s="254">
        <v>10</v>
      </c>
      <c r="R32" s="254">
        <v>7</v>
      </c>
    </row>
    <row r="33" spans="1:18" ht="15" customHeight="1">
      <c r="A33" s="722" t="s">
        <v>444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</row>
    <row r="34" spans="1:18" ht="15">
      <c r="A34" s="277" t="s">
        <v>350</v>
      </c>
      <c r="B34" s="511" t="s">
        <v>170</v>
      </c>
      <c r="C34" s="254">
        <v>80</v>
      </c>
      <c r="D34" s="254">
        <v>11</v>
      </c>
      <c r="E34" s="254">
        <v>11</v>
      </c>
      <c r="F34" s="254">
        <v>19</v>
      </c>
      <c r="G34" s="254">
        <v>12</v>
      </c>
      <c r="H34" s="254">
        <v>1</v>
      </c>
      <c r="I34" s="254"/>
      <c r="J34" s="254">
        <v>2</v>
      </c>
      <c r="K34" s="254">
        <v>234</v>
      </c>
      <c r="L34" s="254">
        <v>29</v>
      </c>
      <c r="M34" s="254">
        <v>35</v>
      </c>
      <c r="N34" s="254">
        <v>57</v>
      </c>
      <c r="O34" s="254">
        <v>79</v>
      </c>
      <c r="P34" s="254">
        <v>6</v>
      </c>
      <c r="Q34" s="254">
        <v>1</v>
      </c>
      <c r="R34" s="254">
        <v>6</v>
      </c>
    </row>
    <row r="35" spans="1:18" ht="30">
      <c r="A35" s="277" t="s">
        <v>308</v>
      </c>
      <c r="B35" s="511" t="s">
        <v>129</v>
      </c>
      <c r="C35" s="254">
        <v>34</v>
      </c>
      <c r="D35" s="254">
        <v>2</v>
      </c>
      <c r="E35" s="254">
        <v>2</v>
      </c>
      <c r="F35" s="254">
        <v>7</v>
      </c>
      <c r="G35" s="254">
        <v>7</v>
      </c>
      <c r="H35" s="254">
        <v>1</v>
      </c>
      <c r="I35" s="254">
        <v>2</v>
      </c>
      <c r="J35" s="254">
        <v>0</v>
      </c>
      <c r="K35" s="254">
        <v>124</v>
      </c>
      <c r="L35" s="254">
        <v>11</v>
      </c>
      <c r="M35" s="254">
        <v>19</v>
      </c>
      <c r="N35" s="254">
        <v>29</v>
      </c>
      <c r="O35" s="254">
        <v>30</v>
      </c>
      <c r="P35" s="254">
        <v>4</v>
      </c>
      <c r="Q35" s="254">
        <v>2</v>
      </c>
      <c r="R35" s="254">
        <v>3</v>
      </c>
    </row>
    <row r="36" spans="1:18" ht="15">
      <c r="A36" s="277" t="s">
        <v>348</v>
      </c>
      <c r="B36" s="511" t="s">
        <v>168</v>
      </c>
      <c r="C36" s="254">
        <v>13</v>
      </c>
      <c r="D36" s="254">
        <v>3</v>
      </c>
      <c r="E36" s="254">
        <v>6</v>
      </c>
      <c r="F36" s="254">
        <v>10</v>
      </c>
      <c r="G36" s="254">
        <v>3</v>
      </c>
      <c r="H36" s="254"/>
      <c r="I36" s="254">
        <v>2</v>
      </c>
      <c r="J36" s="254">
        <v>1</v>
      </c>
      <c r="K36" s="254">
        <v>51</v>
      </c>
      <c r="L36" s="254">
        <v>13</v>
      </c>
      <c r="M36" s="254">
        <v>12</v>
      </c>
      <c r="N36" s="254">
        <v>38</v>
      </c>
      <c r="O36" s="254">
        <v>28</v>
      </c>
      <c r="P36" s="254">
        <v>4</v>
      </c>
      <c r="Q36" s="254">
        <v>5</v>
      </c>
      <c r="R36" s="254">
        <v>4</v>
      </c>
    </row>
    <row r="37" spans="1:18" ht="15">
      <c r="A37" s="277" t="s">
        <v>369</v>
      </c>
      <c r="B37" s="511" t="s">
        <v>189</v>
      </c>
      <c r="C37" s="254">
        <v>18</v>
      </c>
      <c r="D37" s="254">
        <v>0</v>
      </c>
      <c r="E37" s="254">
        <v>3</v>
      </c>
      <c r="F37" s="254">
        <v>2</v>
      </c>
      <c r="G37" s="254">
        <v>5</v>
      </c>
      <c r="H37" s="254">
        <v>1</v>
      </c>
      <c r="I37" s="254"/>
      <c r="J37" s="254">
        <v>2</v>
      </c>
      <c r="K37" s="254">
        <v>61</v>
      </c>
      <c r="L37" s="254">
        <v>9</v>
      </c>
      <c r="M37" s="254">
        <v>10</v>
      </c>
      <c r="N37" s="254">
        <v>13</v>
      </c>
      <c r="O37" s="254">
        <v>24</v>
      </c>
      <c r="P37" s="254">
        <v>1</v>
      </c>
      <c r="Q37" s="254"/>
      <c r="R37" s="254">
        <v>3</v>
      </c>
    </row>
    <row r="38" spans="1:18" ht="15" customHeight="1">
      <c r="A38" s="720" t="s">
        <v>436</v>
      </c>
      <c r="B38" s="720"/>
      <c r="C38" s="254">
        <v>145</v>
      </c>
      <c r="D38" s="254">
        <v>16</v>
      </c>
      <c r="E38" s="254">
        <v>22</v>
      </c>
      <c r="F38" s="254">
        <v>38</v>
      </c>
      <c r="G38" s="254">
        <v>27</v>
      </c>
      <c r="H38" s="254">
        <v>3</v>
      </c>
      <c r="I38" s="254">
        <v>4</v>
      </c>
      <c r="J38" s="254">
        <v>5</v>
      </c>
      <c r="K38" s="254">
        <v>470</v>
      </c>
      <c r="L38" s="254">
        <v>62</v>
      </c>
      <c r="M38" s="254">
        <v>76</v>
      </c>
      <c r="N38" s="254">
        <v>137</v>
      </c>
      <c r="O38" s="254">
        <v>161</v>
      </c>
      <c r="P38" s="254">
        <v>15</v>
      </c>
      <c r="Q38" s="254">
        <v>8</v>
      </c>
      <c r="R38" s="254">
        <v>16</v>
      </c>
    </row>
    <row r="39" spans="1:18" ht="15" customHeight="1">
      <c r="A39" s="720" t="s">
        <v>437</v>
      </c>
      <c r="B39" s="720"/>
      <c r="C39" s="254">
        <v>1043</v>
      </c>
      <c r="D39" s="254">
        <v>143</v>
      </c>
      <c r="E39" s="254">
        <v>165</v>
      </c>
      <c r="F39" s="254">
        <v>160</v>
      </c>
      <c r="G39" s="254">
        <v>165</v>
      </c>
      <c r="H39" s="254">
        <v>41</v>
      </c>
      <c r="I39" s="254">
        <v>11</v>
      </c>
      <c r="J39" s="254">
        <v>10</v>
      </c>
      <c r="K39" s="254">
        <v>3440</v>
      </c>
      <c r="L39" s="254">
        <v>534</v>
      </c>
      <c r="M39" s="254">
        <v>665</v>
      </c>
      <c r="N39" s="254">
        <v>588</v>
      </c>
      <c r="O39" s="254">
        <v>797</v>
      </c>
      <c r="P39" s="254">
        <v>152</v>
      </c>
      <c r="Q39" s="254">
        <v>32</v>
      </c>
      <c r="R39" s="254">
        <v>29</v>
      </c>
    </row>
    <row r="40" spans="1:18" ht="15" customHeight="1">
      <c r="A40" s="723" t="s">
        <v>445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</row>
    <row r="41" spans="1:18" ht="15" customHeight="1">
      <c r="A41" s="722" t="s">
        <v>446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</row>
    <row r="42" spans="1:18" ht="15">
      <c r="A42" s="277" t="s">
        <v>321</v>
      </c>
      <c r="B42" s="511" t="s">
        <v>142</v>
      </c>
      <c r="C42" s="254">
        <v>304</v>
      </c>
      <c r="D42" s="254">
        <v>54</v>
      </c>
      <c r="E42" s="254">
        <v>72</v>
      </c>
      <c r="F42" s="254">
        <v>41</v>
      </c>
      <c r="G42" s="254">
        <v>17</v>
      </c>
      <c r="H42" s="254">
        <v>8</v>
      </c>
      <c r="I42" s="254">
        <v>3</v>
      </c>
      <c r="J42" s="254">
        <v>3</v>
      </c>
      <c r="K42" s="254">
        <v>1056</v>
      </c>
      <c r="L42" s="254">
        <v>252</v>
      </c>
      <c r="M42" s="254">
        <v>290</v>
      </c>
      <c r="N42" s="254">
        <v>137</v>
      </c>
      <c r="O42" s="254">
        <v>117</v>
      </c>
      <c r="P42" s="254">
        <v>19</v>
      </c>
      <c r="Q42" s="254">
        <v>9</v>
      </c>
      <c r="R42" s="254">
        <v>7</v>
      </c>
    </row>
    <row r="43" spans="1:18" ht="15">
      <c r="A43" s="277" t="s">
        <v>331</v>
      </c>
      <c r="B43" s="511" t="s">
        <v>152</v>
      </c>
      <c r="C43" s="254">
        <v>44</v>
      </c>
      <c r="D43" s="254">
        <v>2</v>
      </c>
      <c r="E43" s="254">
        <v>13</v>
      </c>
      <c r="F43" s="254">
        <v>23</v>
      </c>
      <c r="G43" s="254">
        <v>21</v>
      </c>
      <c r="H43" s="254">
        <v>6</v>
      </c>
      <c r="I43" s="254"/>
      <c r="J43" s="254">
        <v>0</v>
      </c>
      <c r="K43" s="254">
        <v>164</v>
      </c>
      <c r="L43" s="254">
        <v>26</v>
      </c>
      <c r="M43" s="254">
        <v>47</v>
      </c>
      <c r="N43" s="254">
        <v>77</v>
      </c>
      <c r="O43" s="254">
        <v>77</v>
      </c>
      <c r="P43" s="254">
        <v>18</v>
      </c>
      <c r="Q43" s="254">
        <v>2</v>
      </c>
      <c r="R43" s="254">
        <v>0</v>
      </c>
    </row>
    <row r="44" spans="1:18" ht="15">
      <c r="A44" s="277" t="s">
        <v>316</v>
      </c>
      <c r="B44" s="511" t="s">
        <v>137</v>
      </c>
      <c r="C44" s="254">
        <v>8</v>
      </c>
      <c r="D44" s="254">
        <v>2</v>
      </c>
      <c r="E44" s="254">
        <v>1</v>
      </c>
      <c r="F44" s="254">
        <v>1</v>
      </c>
      <c r="G44" s="254">
        <v>3</v>
      </c>
      <c r="H44" s="254">
        <v>1</v>
      </c>
      <c r="I44" s="254"/>
      <c r="J44" s="254">
        <v>1</v>
      </c>
      <c r="K44" s="254">
        <v>36</v>
      </c>
      <c r="L44" s="254">
        <v>3</v>
      </c>
      <c r="M44" s="254">
        <v>5</v>
      </c>
      <c r="N44" s="254">
        <v>5</v>
      </c>
      <c r="O44" s="254">
        <v>10</v>
      </c>
      <c r="P44" s="254">
        <v>1</v>
      </c>
      <c r="Q44" s="254"/>
      <c r="R44" s="254">
        <v>1</v>
      </c>
    </row>
    <row r="45" spans="1:18" ht="15" customHeight="1">
      <c r="A45" s="720" t="s">
        <v>436</v>
      </c>
      <c r="B45" s="720"/>
      <c r="C45" s="254">
        <v>356</v>
      </c>
      <c r="D45" s="254">
        <v>58</v>
      </c>
      <c r="E45" s="254">
        <v>86</v>
      </c>
      <c r="F45" s="254">
        <v>65</v>
      </c>
      <c r="G45" s="254">
        <v>41</v>
      </c>
      <c r="H45" s="254">
        <v>15</v>
      </c>
      <c r="I45" s="254">
        <v>3</v>
      </c>
      <c r="J45" s="254">
        <v>4</v>
      </c>
      <c r="K45" s="254">
        <v>1256</v>
      </c>
      <c r="L45" s="254">
        <v>281</v>
      </c>
      <c r="M45" s="254">
        <v>342</v>
      </c>
      <c r="N45" s="254">
        <v>219</v>
      </c>
      <c r="O45" s="254">
        <v>204</v>
      </c>
      <c r="P45" s="254">
        <v>38</v>
      </c>
      <c r="Q45" s="254">
        <v>11</v>
      </c>
      <c r="R45" s="254">
        <v>8</v>
      </c>
    </row>
    <row r="46" spans="1:18" ht="15" customHeight="1">
      <c r="A46" s="722" t="s">
        <v>447</v>
      </c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</row>
    <row r="47" spans="1:18" ht="15">
      <c r="A47" s="277" t="s">
        <v>346</v>
      </c>
      <c r="B47" s="511" t="s">
        <v>166</v>
      </c>
      <c r="C47" s="254">
        <v>197</v>
      </c>
      <c r="D47" s="254">
        <v>42</v>
      </c>
      <c r="E47" s="254">
        <v>35</v>
      </c>
      <c r="F47" s="254">
        <v>41</v>
      </c>
      <c r="G47" s="254">
        <v>14</v>
      </c>
      <c r="H47" s="254">
        <v>3</v>
      </c>
      <c r="I47" s="254"/>
      <c r="J47" s="254">
        <v>0</v>
      </c>
      <c r="K47" s="254">
        <v>731</v>
      </c>
      <c r="L47" s="254">
        <v>94</v>
      </c>
      <c r="M47" s="254">
        <v>173</v>
      </c>
      <c r="N47" s="254">
        <v>126</v>
      </c>
      <c r="O47" s="254">
        <v>72</v>
      </c>
      <c r="P47" s="254">
        <v>4</v>
      </c>
      <c r="Q47" s="254">
        <v>3</v>
      </c>
      <c r="R47" s="254">
        <v>3</v>
      </c>
    </row>
    <row r="48" spans="1:18" ht="15">
      <c r="A48" s="277" t="s">
        <v>359</v>
      </c>
      <c r="B48" s="511" t="s">
        <v>179</v>
      </c>
      <c r="C48" s="254">
        <v>68</v>
      </c>
      <c r="D48" s="254">
        <v>13</v>
      </c>
      <c r="E48" s="254">
        <v>18</v>
      </c>
      <c r="F48" s="254">
        <v>22</v>
      </c>
      <c r="G48" s="254">
        <v>9</v>
      </c>
      <c r="H48" s="254"/>
      <c r="I48" s="254"/>
      <c r="J48" s="254">
        <v>0</v>
      </c>
      <c r="K48" s="254">
        <v>263</v>
      </c>
      <c r="L48" s="254">
        <v>35</v>
      </c>
      <c r="M48" s="254">
        <v>46</v>
      </c>
      <c r="N48" s="254">
        <v>67</v>
      </c>
      <c r="O48" s="254">
        <v>40</v>
      </c>
      <c r="P48" s="254">
        <v>1</v>
      </c>
      <c r="Q48" s="254">
        <v>3</v>
      </c>
      <c r="R48" s="254">
        <v>1</v>
      </c>
    </row>
    <row r="49" spans="1:18" ht="15">
      <c r="A49" s="277" t="s">
        <v>386</v>
      </c>
      <c r="B49" s="511" t="s">
        <v>206</v>
      </c>
      <c r="C49" s="254">
        <v>29</v>
      </c>
      <c r="D49" s="254">
        <v>1</v>
      </c>
      <c r="E49" s="254">
        <v>0</v>
      </c>
      <c r="F49" s="254">
        <v>4</v>
      </c>
      <c r="G49" s="254">
        <v>3</v>
      </c>
      <c r="H49" s="254"/>
      <c r="I49" s="254"/>
      <c r="J49" s="254">
        <v>0</v>
      </c>
      <c r="K49" s="254">
        <v>80</v>
      </c>
      <c r="L49" s="254">
        <v>4</v>
      </c>
      <c r="M49" s="254">
        <v>5</v>
      </c>
      <c r="N49" s="254">
        <v>15</v>
      </c>
      <c r="O49" s="254">
        <v>10</v>
      </c>
      <c r="P49" s="254">
        <v>1</v>
      </c>
      <c r="Q49" s="254"/>
      <c r="R49" s="254">
        <v>0</v>
      </c>
    </row>
    <row r="50" spans="1:18" ht="15">
      <c r="A50" s="277" t="s">
        <v>319</v>
      </c>
      <c r="B50" s="511" t="s">
        <v>140</v>
      </c>
      <c r="C50" s="254">
        <v>15</v>
      </c>
      <c r="D50" s="254">
        <v>1</v>
      </c>
      <c r="E50" s="254">
        <v>1</v>
      </c>
      <c r="F50" s="254">
        <v>4</v>
      </c>
      <c r="G50" s="254">
        <v>1</v>
      </c>
      <c r="H50" s="254"/>
      <c r="I50" s="254">
        <v>1</v>
      </c>
      <c r="J50" s="254">
        <v>0</v>
      </c>
      <c r="K50" s="254">
        <v>44</v>
      </c>
      <c r="L50" s="254">
        <v>9</v>
      </c>
      <c r="M50" s="254">
        <v>18</v>
      </c>
      <c r="N50" s="254">
        <v>14</v>
      </c>
      <c r="O50" s="254">
        <v>13</v>
      </c>
      <c r="P50" s="254"/>
      <c r="Q50" s="254">
        <v>1</v>
      </c>
      <c r="R50" s="254">
        <v>0</v>
      </c>
    </row>
    <row r="51" spans="1:18" ht="15">
      <c r="A51" s="277" t="s">
        <v>382</v>
      </c>
      <c r="B51" s="511" t="s">
        <v>202</v>
      </c>
      <c r="C51" s="254">
        <v>27</v>
      </c>
      <c r="D51" s="254">
        <v>1</v>
      </c>
      <c r="E51" s="254">
        <v>7</v>
      </c>
      <c r="F51" s="254">
        <v>6</v>
      </c>
      <c r="G51" s="254"/>
      <c r="H51" s="254"/>
      <c r="I51" s="254"/>
      <c r="J51" s="254">
        <v>1</v>
      </c>
      <c r="K51" s="254">
        <v>96</v>
      </c>
      <c r="L51" s="254">
        <v>15</v>
      </c>
      <c r="M51" s="254">
        <v>20</v>
      </c>
      <c r="N51" s="254">
        <v>19</v>
      </c>
      <c r="O51" s="254">
        <v>24</v>
      </c>
      <c r="P51" s="254"/>
      <c r="Q51" s="254">
        <v>1</v>
      </c>
      <c r="R51" s="254">
        <v>1</v>
      </c>
    </row>
    <row r="52" spans="1:18" ht="15" customHeight="1">
      <c r="A52" s="720" t="s">
        <v>436</v>
      </c>
      <c r="B52" s="720"/>
      <c r="C52" s="254">
        <v>336</v>
      </c>
      <c r="D52" s="254">
        <v>58</v>
      </c>
      <c r="E52" s="254">
        <v>61</v>
      </c>
      <c r="F52" s="254">
        <v>77</v>
      </c>
      <c r="G52" s="254">
        <v>27</v>
      </c>
      <c r="H52" s="254">
        <v>3</v>
      </c>
      <c r="I52" s="254">
        <v>1</v>
      </c>
      <c r="J52" s="254">
        <v>1</v>
      </c>
      <c r="K52" s="254">
        <v>1214</v>
      </c>
      <c r="L52" s="254">
        <v>157</v>
      </c>
      <c r="M52" s="254">
        <v>262</v>
      </c>
      <c r="N52" s="254">
        <v>241</v>
      </c>
      <c r="O52" s="254">
        <v>159</v>
      </c>
      <c r="P52" s="254">
        <v>6</v>
      </c>
      <c r="Q52" s="254">
        <v>8</v>
      </c>
      <c r="R52" s="254">
        <v>5</v>
      </c>
    </row>
    <row r="53" spans="1:18" ht="15" customHeight="1">
      <c r="A53" s="720" t="s">
        <v>437</v>
      </c>
      <c r="B53" s="720"/>
      <c r="C53" s="254">
        <v>692</v>
      </c>
      <c r="D53" s="254">
        <v>116</v>
      </c>
      <c r="E53" s="254">
        <v>147</v>
      </c>
      <c r="F53" s="254">
        <v>142</v>
      </c>
      <c r="G53" s="254">
        <v>68</v>
      </c>
      <c r="H53" s="254">
        <v>18</v>
      </c>
      <c r="I53" s="254">
        <v>4</v>
      </c>
      <c r="J53" s="254">
        <v>5</v>
      </c>
      <c r="K53" s="254">
        <v>2470</v>
      </c>
      <c r="L53" s="254">
        <v>438</v>
      </c>
      <c r="M53" s="254">
        <v>604</v>
      </c>
      <c r="N53" s="254">
        <v>460</v>
      </c>
      <c r="O53" s="254">
        <v>363</v>
      </c>
      <c r="P53" s="254">
        <v>44</v>
      </c>
      <c r="Q53" s="254">
        <v>19</v>
      </c>
      <c r="R53" s="254">
        <v>13</v>
      </c>
    </row>
    <row r="54" spans="1:18" ht="15" customHeight="1">
      <c r="A54" s="723" t="s">
        <v>448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</row>
    <row r="55" spans="1:18" ht="15" customHeight="1">
      <c r="A55" s="722" t="s">
        <v>449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</row>
    <row r="56" spans="1:18" ht="15">
      <c r="A56" s="277" t="s">
        <v>311</v>
      </c>
      <c r="B56" s="511" t="s">
        <v>132</v>
      </c>
      <c r="C56" s="254">
        <v>945</v>
      </c>
      <c r="D56" s="254">
        <v>151</v>
      </c>
      <c r="E56" s="254">
        <v>172</v>
      </c>
      <c r="F56" s="254">
        <v>64</v>
      </c>
      <c r="G56" s="254">
        <v>122</v>
      </c>
      <c r="H56" s="254">
        <v>72</v>
      </c>
      <c r="I56" s="254">
        <v>9</v>
      </c>
      <c r="J56" s="254">
        <v>9</v>
      </c>
      <c r="K56" s="254">
        <v>3089</v>
      </c>
      <c r="L56" s="254">
        <v>481</v>
      </c>
      <c r="M56" s="254">
        <v>604</v>
      </c>
      <c r="N56" s="254">
        <v>227</v>
      </c>
      <c r="O56" s="254">
        <v>465</v>
      </c>
      <c r="P56" s="254">
        <v>217</v>
      </c>
      <c r="Q56" s="254">
        <v>31</v>
      </c>
      <c r="R56" s="254">
        <v>19</v>
      </c>
    </row>
    <row r="57" spans="1:18" ht="15" customHeight="1">
      <c r="A57" s="720" t="s">
        <v>436</v>
      </c>
      <c r="B57" s="720"/>
      <c r="C57" s="254">
        <v>945</v>
      </c>
      <c r="D57" s="254">
        <v>151</v>
      </c>
      <c r="E57" s="254">
        <v>172</v>
      </c>
      <c r="F57" s="254">
        <v>64</v>
      </c>
      <c r="G57" s="254">
        <v>122</v>
      </c>
      <c r="H57" s="254">
        <v>72</v>
      </c>
      <c r="I57" s="254">
        <v>9</v>
      </c>
      <c r="J57" s="254">
        <v>9</v>
      </c>
      <c r="K57" s="254">
        <v>3089</v>
      </c>
      <c r="L57" s="254">
        <v>481</v>
      </c>
      <c r="M57" s="254">
        <v>604</v>
      </c>
      <c r="N57" s="254">
        <v>227</v>
      </c>
      <c r="O57" s="254">
        <v>465</v>
      </c>
      <c r="P57" s="254">
        <v>217</v>
      </c>
      <c r="Q57" s="254">
        <v>31</v>
      </c>
      <c r="R57" s="254">
        <v>19</v>
      </c>
    </row>
    <row r="58" spans="1:18" ht="15" customHeight="1">
      <c r="A58" s="722" t="s">
        <v>450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2"/>
    </row>
    <row r="59" spans="1:18" ht="15">
      <c r="A59" s="277" t="s">
        <v>347</v>
      </c>
      <c r="B59" s="511" t="s">
        <v>167</v>
      </c>
      <c r="C59" s="254">
        <v>206</v>
      </c>
      <c r="D59" s="254">
        <v>34</v>
      </c>
      <c r="E59" s="254">
        <v>33</v>
      </c>
      <c r="F59" s="254">
        <v>33</v>
      </c>
      <c r="G59" s="254">
        <v>15</v>
      </c>
      <c r="H59" s="254">
        <v>12</v>
      </c>
      <c r="I59" s="254">
        <v>4</v>
      </c>
      <c r="J59" s="254">
        <v>7</v>
      </c>
      <c r="K59" s="254">
        <v>724</v>
      </c>
      <c r="L59" s="254">
        <v>91</v>
      </c>
      <c r="M59" s="254">
        <v>116</v>
      </c>
      <c r="N59" s="254">
        <v>124</v>
      </c>
      <c r="O59" s="254">
        <v>98</v>
      </c>
      <c r="P59" s="254">
        <v>35</v>
      </c>
      <c r="Q59" s="254">
        <v>11</v>
      </c>
      <c r="R59" s="254">
        <v>9</v>
      </c>
    </row>
    <row r="60" spans="1:18" ht="15">
      <c r="A60" s="277" t="s">
        <v>375</v>
      </c>
      <c r="B60" s="511" t="s">
        <v>195</v>
      </c>
      <c r="C60" s="254">
        <v>14</v>
      </c>
      <c r="D60" s="254">
        <v>2</v>
      </c>
      <c r="E60" s="254">
        <v>1</v>
      </c>
      <c r="F60" s="254">
        <v>5</v>
      </c>
      <c r="G60" s="254">
        <v>4</v>
      </c>
      <c r="H60" s="254">
        <v>3</v>
      </c>
      <c r="I60" s="254"/>
      <c r="J60" s="254">
        <v>0</v>
      </c>
      <c r="K60" s="254">
        <v>45</v>
      </c>
      <c r="L60" s="254">
        <v>3</v>
      </c>
      <c r="M60" s="254">
        <v>11</v>
      </c>
      <c r="N60" s="254">
        <v>16</v>
      </c>
      <c r="O60" s="254">
        <v>11</v>
      </c>
      <c r="P60" s="254">
        <v>4</v>
      </c>
      <c r="Q60" s="254"/>
      <c r="R60" s="254">
        <v>0</v>
      </c>
    </row>
    <row r="61" spans="1:18" ht="15" customHeight="1">
      <c r="A61" s="720" t="s">
        <v>436</v>
      </c>
      <c r="B61" s="720"/>
      <c r="C61" s="254">
        <v>220</v>
      </c>
      <c r="D61" s="254">
        <v>36</v>
      </c>
      <c r="E61" s="254">
        <v>34</v>
      </c>
      <c r="F61" s="254">
        <v>38</v>
      </c>
      <c r="G61" s="254">
        <v>19</v>
      </c>
      <c r="H61" s="254">
        <v>15</v>
      </c>
      <c r="I61" s="254">
        <v>4</v>
      </c>
      <c r="J61" s="254">
        <v>7</v>
      </c>
      <c r="K61" s="254">
        <v>769</v>
      </c>
      <c r="L61" s="254">
        <v>94</v>
      </c>
      <c r="M61" s="254">
        <v>127</v>
      </c>
      <c r="N61" s="254">
        <v>140</v>
      </c>
      <c r="O61" s="254">
        <v>109</v>
      </c>
      <c r="P61" s="254">
        <v>39</v>
      </c>
      <c r="Q61" s="254">
        <v>11</v>
      </c>
      <c r="R61" s="254">
        <v>9</v>
      </c>
    </row>
    <row r="62" spans="1:18" ht="15" customHeight="1">
      <c r="A62" s="720" t="s">
        <v>437</v>
      </c>
      <c r="B62" s="720"/>
      <c r="C62" s="254">
        <v>1165</v>
      </c>
      <c r="D62" s="254">
        <v>187</v>
      </c>
      <c r="E62" s="254">
        <v>206</v>
      </c>
      <c r="F62" s="254">
        <v>102</v>
      </c>
      <c r="G62" s="254">
        <v>141</v>
      </c>
      <c r="H62" s="254">
        <v>87</v>
      </c>
      <c r="I62" s="254">
        <v>13</v>
      </c>
      <c r="J62" s="254">
        <v>16</v>
      </c>
      <c r="K62" s="254">
        <v>3858</v>
      </c>
      <c r="L62" s="254">
        <v>575</v>
      </c>
      <c r="M62" s="254">
        <v>731</v>
      </c>
      <c r="N62" s="254">
        <v>367</v>
      </c>
      <c r="O62" s="254">
        <v>574</v>
      </c>
      <c r="P62" s="254">
        <v>256</v>
      </c>
      <c r="Q62" s="254">
        <v>42</v>
      </c>
      <c r="R62" s="254">
        <v>28</v>
      </c>
    </row>
    <row r="63" spans="1:18" ht="15" customHeight="1">
      <c r="A63" s="723" t="s">
        <v>451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</row>
    <row r="64" spans="1:18" ht="15" customHeight="1">
      <c r="A64" s="722" t="s">
        <v>452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</row>
    <row r="65" spans="1:18" ht="15">
      <c r="A65" s="277" t="s">
        <v>312</v>
      </c>
      <c r="B65" s="511" t="s">
        <v>133</v>
      </c>
      <c r="C65" s="254">
        <v>417</v>
      </c>
      <c r="D65" s="254">
        <v>74</v>
      </c>
      <c r="E65" s="254">
        <v>76</v>
      </c>
      <c r="F65" s="254">
        <v>51</v>
      </c>
      <c r="G65" s="254">
        <v>59</v>
      </c>
      <c r="H65" s="254">
        <v>3</v>
      </c>
      <c r="I65" s="254"/>
      <c r="J65" s="254">
        <v>0</v>
      </c>
      <c r="K65" s="254">
        <v>1306</v>
      </c>
      <c r="L65" s="254">
        <v>208</v>
      </c>
      <c r="M65" s="254">
        <v>251</v>
      </c>
      <c r="N65" s="254">
        <v>148</v>
      </c>
      <c r="O65" s="254">
        <v>190</v>
      </c>
      <c r="P65" s="254">
        <v>8</v>
      </c>
      <c r="Q65" s="254">
        <v>4</v>
      </c>
      <c r="R65" s="254">
        <v>2</v>
      </c>
    </row>
    <row r="66" spans="1:18" ht="15">
      <c r="A66" s="277" t="s">
        <v>337</v>
      </c>
      <c r="B66" s="511" t="s">
        <v>158</v>
      </c>
      <c r="C66" s="254">
        <v>18</v>
      </c>
      <c r="D66" s="254">
        <v>7</v>
      </c>
      <c r="E66" s="254">
        <v>3</v>
      </c>
      <c r="F66" s="254">
        <v>7</v>
      </c>
      <c r="G66" s="254">
        <v>2</v>
      </c>
      <c r="H66" s="254">
        <v>1</v>
      </c>
      <c r="I66" s="254"/>
      <c r="J66" s="254">
        <v>2</v>
      </c>
      <c r="K66" s="254">
        <v>66</v>
      </c>
      <c r="L66" s="254">
        <v>17</v>
      </c>
      <c r="M66" s="254">
        <v>16</v>
      </c>
      <c r="N66" s="254">
        <v>18</v>
      </c>
      <c r="O66" s="254">
        <v>10</v>
      </c>
      <c r="P66" s="254">
        <v>5</v>
      </c>
      <c r="Q66" s="254">
        <v>1</v>
      </c>
      <c r="R66" s="254">
        <v>3</v>
      </c>
    </row>
    <row r="67" spans="1:18" ht="15">
      <c r="A67" s="277" t="s">
        <v>320</v>
      </c>
      <c r="B67" s="511" t="s">
        <v>141</v>
      </c>
      <c r="C67" s="254">
        <v>13</v>
      </c>
      <c r="D67" s="254">
        <v>3</v>
      </c>
      <c r="E67" s="254">
        <v>3</v>
      </c>
      <c r="F67" s="254">
        <v>2</v>
      </c>
      <c r="G67" s="254">
        <v>2</v>
      </c>
      <c r="H67" s="254"/>
      <c r="I67" s="254"/>
      <c r="J67" s="254">
        <v>1</v>
      </c>
      <c r="K67" s="254">
        <v>45</v>
      </c>
      <c r="L67" s="254">
        <v>7</v>
      </c>
      <c r="M67" s="254">
        <v>7</v>
      </c>
      <c r="N67" s="254">
        <v>8</v>
      </c>
      <c r="O67" s="254">
        <v>19</v>
      </c>
      <c r="P67" s="254">
        <v>1</v>
      </c>
      <c r="Q67" s="254"/>
      <c r="R67" s="254">
        <v>2</v>
      </c>
    </row>
    <row r="68" spans="1:18" ht="15" customHeight="1">
      <c r="A68" s="720" t="s">
        <v>436</v>
      </c>
      <c r="B68" s="720"/>
      <c r="C68" s="254">
        <v>448</v>
      </c>
      <c r="D68" s="254">
        <v>84</v>
      </c>
      <c r="E68" s="254">
        <v>82</v>
      </c>
      <c r="F68" s="254">
        <v>60</v>
      </c>
      <c r="G68" s="254">
        <v>63</v>
      </c>
      <c r="H68" s="254">
        <v>4</v>
      </c>
      <c r="I68" s="254">
        <v>0</v>
      </c>
      <c r="J68" s="254">
        <v>3</v>
      </c>
      <c r="K68" s="254">
        <v>1417</v>
      </c>
      <c r="L68" s="254">
        <v>232</v>
      </c>
      <c r="M68" s="254">
        <v>274</v>
      </c>
      <c r="N68" s="254">
        <v>174</v>
      </c>
      <c r="O68" s="254">
        <v>219</v>
      </c>
      <c r="P68" s="254">
        <v>14</v>
      </c>
      <c r="Q68" s="254">
        <v>5</v>
      </c>
      <c r="R68" s="254">
        <v>7</v>
      </c>
    </row>
    <row r="69" spans="1:18" ht="15" customHeight="1">
      <c r="A69" s="722" t="s">
        <v>453</v>
      </c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</row>
    <row r="70" spans="1:18" ht="15">
      <c r="A70" s="277" t="s">
        <v>306</v>
      </c>
      <c r="B70" s="511" t="s">
        <v>127</v>
      </c>
      <c r="C70" s="254">
        <v>197</v>
      </c>
      <c r="D70" s="254">
        <v>22</v>
      </c>
      <c r="E70" s="254">
        <v>32</v>
      </c>
      <c r="F70" s="254">
        <v>20</v>
      </c>
      <c r="G70" s="254">
        <v>19</v>
      </c>
      <c r="H70" s="254">
        <v>1</v>
      </c>
      <c r="I70" s="254">
        <v>1</v>
      </c>
      <c r="J70" s="254">
        <v>1</v>
      </c>
      <c r="K70" s="254">
        <v>640</v>
      </c>
      <c r="L70" s="254">
        <v>87</v>
      </c>
      <c r="M70" s="254">
        <v>103</v>
      </c>
      <c r="N70" s="254">
        <v>70</v>
      </c>
      <c r="O70" s="254">
        <v>69</v>
      </c>
      <c r="P70" s="254">
        <v>7</v>
      </c>
      <c r="Q70" s="254">
        <v>3</v>
      </c>
      <c r="R70" s="254">
        <v>4</v>
      </c>
    </row>
    <row r="71" spans="1:18" ht="15">
      <c r="A71" s="277" t="s">
        <v>338</v>
      </c>
      <c r="B71" s="511" t="s">
        <v>268</v>
      </c>
      <c r="C71" s="254">
        <v>220</v>
      </c>
      <c r="D71" s="254">
        <v>38</v>
      </c>
      <c r="E71" s="254">
        <v>39</v>
      </c>
      <c r="F71" s="254">
        <v>22</v>
      </c>
      <c r="G71" s="254">
        <v>24</v>
      </c>
      <c r="H71" s="254">
        <v>1</v>
      </c>
      <c r="I71" s="254"/>
      <c r="J71" s="254">
        <v>1</v>
      </c>
      <c r="K71" s="254">
        <v>740</v>
      </c>
      <c r="L71" s="254">
        <v>105</v>
      </c>
      <c r="M71" s="254">
        <v>146</v>
      </c>
      <c r="N71" s="254">
        <v>98</v>
      </c>
      <c r="O71" s="254">
        <v>83</v>
      </c>
      <c r="P71" s="254">
        <v>3</v>
      </c>
      <c r="Q71" s="254">
        <v>2</v>
      </c>
      <c r="R71" s="254">
        <v>3</v>
      </c>
    </row>
    <row r="72" spans="1:18" ht="15" customHeight="1">
      <c r="A72" s="720" t="s">
        <v>436</v>
      </c>
      <c r="B72" s="720"/>
      <c r="C72" s="254">
        <v>417</v>
      </c>
      <c r="D72" s="254">
        <v>60</v>
      </c>
      <c r="E72" s="254">
        <v>71</v>
      </c>
      <c r="F72" s="254">
        <v>42</v>
      </c>
      <c r="G72" s="254">
        <v>43</v>
      </c>
      <c r="H72" s="254">
        <v>2</v>
      </c>
      <c r="I72" s="254">
        <v>1</v>
      </c>
      <c r="J72" s="254">
        <v>2</v>
      </c>
      <c r="K72" s="254">
        <v>1380</v>
      </c>
      <c r="L72" s="254">
        <v>192</v>
      </c>
      <c r="M72" s="254">
        <v>249</v>
      </c>
      <c r="N72" s="254">
        <v>168</v>
      </c>
      <c r="O72" s="254">
        <v>152</v>
      </c>
      <c r="P72" s="254">
        <v>10</v>
      </c>
      <c r="Q72" s="254">
        <v>5</v>
      </c>
      <c r="R72" s="254">
        <v>7</v>
      </c>
    </row>
    <row r="73" spans="1:18" ht="15" customHeight="1">
      <c r="A73" s="722" t="s">
        <v>454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</row>
    <row r="74" spans="1:18" ht="15">
      <c r="A74" s="277" t="s">
        <v>336</v>
      </c>
      <c r="B74" s="511" t="s">
        <v>157</v>
      </c>
      <c r="C74" s="254">
        <v>119</v>
      </c>
      <c r="D74" s="254">
        <v>11</v>
      </c>
      <c r="E74" s="254">
        <v>18</v>
      </c>
      <c r="F74" s="254">
        <v>13</v>
      </c>
      <c r="G74" s="254">
        <v>15</v>
      </c>
      <c r="H74" s="254">
        <v>5</v>
      </c>
      <c r="I74" s="254">
        <v>2</v>
      </c>
      <c r="J74" s="254">
        <v>0</v>
      </c>
      <c r="K74" s="254">
        <v>361</v>
      </c>
      <c r="L74" s="254">
        <v>32</v>
      </c>
      <c r="M74" s="254">
        <v>46</v>
      </c>
      <c r="N74" s="254">
        <v>75</v>
      </c>
      <c r="O74" s="254">
        <v>38</v>
      </c>
      <c r="P74" s="254">
        <v>11</v>
      </c>
      <c r="Q74" s="254">
        <v>2</v>
      </c>
      <c r="R74" s="254">
        <v>0</v>
      </c>
    </row>
    <row r="75" spans="1:18" ht="30">
      <c r="A75" s="277" t="s">
        <v>351</v>
      </c>
      <c r="B75" s="511" t="s">
        <v>431</v>
      </c>
      <c r="C75" s="254">
        <v>64</v>
      </c>
      <c r="D75" s="254">
        <v>15</v>
      </c>
      <c r="E75" s="254">
        <v>8</v>
      </c>
      <c r="F75" s="254">
        <v>20</v>
      </c>
      <c r="G75" s="254">
        <v>9</v>
      </c>
      <c r="H75" s="254"/>
      <c r="I75" s="254">
        <v>1</v>
      </c>
      <c r="J75" s="254">
        <v>2</v>
      </c>
      <c r="K75" s="254">
        <v>220</v>
      </c>
      <c r="L75" s="254">
        <v>33</v>
      </c>
      <c r="M75" s="254">
        <v>22</v>
      </c>
      <c r="N75" s="254">
        <v>77</v>
      </c>
      <c r="O75" s="254">
        <v>22</v>
      </c>
      <c r="P75" s="254">
        <v>1</v>
      </c>
      <c r="Q75" s="254">
        <v>2</v>
      </c>
      <c r="R75" s="254">
        <v>7</v>
      </c>
    </row>
    <row r="76" spans="1:18" ht="15">
      <c r="A76" s="277" t="s">
        <v>385</v>
      </c>
      <c r="B76" s="511" t="s">
        <v>205</v>
      </c>
      <c r="C76" s="254">
        <v>9</v>
      </c>
      <c r="D76" s="254">
        <v>3</v>
      </c>
      <c r="E76" s="254">
        <v>5</v>
      </c>
      <c r="F76" s="254">
        <v>5</v>
      </c>
      <c r="G76" s="254"/>
      <c r="H76" s="254"/>
      <c r="I76" s="254">
        <v>1</v>
      </c>
      <c r="J76" s="254">
        <v>1</v>
      </c>
      <c r="K76" s="254">
        <v>47</v>
      </c>
      <c r="L76" s="254">
        <v>12</v>
      </c>
      <c r="M76" s="254">
        <v>14</v>
      </c>
      <c r="N76" s="254">
        <v>24</v>
      </c>
      <c r="O76" s="254">
        <v>15</v>
      </c>
      <c r="P76" s="254">
        <v>2</v>
      </c>
      <c r="Q76" s="254">
        <v>1</v>
      </c>
      <c r="R76" s="254">
        <v>2</v>
      </c>
    </row>
    <row r="77" spans="1:18" ht="15" customHeight="1">
      <c r="A77" s="720" t="s">
        <v>436</v>
      </c>
      <c r="B77" s="720"/>
      <c r="C77" s="254">
        <v>192</v>
      </c>
      <c r="D77" s="254">
        <v>29</v>
      </c>
      <c r="E77" s="254">
        <v>31</v>
      </c>
      <c r="F77" s="254">
        <v>38</v>
      </c>
      <c r="G77" s="254">
        <v>24</v>
      </c>
      <c r="H77" s="254">
        <v>5</v>
      </c>
      <c r="I77" s="254">
        <v>4</v>
      </c>
      <c r="J77" s="254">
        <v>3</v>
      </c>
      <c r="K77" s="254">
        <v>628</v>
      </c>
      <c r="L77" s="254">
        <v>77</v>
      </c>
      <c r="M77" s="254">
        <v>82</v>
      </c>
      <c r="N77" s="254">
        <v>176</v>
      </c>
      <c r="O77" s="254">
        <v>75</v>
      </c>
      <c r="P77" s="254">
        <v>14</v>
      </c>
      <c r="Q77" s="254">
        <v>5</v>
      </c>
      <c r="R77" s="254">
        <v>9</v>
      </c>
    </row>
    <row r="78" spans="1:18" ht="15" customHeight="1">
      <c r="A78" s="720" t="s">
        <v>437</v>
      </c>
      <c r="B78" s="720"/>
      <c r="C78" s="254">
        <v>1057</v>
      </c>
      <c r="D78" s="254">
        <v>173</v>
      </c>
      <c r="E78" s="254">
        <v>184</v>
      </c>
      <c r="F78" s="254">
        <v>140</v>
      </c>
      <c r="G78" s="254">
        <v>130</v>
      </c>
      <c r="H78" s="254">
        <v>11</v>
      </c>
      <c r="I78" s="254">
        <v>5</v>
      </c>
      <c r="J78" s="254">
        <v>8</v>
      </c>
      <c r="K78" s="254">
        <v>3425</v>
      </c>
      <c r="L78" s="254">
        <v>501</v>
      </c>
      <c r="M78" s="254">
        <v>605</v>
      </c>
      <c r="N78" s="254">
        <v>518</v>
      </c>
      <c r="O78" s="254">
        <v>446</v>
      </c>
      <c r="P78" s="254">
        <v>38</v>
      </c>
      <c r="Q78" s="254">
        <v>15</v>
      </c>
      <c r="R78" s="254">
        <v>23</v>
      </c>
    </row>
    <row r="79" spans="1:18" ht="15" customHeight="1">
      <c r="A79" s="723" t="s">
        <v>455</v>
      </c>
      <c r="B79" s="723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</row>
    <row r="80" spans="1:18" ht="15" customHeight="1">
      <c r="A80" s="722" t="s">
        <v>456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</row>
    <row r="81" spans="1:18" ht="15">
      <c r="A81" s="277" t="s">
        <v>376</v>
      </c>
      <c r="B81" s="511" t="s">
        <v>196</v>
      </c>
      <c r="C81" s="254">
        <v>9</v>
      </c>
      <c r="D81" s="254">
        <v>2</v>
      </c>
      <c r="E81" s="254">
        <v>3</v>
      </c>
      <c r="F81" s="254">
        <v>2</v>
      </c>
      <c r="G81" s="254">
        <v>2</v>
      </c>
      <c r="H81" s="254"/>
      <c r="I81" s="254"/>
      <c r="J81" s="254">
        <v>0</v>
      </c>
      <c r="K81" s="254">
        <v>27</v>
      </c>
      <c r="L81" s="254">
        <v>6</v>
      </c>
      <c r="M81" s="254">
        <v>9</v>
      </c>
      <c r="N81" s="254">
        <v>9</v>
      </c>
      <c r="O81" s="254">
        <v>8</v>
      </c>
      <c r="P81" s="254">
        <v>1</v>
      </c>
      <c r="Q81" s="254">
        <v>1</v>
      </c>
      <c r="R81" s="254">
        <v>1</v>
      </c>
    </row>
    <row r="82" spans="1:18" ht="15">
      <c r="A82" s="277" t="s">
        <v>373</v>
      </c>
      <c r="B82" s="511" t="s">
        <v>193</v>
      </c>
      <c r="C82" s="254">
        <v>33</v>
      </c>
      <c r="D82" s="254">
        <v>3</v>
      </c>
      <c r="E82" s="254">
        <v>7</v>
      </c>
      <c r="F82" s="254">
        <v>9</v>
      </c>
      <c r="G82" s="254">
        <v>4</v>
      </c>
      <c r="H82" s="254"/>
      <c r="I82" s="254"/>
      <c r="J82" s="254">
        <v>0</v>
      </c>
      <c r="K82" s="254">
        <v>103</v>
      </c>
      <c r="L82" s="254">
        <v>13</v>
      </c>
      <c r="M82" s="254">
        <v>20</v>
      </c>
      <c r="N82" s="254">
        <v>22</v>
      </c>
      <c r="O82" s="254">
        <v>17</v>
      </c>
      <c r="P82" s="254"/>
      <c r="Q82" s="254">
        <v>1</v>
      </c>
      <c r="R82" s="254">
        <v>1</v>
      </c>
    </row>
    <row r="83" spans="1:18" ht="15">
      <c r="A83" s="277" t="s">
        <v>356</v>
      </c>
      <c r="B83" s="511" t="s">
        <v>176</v>
      </c>
      <c r="C83" s="254">
        <v>17</v>
      </c>
      <c r="D83" s="254">
        <v>2</v>
      </c>
      <c r="E83" s="254">
        <v>4</v>
      </c>
      <c r="F83" s="254">
        <v>4</v>
      </c>
      <c r="G83" s="254">
        <v>1</v>
      </c>
      <c r="H83" s="254">
        <v>2</v>
      </c>
      <c r="I83" s="254"/>
      <c r="J83" s="254">
        <v>0</v>
      </c>
      <c r="K83" s="254">
        <v>64</v>
      </c>
      <c r="L83" s="254">
        <v>13</v>
      </c>
      <c r="M83" s="254">
        <v>11</v>
      </c>
      <c r="N83" s="254">
        <v>14</v>
      </c>
      <c r="O83" s="254">
        <v>9</v>
      </c>
      <c r="P83" s="254">
        <v>3</v>
      </c>
      <c r="Q83" s="254">
        <v>1</v>
      </c>
      <c r="R83" s="254">
        <v>0</v>
      </c>
    </row>
    <row r="84" spans="1:18" ht="15">
      <c r="A84" s="277" t="s">
        <v>355</v>
      </c>
      <c r="B84" s="511" t="s">
        <v>175</v>
      </c>
      <c r="C84" s="254">
        <v>36</v>
      </c>
      <c r="D84" s="254">
        <v>1</v>
      </c>
      <c r="E84" s="254">
        <v>6</v>
      </c>
      <c r="F84" s="254">
        <v>3</v>
      </c>
      <c r="G84" s="254">
        <v>4</v>
      </c>
      <c r="H84" s="254">
        <v>4</v>
      </c>
      <c r="I84" s="254">
        <v>4</v>
      </c>
      <c r="J84" s="254">
        <v>3</v>
      </c>
      <c r="K84" s="254">
        <v>100</v>
      </c>
      <c r="L84" s="254">
        <v>7</v>
      </c>
      <c r="M84" s="254">
        <v>10</v>
      </c>
      <c r="N84" s="254">
        <v>9</v>
      </c>
      <c r="O84" s="254">
        <v>16</v>
      </c>
      <c r="P84" s="254">
        <v>5</v>
      </c>
      <c r="Q84" s="254">
        <v>6</v>
      </c>
      <c r="R84" s="254">
        <v>7</v>
      </c>
    </row>
    <row r="85" spans="1:18" ht="15">
      <c r="A85" s="277" t="s">
        <v>345</v>
      </c>
      <c r="B85" s="511" t="s">
        <v>165</v>
      </c>
      <c r="C85" s="254">
        <v>5</v>
      </c>
      <c r="D85" s="254">
        <v>2</v>
      </c>
      <c r="E85" s="254">
        <v>2</v>
      </c>
      <c r="F85" s="254">
        <v>1</v>
      </c>
      <c r="G85" s="254">
        <v>2</v>
      </c>
      <c r="H85" s="254">
        <v>1</v>
      </c>
      <c r="I85" s="254"/>
      <c r="J85" s="254">
        <v>0</v>
      </c>
      <c r="K85" s="254">
        <v>25</v>
      </c>
      <c r="L85" s="254">
        <v>7</v>
      </c>
      <c r="M85" s="254">
        <v>3</v>
      </c>
      <c r="N85" s="254">
        <v>10</v>
      </c>
      <c r="O85" s="254">
        <v>24</v>
      </c>
      <c r="P85" s="254">
        <v>1</v>
      </c>
      <c r="Q85" s="254"/>
      <c r="R85" s="254">
        <v>0</v>
      </c>
    </row>
    <row r="86" spans="1:18" ht="15" customHeight="1">
      <c r="A86" s="720" t="s">
        <v>436</v>
      </c>
      <c r="B86" s="720"/>
      <c r="C86" s="254">
        <v>100</v>
      </c>
      <c r="D86" s="254">
        <v>10</v>
      </c>
      <c r="E86" s="254">
        <v>22</v>
      </c>
      <c r="F86" s="254">
        <v>19</v>
      </c>
      <c r="G86" s="254">
        <v>13</v>
      </c>
      <c r="H86" s="254">
        <v>7</v>
      </c>
      <c r="I86" s="254">
        <v>4</v>
      </c>
      <c r="J86" s="254">
        <v>3</v>
      </c>
      <c r="K86" s="254">
        <v>319</v>
      </c>
      <c r="L86" s="254">
        <v>46</v>
      </c>
      <c r="M86" s="254">
        <v>53</v>
      </c>
      <c r="N86" s="254">
        <v>64</v>
      </c>
      <c r="O86" s="254">
        <v>74</v>
      </c>
      <c r="P86" s="254">
        <v>10</v>
      </c>
      <c r="Q86" s="254">
        <v>9</v>
      </c>
      <c r="R86" s="254">
        <v>9</v>
      </c>
    </row>
    <row r="87" spans="1:18" ht="15" customHeight="1">
      <c r="A87" s="722" t="s">
        <v>457</v>
      </c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2"/>
    </row>
    <row r="88" spans="1:18" ht="15">
      <c r="A88" s="277" t="s">
        <v>343</v>
      </c>
      <c r="B88" s="511" t="s">
        <v>163</v>
      </c>
      <c r="C88" s="254">
        <v>111</v>
      </c>
      <c r="D88" s="254">
        <v>14</v>
      </c>
      <c r="E88" s="254">
        <v>24</v>
      </c>
      <c r="F88" s="254">
        <v>15</v>
      </c>
      <c r="G88" s="254">
        <v>17</v>
      </c>
      <c r="H88" s="254">
        <v>3</v>
      </c>
      <c r="I88" s="254"/>
      <c r="J88" s="254">
        <v>2</v>
      </c>
      <c r="K88" s="254">
        <v>374</v>
      </c>
      <c r="L88" s="254">
        <v>68</v>
      </c>
      <c r="M88" s="254">
        <v>97</v>
      </c>
      <c r="N88" s="254">
        <v>82</v>
      </c>
      <c r="O88" s="254">
        <v>88</v>
      </c>
      <c r="P88" s="254">
        <v>9</v>
      </c>
      <c r="Q88" s="254">
        <v>6</v>
      </c>
      <c r="R88" s="254">
        <v>4</v>
      </c>
    </row>
    <row r="89" spans="1:18" ht="15">
      <c r="A89" s="277" t="s">
        <v>363</v>
      </c>
      <c r="B89" s="511" t="s">
        <v>183</v>
      </c>
      <c r="C89" s="254">
        <v>17</v>
      </c>
      <c r="D89" s="254">
        <v>3</v>
      </c>
      <c r="E89" s="254">
        <v>3</v>
      </c>
      <c r="F89" s="254">
        <v>7</v>
      </c>
      <c r="G89" s="254">
        <v>11</v>
      </c>
      <c r="H89" s="254">
        <v>2</v>
      </c>
      <c r="I89" s="254">
        <v>1</v>
      </c>
      <c r="J89" s="254">
        <v>1</v>
      </c>
      <c r="K89" s="254">
        <v>75</v>
      </c>
      <c r="L89" s="254">
        <v>21</v>
      </c>
      <c r="M89" s="254">
        <v>11</v>
      </c>
      <c r="N89" s="254">
        <v>21</v>
      </c>
      <c r="O89" s="254">
        <v>25</v>
      </c>
      <c r="P89" s="254">
        <v>5</v>
      </c>
      <c r="Q89" s="254">
        <v>2</v>
      </c>
      <c r="R89" s="254">
        <v>1</v>
      </c>
    </row>
    <row r="90" spans="1:18" ht="15">
      <c r="A90" s="277" t="s">
        <v>371</v>
      </c>
      <c r="B90" s="511" t="s">
        <v>191</v>
      </c>
      <c r="C90" s="254">
        <v>8</v>
      </c>
      <c r="D90" s="254">
        <v>3</v>
      </c>
      <c r="E90" s="254">
        <v>0</v>
      </c>
      <c r="F90" s="254">
        <v>1</v>
      </c>
      <c r="G90" s="254">
        <v>1</v>
      </c>
      <c r="H90" s="254">
        <v>2</v>
      </c>
      <c r="I90" s="254">
        <v>1</v>
      </c>
      <c r="J90" s="254">
        <v>1</v>
      </c>
      <c r="K90" s="254">
        <v>45</v>
      </c>
      <c r="L90" s="254">
        <v>9</v>
      </c>
      <c r="M90" s="254">
        <v>14</v>
      </c>
      <c r="N90" s="254">
        <v>13</v>
      </c>
      <c r="O90" s="254">
        <v>13</v>
      </c>
      <c r="P90" s="254">
        <v>8</v>
      </c>
      <c r="Q90" s="254">
        <v>1</v>
      </c>
      <c r="R90" s="254">
        <v>2</v>
      </c>
    </row>
    <row r="91" spans="1:18" ht="15" customHeight="1">
      <c r="A91" s="720" t="s">
        <v>436</v>
      </c>
      <c r="B91" s="720"/>
      <c r="C91" s="254">
        <v>136</v>
      </c>
      <c r="D91" s="254">
        <v>20</v>
      </c>
      <c r="E91" s="254">
        <v>27</v>
      </c>
      <c r="F91" s="254">
        <v>23</v>
      </c>
      <c r="G91" s="254">
        <v>29</v>
      </c>
      <c r="H91" s="254">
        <v>7</v>
      </c>
      <c r="I91" s="254">
        <v>2</v>
      </c>
      <c r="J91" s="254">
        <v>4</v>
      </c>
      <c r="K91" s="254">
        <v>494</v>
      </c>
      <c r="L91" s="254">
        <v>98</v>
      </c>
      <c r="M91" s="254">
        <v>122</v>
      </c>
      <c r="N91" s="254">
        <v>116</v>
      </c>
      <c r="O91" s="254">
        <v>126</v>
      </c>
      <c r="P91" s="254">
        <v>22</v>
      </c>
      <c r="Q91" s="254">
        <v>9</v>
      </c>
      <c r="R91" s="254">
        <v>7</v>
      </c>
    </row>
    <row r="92" spans="1:18" ht="15" customHeight="1">
      <c r="A92" s="720" t="s">
        <v>437</v>
      </c>
      <c r="B92" s="720"/>
      <c r="C92" s="254">
        <v>236</v>
      </c>
      <c r="D92" s="254">
        <v>30</v>
      </c>
      <c r="E92" s="254">
        <v>49</v>
      </c>
      <c r="F92" s="254">
        <v>42</v>
      </c>
      <c r="G92" s="254">
        <v>42</v>
      </c>
      <c r="H92" s="254">
        <v>14</v>
      </c>
      <c r="I92" s="254">
        <v>6</v>
      </c>
      <c r="J92" s="254">
        <v>7</v>
      </c>
      <c r="K92" s="254">
        <v>813</v>
      </c>
      <c r="L92" s="254">
        <v>144</v>
      </c>
      <c r="M92" s="254">
        <v>175</v>
      </c>
      <c r="N92" s="254">
        <v>180</v>
      </c>
      <c r="O92" s="254">
        <v>200</v>
      </c>
      <c r="P92" s="254">
        <v>32</v>
      </c>
      <c r="Q92" s="254">
        <v>18</v>
      </c>
      <c r="R92" s="254">
        <v>16</v>
      </c>
    </row>
    <row r="93" spans="1:18" ht="15" customHeight="1">
      <c r="A93" s="723" t="s">
        <v>458</v>
      </c>
      <c r="B93" s="723"/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3"/>
    </row>
    <row r="94" spans="1:18" ht="15" customHeight="1">
      <c r="A94" s="722" t="s">
        <v>459</v>
      </c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2"/>
    </row>
    <row r="95" spans="1:18" ht="15">
      <c r="A95" s="277" t="s">
        <v>372</v>
      </c>
      <c r="B95" s="511" t="s">
        <v>192</v>
      </c>
      <c r="C95" s="254">
        <v>14</v>
      </c>
      <c r="D95" s="254">
        <v>7</v>
      </c>
      <c r="E95" s="254">
        <v>2</v>
      </c>
      <c r="F95" s="254">
        <v>3</v>
      </c>
      <c r="G95" s="254">
        <v>10</v>
      </c>
      <c r="H95" s="254">
        <v>1</v>
      </c>
      <c r="I95" s="254">
        <v>1</v>
      </c>
      <c r="J95" s="254">
        <v>0</v>
      </c>
      <c r="K95" s="254">
        <v>60</v>
      </c>
      <c r="L95" s="254">
        <v>17</v>
      </c>
      <c r="M95" s="254">
        <v>27</v>
      </c>
      <c r="N95" s="254">
        <v>9</v>
      </c>
      <c r="O95" s="254">
        <v>43</v>
      </c>
      <c r="P95" s="254">
        <v>1</v>
      </c>
      <c r="Q95" s="254">
        <v>1</v>
      </c>
      <c r="R95" s="254">
        <v>0</v>
      </c>
    </row>
    <row r="96" spans="1:18" ht="15">
      <c r="A96" s="277" t="s">
        <v>383</v>
      </c>
      <c r="B96" s="511" t="s">
        <v>203</v>
      </c>
      <c r="C96" s="254">
        <v>7</v>
      </c>
      <c r="D96" s="254">
        <v>1</v>
      </c>
      <c r="E96" s="254">
        <v>1</v>
      </c>
      <c r="F96" s="254">
        <v>1</v>
      </c>
      <c r="G96" s="254">
        <v>8</v>
      </c>
      <c r="H96" s="254"/>
      <c r="I96" s="254">
        <v>1</v>
      </c>
      <c r="J96" s="254">
        <v>3</v>
      </c>
      <c r="K96" s="254">
        <v>23</v>
      </c>
      <c r="L96" s="254">
        <v>5</v>
      </c>
      <c r="M96" s="254">
        <v>5</v>
      </c>
      <c r="N96" s="254">
        <v>5</v>
      </c>
      <c r="O96" s="254">
        <v>20</v>
      </c>
      <c r="P96" s="254">
        <v>4</v>
      </c>
      <c r="Q96" s="254">
        <v>1</v>
      </c>
      <c r="R96" s="254">
        <v>6</v>
      </c>
    </row>
    <row r="97" spans="1:18" ht="15">
      <c r="A97" s="277" t="s">
        <v>379</v>
      </c>
      <c r="B97" s="511" t="s">
        <v>199</v>
      </c>
      <c r="C97" s="254">
        <v>4</v>
      </c>
      <c r="D97" s="254">
        <v>1</v>
      </c>
      <c r="E97" s="254">
        <v>1</v>
      </c>
      <c r="F97" s="254">
        <v>1</v>
      </c>
      <c r="G97" s="254">
        <v>2</v>
      </c>
      <c r="H97" s="254"/>
      <c r="I97" s="254"/>
      <c r="J97" s="254">
        <v>0</v>
      </c>
      <c r="K97" s="254">
        <v>16</v>
      </c>
      <c r="L97" s="254">
        <v>2</v>
      </c>
      <c r="M97" s="254">
        <v>3</v>
      </c>
      <c r="N97" s="254">
        <v>8</v>
      </c>
      <c r="O97" s="254">
        <v>11</v>
      </c>
      <c r="P97" s="254"/>
      <c r="Q97" s="254"/>
      <c r="R97" s="254">
        <v>0</v>
      </c>
    </row>
    <row r="98" spans="1:18" ht="15" customHeight="1">
      <c r="A98" s="720" t="s">
        <v>436</v>
      </c>
      <c r="B98" s="720"/>
      <c r="C98" s="254">
        <v>25</v>
      </c>
      <c r="D98" s="254">
        <v>9</v>
      </c>
      <c r="E98" s="254">
        <v>4</v>
      </c>
      <c r="F98" s="254">
        <v>5</v>
      </c>
      <c r="G98" s="254">
        <v>20</v>
      </c>
      <c r="H98" s="254">
        <v>1</v>
      </c>
      <c r="I98" s="254">
        <v>2</v>
      </c>
      <c r="J98" s="254">
        <v>3</v>
      </c>
      <c r="K98" s="254">
        <v>99</v>
      </c>
      <c r="L98" s="254">
        <v>24</v>
      </c>
      <c r="M98" s="254">
        <v>35</v>
      </c>
      <c r="N98" s="254">
        <v>22</v>
      </c>
      <c r="O98" s="254">
        <v>74</v>
      </c>
      <c r="P98" s="254">
        <v>5</v>
      </c>
      <c r="Q98" s="254">
        <v>2</v>
      </c>
      <c r="R98" s="254">
        <v>6</v>
      </c>
    </row>
    <row r="99" spans="1:18" ht="15" customHeight="1">
      <c r="A99" s="722" t="s">
        <v>460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2"/>
    </row>
    <row r="100" spans="1:18" ht="15">
      <c r="A100" s="277" t="s">
        <v>342</v>
      </c>
      <c r="B100" s="511" t="s">
        <v>162</v>
      </c>
      <c r="C100" s="254">
        <v>6</v>
      </c>
      <c r="D100" s="254">
        <v>3</v>
      </c>
      <c r="E100" s="254">
        <v>2</v>
      </c>
      <c r="F100" s="254">
        <v>3</v>
      </c>
      <c r="G100" s="254">
        <v>5</v>
      </c>
      <c r="H100" s="254">
        <v>2</v>
      </c>
      <c r="I100" s="254"/>
      <c r="J100" s="254">
        <v>2</v>
      </c>
      <c r="K100" s="254">
        <v>35</v>
      </c>
      <c r="L100" s="254">
        <v>7</v>
      </c>
      <c r="M100" s="254">
        <v>9</v>
      </c>
      <c r="N100" s="254">
        <v>13</v>
      </c>
      <c r="O100" s="254">
        <v>24</v>
      </c>
      <c r="P100" s="254">
        <v>7</v>
      </c>
      <c r="Q100" s="254"/>
      <c r="R100" s="254">
        <v>2</v>
      </c>
    </row>
    <row r="101" spans="1:18" ht="15">
      <c r="A101" s="277" t="s">
        <v>323</v>
      </c>
      <c r="B101" s="511" t="s">
        <v>144</v>
      </c>
      <c r="C101" s="254">
        <v>3</v>
      </c>
      <c r="D101" s="254">
        <v>0</v>
      </c>
      <c r="E101" s="254">
        <v>1</v>
      </c>
      <c r="F101" s="254">
        <v>1</v>
      </c>
      <c r="G101" s="254">
        <v>2</v>
      </c>
      <c r="H101" s="254">
        <v>2</v>
      </c>
      <c r="I101" s="254"/>
      <c r="J101" s="254">
        <v>0</v>
      </c>
      <c r="K101" s="254">
        <v>19</v>
      </c>
      <c r="L101" s="254">
        <v>3</v>
      </c>
      <c r="M101" s="254">
        <v>3</v>
      </c>
      <c r="N101" s="254">
        <v>6</v>
      </c>
      <c r="O101" s="254">
        <v>5</v>
      </c>
      <c r="P101" s="254">
        <v>7</v>
      </c>
      <c r="Q101" s="254">
        <v>1</v>
      </c>
      <c r="R101" s="254">
        <v>0</v>
      </c>
    </row>
    <row r="102" spans="1:18" ht="15">
      <c r="A102" s="277" t="s">
        <v>362</v>
      </c>
      <c r="B102" s="511" t="s">
        <v>182</v>
      </c>
      <c r="C102" s="254">
        <v>7</v>
      </c>
      <c r="D102" s="254">
        <v>0</v>
      </c>
      <c r="E102" s="254">
        <v>1</v>
      </c>
      <c r="F102" s="254">
        <v>4</v>
      </c>
      <c r="G102" s="254">
        <v>4</v>
      </c>
      <c r="H102" s="254">
        <v>1</v>
      </c>
      <c r="I102" s="254"/>
      <c r="J102" s="254">
        <v>1</v>
      </c>
      <c r="K102" s="254">
        <v>21</v>
      </c>
      <c r="L102" s="254">
        <v>1</v>
      </c>
      <c r="M102" s="254">
        <v>6</v>
      </c>
      <c r="N102" s="254">
        <v>8</v>
      </c>
      <c r="O102" s="254">
        <v>13</v>
      </c>
      <c r="P102" s="254">
        <v>3</v>
      </c>
      <c r="Q102" s="254"/>
      <c r="R102" s="254">
        <v>1</v>
      </c>
    </row>
    <row r="103" spans="1:18" ht="15" customHeight="1">
      <c r="A103" s="720" t="s">
        <v>436</v>
      </c>
      <c r="B103" s="720"/>
      <c r="C103" s="254">
        <v>16</v>
      </c>
      <c r="D103" s="254">
        <v>3</v>
      </c>
      <c r="E103" s="254">
        <v>4</v>
      </c>
      <c r="F103" s="254">
        <v>8</v>
      </c>
      <c r="G103" s="254">
        <v>11</v>
      </c>
      <c r="H103" s="254">
        <v>5</v>
      </c>
      <c r="I103" s="254">
        <v>0</v>
      </c>
      <c r="J103" s="254">
        <v>3</v>
      </c>
      <c r="K103" s="254">
        <v>75</v>
      </c>
      <c r="L103" s="254">
        <v>11</v>
      </c>
      <c r="M103" s="254">
        <v>18</v>
      </c>
      <c r="N103" s="254">
        <v>27</v>
      </c>
      <c r="O103" s="254">
        <v>42</v>
      </c>
      <c r="P103" s="254">
        <v>17</v>
      </c>
      <c r="Q103" s="254">
        <v>1</v>
      </c>
      <c r="R103" s="254">
        <v>3</v>
      </c>
    </row>
    <row r="104" spans="1:18" ht="15" customHeight="1">
      <c r="A104" s="722" t="s">
        <v>461</v>
      </c>
      <c r="B104" s="722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2"/>
    </row>
    <row r="105" spans="1:18" ht="15">
      <c r="A105" s="277" t="s">
        <v>360</v>
      </c>
      <c r="B105" s="511" t="s">
        <v>180</v>
      </c>
      <c r="C105" s="254">
        <v>62</v>
      </c>
      <c r="D105" s="254">
        <v>8</v>
      </c>
      <c r="E105" s="254">
        <v>10</v>
      </c>
      <c r="F105" s="254">
        <v>19</v>
      </c>
      <c r="G105" s="254">
        <v>14</v>
      </c>
      <c r="H105" s="254"/>
      <c r="I105" s="254">
        <v>2</v>
      </c>
      <c r="J105" s="254">
        <v>0</v>
      </c>
      <c r="K105" s="254">
        <v>201</v>
      </c>
      <c r="L105" s="254">
        <v>35</v>
      </c>
      <c r="M105" s="254">
        <v>35</v>
      </c>
      <c r="N105" s="254">
        <v>65</v>
      </c>
      <c r="O105" s="254">
        <v>47</v>
      </c>
      <c r="P105" s="254">
        <v>1</v>
      </c>
      <c r="Q105" s="254">
        <v>2</v>
      </c>
      <c r="R105" s="254">
        <v>1</v>
      </c>
    </row>
    <row r="106" spans="1:18" ht="15">
      <c r="A106" s="277" t="s">
        <v>365</v>
      </c>
      <c r="B106" s="511" t="s">
        <v>185</v>
      </c>
      <c r="C106" s="254">
        <v>9</v>
      </c>
      <c r="D106" s="254">
        <v>2</v>
      </c>
      <c r="E106" s="254">
        <v>5</v>
      </c>
      <c r="F106" s="254">
        <v>2</v>
      </c>
      <c r="G106" s="254">
        <v>7</v>
      </c>
      <c r="H106" s="254"/>
      <c r="I106" s="254"/>
      <c r="J106" s="254">
        <v>0</v>
      </c>
      <c r="K106" s="254">
        <v>57</v>
      </c>
      <c r="L106" s="254">
        <v>8</v>
      </c>
      <c r="M106" s="254">
        <v>11</v>
      </c>
      <c r="N106" s="254">
        <v>19</v>
      </c>
      <c r="O106" s="254">
        <v>27</v>
      </c>
      <c r="P106" s="254">
        <v>1</v>
      </c>
      <c r="Q106" s="254"/>
      <c r="R106" s="254">
        <v>1</v>
      </c>
    </row>
    <row r="107" spans="1:18" ht="15">
      <c r="A107" s="277" t="s">
        <v>324</v>
      </c>
      <c r="B107" s="511" t="s">
        <v>145</v>
      </c>
      <c r="C107" s="254">
        <v>21</v>
      </c>
      <c r="D107" s="254">
        <v>4</v>
      </c>
      <c r="E107" s="254">
        <v>3</v>
      </c>
      <c r="F107" s="254">
        <v>3</v>
      </c>
      <c r="G107" s="254">
        <v>3</v>
      </c>
      <c r="H107" s="254">
        <v>8</v>
      </c>
      <c r="I107" s="254"/>
      <c r="J107" s="254">
        <v>0</v>
      </c>
      <c r="K107" s="254">
        <v>101</v>
      </c>
      <c r="L107" s="254">
        <v>17</v>
      </c>
      <c r="M107" s="254">
        <v>11</v>
      </c>
      <c r="N107" s="254">
        <v>14</v>
      </c>
      <c r="O107" s="254">
        <v>17</v>
      </c>
      <c r="P107" s="254">
        <v>14</v>
      </c>
      <c r="Q107" s="254"/>
      <c r="R107" s="254">
        <v>1</v>
      </c>
    </row>
    <row r="108" spans="1:18" ht="15">
      <c r="A108" s="277" t="s">
        <v>310</v>
      </c>
      <c r="B108" s="511" t="s">
        <v>131</v>
      </c>
      <c r="C108" s="254">
        <v>14</v>
      </c>
      <c r="D108" s="254">
        <v>2</v>
      </c>
      <c r="E108" s="254">
        <v>8</v>
      </c>
      <c r="F108" s="254"/>
      <c r="G108" s="254">
        <v>1</v>
      </c>
      <c r="H108" s="254">
        <v>1</v>
      </c>
      <c r="I108" s="254">
        <v>1</v>
      </c>
      <c r="J108" s="254">
        <v>2</v>
      </c>
      <c r="K108" s="254">
        <v>52</v>
      </c>
      <c r="L108" s="254">
        <v>6</v>
      </c>
      <c r="M108" s="254">
        <v>14</v>
      </c>
      <c r="N108" s="254">
        <v>6</v>
      </c>
      <c r="O108" s="254">
        <v>15</v>
      </c>
      <c r="P108" s="254">
        <v>2</v>
      </c>
      <c r="Q108" s="254">
        <v>3</v>
      </c>
      <c r="R108" s="254">
        <v>2</v>
      </c>
    </row>
    <row r="109" spans="1:18" ht="15" customHeight="1">
      <c r="A109" s="720" t="s">
        <v>436</v>
      </c>
      <c r="B109" s="720"/>
      <c r="C109" s="254">
        <v>106</v>
      </c>
      <c r="D109" s="254">
        <v>16</v>
      </c>
      <c r="E109" s="254">
        <v>26</v>
      </c>
      <c r="F109" s="254">
        <v>24</v>
      </c>
      <c r="G109" s="254">
        <v>25</v>
      </c>
      <c r="H109" s="254">
        <v>9</v>
      </c>
      <c r="I109" s="254">
        <v>3</v>
      </c>
      <c r="J109" s="254">
        <v>2</v>
      </c>
      <c r="K109" s="254">
        <v>411</v>
      </c>
      <c r="L109" s="254">
        <v>66</v>
      </c>
      <c r="M109" s="254">
        <v>71</v>
      </c>
      <c r="N109" s="254">
        <v>104</v>
      </c>
      <c r="O109" s="254">
        <v>106</v>
      </c>
      <c r="P109" s="254">
        <v>18</v>
      </c>
      <c r="Q109" s="254">
        <v>5</v>
      </c>
      <c r="R109" s="254">
        <v>5</v>
      </c>
    </row>
    <row r="110" spans="1:18" ht="15" customHeight="1">
      <c r="A110" s="720" t="s">
        <v>437</v>
      </c>
      <c r="B110" s="720"/>
      <c r="C110" s="254">
        <v>147</v>
      </c>
      <c r="D110" s="254">
        <v>28</v>
      </c>
      <c r="E110" s="254">
        <v>34</v>
      </c>
      <c r="F110" s="254">
        <v>37</v>
      </c>
      <c r="G110" s="254">
        <v>56</v>
      </c>
      <c r="H110" s="254">
        <v>15</v>
      </c>
      <c r="I110" s="254">
        <v>5</v>
      </c>
      <c r="J110" s="254">
        <v>8</v>
      </c>
      <c r="K110" s="254">
        <v>585</v>
      </c>
      <c r="L110" s="254">
        <v>101</v>
      </c>
      <c r="M110" s="254">
        <v>124</v>
      </c>
      <c r="N110" s="254">
        <v>153</v>
      </c>
      <c r="O110" s="254">
        <v>222</v>
      </c>
      <c r="P110" s="254">
        <v>40</v>
      </c>
      <c r="Q110" s="254">
        <v>8</v>
      </c>
      <c r="R110" s="254">
        <v>14</v>
      </c>
    </row>
    <row r="111" spans="1:18" ht="15" customHeight="1">
      <c r="A111" s="723" t="s">
        <v>462</v>
      </c>
      <c r="B111" s="723"/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</row>
    <row r="112" spans="1:18" ht="15" customHeight="1">
      <c r="A112" s="722" t="s">
        <v>463</v>
      </c>
      <c r="B112" s="722"/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22"/>
      <c r="P112" s="722"/>
      <c r="Q112" s="722"/>
      <c r="R112" s="722"/>
    </row>
    <row r="113" spans="1:18" ht="15">
      <c r="A113" s="277" t="s">
        <v>366</v>
      </c>
      <c r="B113" s="511" t="s">
        <v>186</v>
      </c>
      <c r="C113" s="254">
        <v>34</v>
      </c>
      <c r="D113" s="254">
        <v>6</v>
      </c>
      <c r="E113" s="254">
        <v>6</v>
      </c>
      <c r="F113" s="254">
        <v>10</v>
      </c>
      <c r="G113" s="254">
        <v>4</v>
      </c>
      <c r="H113" s="254"/>
      <c r="I113" s="254">
        <v>1</v>
      </c>
      <c r="J113" s="254">
        <v>1</v>
      </c>
      <c r="K113" s="254">
        <v>119</v>
      </c>
      <c r="L113" s="254">
        <v>21</v>
      </c>
      <c r="M113" s="254">
        <v>14</v>
      </c>
      <c r="N113" s="254">
        <v>31</v>
      </c>
      <c r="O113" s="254">
        <v>31</v>
      </c>
      <c r="P113" s="254">
        <v>1</v>
      </c>
      <c r="Q113" s="254">
        <v>3</v>
      </c>
      <c r="R113" s="254">
        <v>1</v>
      </c>
    </row>
    <row r="114" spans="1:18" ht="15">
      <c r="A114" s="277" t="s">
        <v>357</v>
      </c>
      <c r="B114" s="511" t="s">
        <v>177</v>
      </c>
      <c r="C114" s="254">
        <v>33</v>
      </c>
      <c r="D114" s="254">
        <v>2</v>
      </c>
      <c r="E114" s="254">
        <v>5</v>
      </c>
      <c r="F114" s="254">
        <v>6</v>
      </c>
      <c r="G114" s="254">
        <v>5</v>
      </c>
      <c r="H114" s="254"/>
      <c r="I114" s="254"/>
      <c r="J114" s="254">
        <v>0</v>
      </c>
      <c r="K114" s="254">
        <v>84</v>
      </c>
      <c r="L114" s="254">
        <v>9</v>
      </c>
      <c r="M114" s="254">
        <v>17</v>
      </c>
      <c r="N114" s="254">
        <v>24</v>
      </c>
      <c r="O114" s="254">
        <v>29</v>
      </c>
      <c r="P114" s="254"/>
      <c r="Q114" s="254"/>
      <c r="R114" s="254">
        <v>0</v>
      </c>
    </row>
    <row r="115" spans="1:18" ht="15">
      <c r="A115" s="277" t="s">
        <v>333</v>
      </c>
      <c r="B115" s="511" t="s">
        <v>154</v>
      </c>
      <c r="C115" s="254">
        <v>10</v>
      </c>
      <c r="D115" s="254">
        <v>0</v>
      </c>
      <c r="E115" s="254">
        <v>3</v>
      </c>
      <c r="F115" s="254">
        <v>1</v>
      </c>
      <c r="G115" s="254">
        <v>1</v>
      </c>
      <c r="H115" s="254">
        <v>1</v>
      </c>
      <c r="I115" s="254"/>
      <c r="J115" s="254">
        <v>0</v>
      </c>
      <c r="K115" s="254">
        <v>42</v>
      </c>
      <c r="L115" s="254">
        <v>3</v>
      </c>
      <c r="M115" s="254">
        <v>8</v>
      </c>
      <c r="N115" s="254">
        <v>8</v>
      </c>
      <c r="O115" s="254">
        <v>12</v>
      </c>
      <c r="P115" s="254">
        <v>4</v>
      </c>
      <c r="Q115" s="254"/>
      <c r="R115" s="254">
        <v>0</v>
      </c>
    </row>
    <row r="116" spans="1:18" ht="15">
      <c r="A116" s="277" t="s">
        <v>358</v>
      </c>
      <c r="B116" s="511" t="s">
        <v>178</v>
      </c>
      <c r="C116" s="254">
        <v>10</v>
      </c>
      <c r="D116" s="254">
        <v>2</v>
      </c>
      <c r="E116" s="254">
        <v>4</v>
      </c>
      <c r="F116" s="254">
        <v>10</v>
      </c>
      <c r="G116" s="254">
        <v>6</v>
      </c>
      <c r="H116" s="254">
        <v>2</v>
      </c>
      <c r="I116" s="254"/>
      <c r="J116" s="254">
        <v>0</v>
      </c>
      <c r="K116" s="254">
        <v>42</v>
      </c>
      <c r="L116" s="254">
        <v>4</v>
      </c>
      <c r="M116" s="254">
        <v>9</v>
      </c>
      <c r="N116" s="254">
        <v>21</v>
      </c>
      <c r="O116" s="254">
        <v>24</v>
      </c>
      <c r="P116" s="254">
        <v>4</v>
      </c>
      <c r="Q116" s="254">
        <v>1</v>
      </c>
      <c r="R116" s="254">
        <v>0</v>
      </c>
    </row>
    <row r="117" spans="1:18" ht="15">
      <c r="A117" s="277" t="s">
        <v>313</v>
      </c>
      <c r="B117" s="511" t="s">
        <v>134</v>
      </c>
      <c r="C117" s="254">
        <v>11</v>
      </c>
      <c r="D117" s="254">
        <v>0</v>
      </c>
      <c r="E117" s="254">
        <v>2</v>
      </c>
      <c r="F117" s="254">
        <v>1</v>
      </c>
      <c r="G117" s="254">
        <v>5</v>
      </c>
      <c r="H117" s="254">
        <v>1</v>
      </c>
      <c r="I117" s="254"/>
      <c r="J117" s="254">
        <v>0</v>
      </c>
      <c r="K117" s="254">
        <v>25</v>
      </c>
      <c r="L117" s="254">
        <v>5</v>
      </c>
      <c r="M117" s="254">
        <v>3</v>
      </c>
      <c r="N117" s="254">
        <v>5</v>
      </c>
      <c r="O117" s="254">
        <v>12</v>
      </c>
      <c r="P117" s="254">
        <v>3</v>
      </c>
      <c r="Q117" s="254"/>
      <c r="R117" s="254">
        <v>0</v>
      </c>
    </row>
    <row r="118" spans="1:18" ht="15">
      <c r="A118" s="277" t="s">
        <v>334</v>
      </c>
      <c r="B118" s="511" t="s">
        <v>155</v>
      </c>
      <c r="C118" s="254">
        <v>4</v>
      </c>
      <c r="D118" s="254">
        <v>0</v>
      </c>
      <c r="E118" s="254">
        <v>0</v>
      </c>
      <c r="F118" s="254">
        <v>2</v>
      </c>
      <c r="G118" s="254">
        <v>2</v>
      </c>
      <c r="H118" s="254">
        <v>1</v>
      </c>
      <c r="I118" s="254"/>
      <c r="J118" s="254">
        <v>1</v>
      </c>
      <c r="K118" s="254">
        <v>7</v>
      </c>
      <c r="L118" s="254">
        <v>1</v>
      </c>
      <c r="M118" s="254">
        <v>3</v>
      </c>
      <c r="N118" s="254">
        <v>5</v>
      </c>
      <c r="O118" s="254">
        <v>5</v>
      </c>
      <c r="P118" s="254">
        <v>1</v>
      </c>
      <c r="Q118" s="254"/>
      <c r="R118" s="254">
        <v>2</v>
      </c>
    </row>
    <row r="119" spans="1:18" ht="15" customHeight="1">
      <c r="A119" s="720" t="s">
        <v>436</v>
      </c>
      <c r="B119" s="720"/>
      <c r="C119" s="254">
        <v>102</v>
      </c>
      <c r="D119" s="254">
        <v>10</v>
      </c>
      <c r="E119" s="254">
        <v>20</v>
      </c>
      <c r="F119" s="254">
        <v>30</v>
      </c>
      <c r="G119" s="254">
        <v>23</v>
      </c>
      <c r="H119" s="254">
        <v>5</v>
      </c>
      <c r="I119" s="254">
        <v>1</v>
      </c>
      <c r="J119" s="254">
        <v>2</v>
      </c>
      <c r="K119" s="254">
        <v>319</v>
      </c>
      <c r="L119" s="254">
        <v>43</v>
      </c>
      <c r="M119" s="254">
        <v>54</v>
      </c>
      <c r="N119" s="254">
        <v>94</v>
      </c>
      <c r="O119" s="254">
        <v>113</v>
      </c>
      <c r="P119" s="254">
        <v>13</v>
      </c>
      <c r="Q119" s="254">
        <v>4</v>
      </c>
      <c r="R119" s="254">
        <v>3</v>
      </c>
    </row>
    <row r="120" spans="1:18" ht="15" customHeight="1">
      <c r="A120" s="720" t="s">
        <v>437</v>
      </c>
      <c r="B120" s="720"/>
      <c r="C120" s="254">
        <v>102</v>
      </c>
      <c r="D120" s="254">
        <v>10</v>
      </c>
      <c r="E120" s="254">
        <v>20</v>
      </c>
      <c r="F120" s="254">
        <v>30</v>
      </c>
      <c r="G120" s="254">
        <v>23</v>
      </c>
      <c r="H120" s="254">
        <v>5</v>
      </c>
      <c r="I120" s="254">
        <v>1</v>
      </c>
      <c r="J120" s="254">
        <v>2</v>
      </c>
      <c r="K120" s="254">
        <v>319</v>
      </c>
      <c r="L120" s="254">
        <v>43</v>
      </c>
      <c r="M120" s="254">
        <v>54</v>
      </c>
      <c r="N120" s="254">
        <v>94</v>
      </c>
      <c r="O120" s="254">
        <v>113</v>
      </c>
      <c r="P120" s="254">
        <v>13</v>
      </c>
      <c r="Q120" s="254">
        <v>4</v>
      </c>
      <c r="R120" s="254">
        <v>3</v>
      </c>
    </row>
    <row r="121" spans="1:18" ht="15" customHeight="1">
      <c r="A121" s="723" t="s">
        <v>464</v>
      </c>
      <c r="B121" s="723"/>
      <c r="C121" s="723"/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3"/>
      <c r="R121" s="723"/>
    </row>
    <row r="122" spans="1:18" ht="15" customHeight="1">
      <c r="A122" s="722" t="s">
        <v>465</v>
      </c>
      <c r="B122" s="722"/>
      <c r="C122" s="722"/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2"/>
      <c r="Q122" s="722"/>
      <c r="R122" s="722"/>
    </row>
    <row r="123" spans="1:18" ht="15">
      <c r="A123" s="277" t="s">
        <v>330</v>
      </c>
      <c r="B123" s="511" t="s">
        <v>151</v>
      </c>
      <c r="C123" s="254">
        <v>25</v>
      </c>
      <c r="D123" s="254">
        <v>0</v>
      </c>
      <c r="E123" s="254">
        <v>4</v>
      </c>
      <c r="F123" s="254">
        <v>7</v>
      </c>
      <c r="G123" s="254">
        <v>3</v>
      </c>
      <c r="H123" s="254">
        <v>2</v>
      </c>
      <c r="I123" s="254">
        <v>6</v>
      </c>
      <c r="J123" s="254">
        <v>1</v>
      </c>
      <c r="K123" s="254">
        <v>73</v>
      </c>
      <c r="L123" s="254">
        <v>7</v>
      </c>
      <c r="M123" s="254">
        <v>15</v>
      </c>
      <c r="N123" s="254">
        <v>17</v>
      </c>
      <c r="O123" s="254">
        <v>8</v>
      </c>
      <c r="P123" s="254">
        <v>4</v>
      </c>
      <c r="Q123" s="254">
        <v>8</v>
      </c>
      <c r="R123" s="254">
        <v>4</v>
      </c>
    </row>
    <row r="124" spans="1:18" ht="15">
      <c r="A124" s="277" t="s">
        <v>329</v>
      </c>
      <c r="B124" s="511" t="s">
        <v>150</v>
      </c>
      <c r="C124" s="254">
        <v>9</v>
      </c>
      <c r="D124" s="254">
        <v>1</v>
      </c>
      <c r="E124" s="254">
        <v>3</v>
      </c>
      <c r="F124" s="254">
        <v>1</v>
      </c>
      <c r="G124" s="254">
        <v>5</v>
      </c>
      <c r="H124" s="254"/>
      <c r="I124" s="254"/>
      <c r="J124" s="254">
        <v>0</v>
      </c>
      <c r="K124" s="254">
        <v>33</v>
      </c>
      <c r="L124" s="254">
        <v>6</v>
      </c>
      <c r="M124" s="254">
        <v>4</v>
      </c>
      <c r="N124" s="254">
        <v>10</v>
      </c>
      <c r="O124" s="254">
        <v>19</v>
      </c>
      <c r="P124" s="254"/>
      <c r="Q124" s="254">
        <v>1</v>
      </c>
      <c r="R124" s="254">
        <v>0</v>
      </c>
    </row>
    <row r="125" spans="1:18" ht="15">
      <c r="A125" s="277" t="s">
        <v>374</v>
      </c>
      <c r="B125" s="511" t="s">
        <v>194</v>
      </c>
      <c r="C125" s="254">
        <v>1</v>
      </c>
      <c r="D125" s="254">
        <v>1</v>
      </c>
      <c r="E125" s="254">
        <v>1</v>
      </c>
      <c r="F125" s="254"/>
      <c r="G125" s="254">
        <v>4</v>
      </c>
      <c r="H125" s="254"/>
      <c r="I125" s="254"/>
      <c r="J125" s="254">
        <v>0</v>
      </c>
      <c r="K125" s="254">
        <v>3</v>
      </c>
      <c r="L125" s="254">
        <v>1</v>
      </c>
      <c r="M125" s="254">
        <v>1</v>
      </c>
      <c r="N125" s="254">
        <v>5</v>
      </c>
      <c r="O125" s="254">
        <v>5</v>
      </c>
      <c r="P125" s="254"/>
      <c r="Q125" s="254"/>
      <c r="R125" s="254">
        <v>0</v>
      </c>
    </row>
    <row r="126" spans="1:18" ht="15" customHeight="1">
      <c r="A126" s="720" t="s">
        <v>436</v>
      </c>
      <c r="B126" s="720"/>
      <c r="C126" s="254">
        <v>35</v>
      </c>
      <c r="D126" s="254">
        <v>2</v>
      </c>
      <c r="E126" s="254">
        <v>8</v>
      </c>
      <c r="F126" s="254">
        <v>8</v>
      </c>
      <c r="G126" s="254">
        <v>12</v>
      </c>
      <c r="H126" s="254">
        <v>2</v>
      </c>
      <c r="I126" s="254">
        <v>6</v>
      </c>
      <c r="J126" s="254">
        <v>1</v>
      </c>
      <c r="K126" s="254">
        <v>109</v>
      </c>
      <c r="L126" s="254">
        <v>14</v>
      </c>
      <c r="M126" s="254">
        <v>20</v>
      </c>
      <c r="N126" s="254">
        <v>32</v>
      </c>
      <c r="O126" s="254">
        <v>32</v>
      </c>
      <c r="P126" s="254">
        <v>4</v>
      </c>
      <c r="Q126" s="254">
        <v>9</v>
      </c>
      <c r="R126" s="254">
        <v>4</v>
      </c>
    </row>
    <row r="127" spans="1:18" ht="15" customHeight="1">
      <c r="A127" s="722" t="s">
        <v>466</v>
      </c>
      <c r="B127" s="722"/>
      <c r="C127" s="722"/>
      <c r="D127" s="722"/>
      <c r="E127" s="722"/>
      <c r="F127" s="722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2"/>
    </row>
    <row r="128" spans="1:18" ht="15">
      <c r="A128" s="277" t="s">
        <v>309</v>
      </c>
      <c r="B128" s="511" t="s">
        <v>130</v>
      </c>
      <c r="C128" s="254">
        <v>11</v>
      </c>
      <c r="D128" s="254">
        <v>1</v>
      </c>
      <c r="E128" s="254">
        <v>3</v>
      </c>
      <c r="F128" s="254">
        <v>5</v>
      </c>
      <c r="G128" s="254">
        <v>1</v>
      </c>
      <c r="H128" s="254"/>
      <c r="I128" s="254"/>
      <c r="J128" s="254">
        <v>0</v>
      </c>
      <c r="K128" s="254">
        <v>35</v>
      </c>
      <c r="L128" s="254">
        <v>1</v>
      </c>
      <c r="M128" s="254">
        <v>6</v>
      </c>
      <c r="N128" s="254">
        <v>16</v>
      </c>
      <c r="O128" s="254">
        <v>7</v>
      </c>
      <c r="P128" s="254"/>
      <c r="Q128" s="254"/>
      <c r="R128" s="254">
        <v>1</v>
      </c>
    </row>
    <row r="129" spans="1:18" ht="15">
      <c r="A129" s="277" t="s">
        <v>341</v>
      </c>
      <c r="B129" s="511" t="s">
        <v>161</v>
      </c>
      <c r="C129" s="254">
        <v>4</v>
      </c>
      <c r="D129" s="254">
        <v>1</v>
      </c>
      <c r="E129" s="254">
        <v>4</v>
      </c>
      <c r="F129" s="254">
        <v>8</v>
      </c>
      <c r="G129" s="254">
        <v>3</v>
      </c>
      <c r="H129" s="254">
        <v>1</v>
      </c>
      <c r="I129" s="254"/>
      <c r="J129" s="254">
        <v>0</v>
      </c>
      <c r="K129" s="254">
        <v>14</v>
      </c>
      <c r="L129" s="254">
        <v>3</v>
      </c>
      <c r="M129" s="254">
        <v>7</v>
      </c>
      <c r="N129" s="254">
        <v>15</v>
      </c>
      <c r="O129" s="254">
        <v>12</v>
      </c>
      <c r="P129" s="254">
        <v>3</v>
      </c>
      <c r="Q129" s="254">
        <v>1</v>
      </c>
      <c r="R129" s="254">
        <v>1</v>
      </c>
    </row>
    <row r="130" spans="1:18" ht="15">
      <c r="A130" s="277" t="s">
        <v>381</v>
      </c>
      <c r="B130" s="511" t="s">
        <v>201</v>
      </c>
      <c r="C130" s="254">
        <v>6</v>
      </c>
      <c r="D130" s="254">
        <v>2</v>
      </c>
      <c r="E130" s="254">
        <v>0</v>
      </c>
      <c r="F130" s="254">
        <v>4</v>
      </c>
      <c r="G130" s="254">
        <v>5</v>
      </c>
      <c r="H130" s="254"/>
      <c r="I130" s="254"/>
      <c r="J130" s="254">
        <v>0</v>
      </c>
      <c r="K130" s="254">
        <v>15</v>
      </c>
      <c r="L130" s="254">
        <v>4</v>
      </c>
      <c r="M130" s="254">
        <v>1</v>
      </c>
      <c r="N130" s="254">
        <v>6</v>
      </c>
      <c r="O130" s="254">
        <v>12</v>
      </c>
      <c r="P130" s="254">
        <v>1</v>
      </c>
      <c r="Q130" s="254"/>
      <c r="R130" s="254">
        <v>1</v>
      </c>
    </row>
    <row r="131" spans="1:18" ht="15">
      <c r="A131" s="277" t="s">
        <v>380</v>
      </c>
      <c r="B131" s="511" t="s">
        <v>200</v>
      </c>
      <c r="C131" s="254">
        <v>0</v>
      </c>
      <c r="D131" s="254">
        <v>0</v>
      </c>
      <c r="E131" s="254">
        <v>0</v>
      </c>
      <c r="F131" s="254">
        <v>3</v>
      </c>
      <c r="G131" s="254">
        <v>2</v>
      </c>
      <c r="H131" s="254"/>
      <c r="I131" s="254"/>
      <c r="J131" s="254">
        <v>0</v>
      </c>
      <c r="K131" s="254">
        <v>1</v>
      </c>
      <c r="L131" s="254">
        <v>0</v>
      </c>
      <c r="M131" s="254">
        <v>0</v>
      </c>
      <c r="N131" s="254">
        <v>4</v>
      </c>
      <c r="O131" s="254">
        <v>4</v>
      </c>
      <c r="P131" s="254">
        <v>1</v>
      </c>
      <c r="Q131" s="254">
        <v>1</v>
      </c>
      <c r="R131" s="254">
        <v>0</v>
      </c>
    </row>
    <row r="132" spans="1:18" ht="15" customHeight="1">
      <c r="A132" s="720" t="s">
        <v>436</v>
      </c>
      <c r="B132" s="720"/>
      <c r="C132" s="254">
        <v>21</v>
      </c>
      <c r="D132" s="254">
        <v>4</v>
      </c>
      <c r="E132" s="254">
        <v>7</v>
      </c>
      <c r="F132" s="254">
        <v>20</v>
      </c>
      <c r="G132" s="254">
        <v>11</v>
      </c>
      <c r="H132" s="254">
        <v>1</v>
      </c>
      <c r="I132" s="254">
        <v>0</v>
      </c>
      <c r="J132" s="254">
        <v>0</v>
      </c>
      <c r="K132" s="254">
        <v>65</v>
      </c>
      <c r="L132" s="254">
        <v>8</v>
      </c>
      <c r="M132" s="254">
        <v>14</v>
      </c>
      <c r="N132" s="254">
        <v>41</v>
      </c>
      <c r="O132" s="254">
        <v>35</v>
      </c>
      <c r="P132" s="254">
        <v>5</v>
      </c>
      <c r="Q132" s="254">
        <v>2</v>
      </c>
      <c r="R132" s="254">
        <v>3</v>
      </c>
    </row>
    <row r="133" spans="1:18" ht="15" customHeight="1">
      <c r="A133" s="720" t="s">
        <v>437</v>
      </c>
      <c r="B133" s="720"/>
      <c r="C133" s="254">
        <v>56</v>
      </c>
      <c r="D133" s="254">
        <v>6</v>
      </c>
      <c r="E133" s="254">
        <v>15</v>
      </c>
      <c r="F133" s="254">
        <v>28</v>
      </c>
      <c r="G133" s="254">
        <v>23</v>
      </c>
      <c r="H133" s="254">
        <v>3</v>
      </c>
      <c r="I133" s="254">
        <v>6</v>
      </c>
      <c r="J133" s="254">
        <v>1</v>
      </c>
      <c r="K133" s="254">
        <v>174</v>
      </c>
      <c r="L133" s="254">
        <v>22</v>
      </c>
      <c r="M133" s="254">
        <v>34</v>
      </c>
      <c r="N133" s="254">
        <v>73</v>
      </c>
      <c r="O133" s="254">
        <v>67</v>
      </c>
      <c r="P133" s="254">
        <v>9</v>
      </c>
      <c r="Q133" s="254">
        <v>11</v>
      </c>
      <c r="R133" s="254">
        <v>7</v>
      </c>
    </row>
    <row r="134" spans="1:18" ht="15" customHeight="1">
      <c r="A134" s="723" t="s">
        <v>467</v>
      </c>
      <c r="B134" s="723"/>
      <c r="C134" s="723"/>
      <c r="D134" s="723"/>
      <c r="E134" s="723"/>
      <c r="F134" s="723"/>
      <c r="G134" s="723"/>
      <c r="H134" s="723"/>
      <c r="I134" s="723"/>
      <c r="J134" s="723"/>
      <c r="K134" s="723"/>
      <c r="L134" s="723"/>
      <c r="M134" s="723"/>
      <c r="N134" s="723"/>
      <c r="O134" s="723"/>
      <c r="P134" s="723"/>
      <c r="Q134" s="723"/>
      <c r="R134" s="723"/>
    </row>
    <row r="135" spans="1:18" ht="15" customHeight="1">
      <c r="A135" s="722" t="s">
        <v>468</v>
      </c>
      <c r="B135" s="722"/>
      <c r="C135" s="722"/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  <c r="Q135" s="722"/>
      <c r="R135" s="722"/>
    </row>
    <row r="136" spans="1:18" ht="15">
      <c r="A136" s="277" t="s">
        <v>349</v>
      </c>
      <c r="B136" s="511" t="s">
        <v>169</v>
      </c>
      <c r="C136" s="254">
        <v>39</v>
      </c>
      <c r="D136" s="254">
        <v>11</v>
      </c>
      <c r="E136" s="254">
        <v>5</v>
      </c>
      <c r="F136" s="254">
        <v>12</v>
      </c>
      <c r="G136" s="254">
        <v>5</v>
      </c>
      <c r="H136" s="254">
        <v>3</v>
      </c>
      <c r="I136" s="254"/>
      <c r="J136" s="254">
        <v>1</v>
      </c>
      <c r="K136" s="254">
        <v>158</v>
      </c>
      <c r="L136" s="254">
        <v>26</v>
      </c>
      <c r="M136" s="254">
        <v>13</v>
      </c>
      <c r="N136" s="254">
        <v>38</v>
      </c>
      <c r="O136" s="254">
        <v>15</v>
      </c>
      <c r="P136" s="254">
        <v>7</v>
      </c>
      <c r="Q136" s="254">
        <v>2</v>
      </c>
      <c r="R136" s="254">
        <v>1</v>
      </c>
    </row>
    <row r="137" spans="1:18" ht="15">
      <c r="A137" s="277" t="s">
        <v>328</v>
      </c>
      <c r="B137" s="511" t="s">
        <v>149</v>
      </c>
      <c r="C137" s="254">
        <v>24</v>
      </c>
      <c r="D137" s="254">
        <v>2</v>
      </c>
      <c r="E137" s="254">
        <v>5</v>
      </c>
      <c r="F137" s="254">
        <v>12</v>
      </c>
      <c r="G137" s="254">
        <v>6</v>
      </c>
      <c r="H137" s="254"/>
      <c r="I137" s="254">
        <v>2</v>
      </c>
      <c r="J137" s="254">
        <v>0</v>
      </c>
      <c r="K137" s="254">
        <v>77</v>
      </c>
      <c r="L137" s="254">
        <v>10</v>
      </c>
      <c r="M137" s="254">
        <v>14</v>
      </c>
      <c r="N137" s="254">
        <v>35</v>
      </c>
      <c r="O137" s="254">
        <v>21</v>
      </c>
      <c r="P137" s="254">
        <v>4</v>
      </c>
      <c r="Q137" s="254">
        <v>2</v>
      </c>
      <c r="R137" s="254">
        <v>0</v>
      </c>
    </row>
    <row r="138" spans="1:18" ht="15">
      <c r="A138" s="277" t="s">
        <v>317</v>
      </c>
      <c r="B138" s="511" t="s">
        <v>138</v>
      </c>
      <c r="C138" s="254">
        <v>7</v>
      </c>
      <c r="D138" s="254">
        <v>2</v>
      </c>
      <c r="E138" s="254">
        <v>1</v>
      </c>
      <c r="F138" s="254">
        <v>2</v>
      </c>
      <c r="G138" s="254">
        <v>1</v>
      </c>
      <c r="H138" s="254">
        <v>1</v>
      </c>
      <c r="I138" s="254">
        <v>1</v>
      </c>
      <c r="J138" s="254">
        <v>0</v>
      </c>
      <c r="K138" s="254">
        <v>20</v>
      </c>
      <c r="L138" s="254">
        <v>8</v>
      </c>
      <c r="M138" s="254">
        <v>5</v>
      </c>
      <c r="N138" s="254">
        <v>10</v>
      </c>
      <c r="O138" s="254">
        <v>3</v>
      </c>
      <c r="P138" s="254">
        <v>2</v>
      </c>
      <c r="Q138" s="254">
        <v>1</v>
      </c>
      <c r="R138" s="254">
        <v>1</v>
      </c>
    </row>
    <row r="139" spans="1:18" ht="15">
      <c r="A139" s="277" t="s">
        <v>367</v>
      </c>
      <c r="B139" s="511" t="s">
        <v>187</v>
      </c>
      <c r="C139" s="254">
        <v>3</v>
      </c>
      <c r="D139" s="254">
        <v>1</v>
      </c>
      <c r="E139" s="254">
        <v>1</v>
      </c>
      <c r="F139" s="254">
        <v>1</v>
      </c>
      <c r="G139" s="254">
        <v>2</v>
      </c>
      <c r="H139" s="254"/>
      <c r="I139" s="254"/>
      <c r="J139" s="254">
        <v>0</v>
      </c>
      <c r="K139" s="254">
        <v>11</v>
      </c>
      <c r="L139" s="254">
        <v>1</v>
      </c>
      <c r="M139" s="254">
        <v>3</v>
      </c>
      <c r="N139" s="254">
        <v>1</v>
      </c>
      <c r="O139" s="254">
        <v>3</v>
      </c>
      <c r="P139" s="254"/>
      <c r="Q139" s="254">
        <v>1</v>
      </c>
      <c r="R139" s="254">
        <v>0</v>
      </c>
    </row>
    <row r="140" spans="1:18" ht="15" customHeight="1">
      <c r="A140" s="720" t="s">
        <v>436</v>
      </c>
      <c r="B140" s="720"/>
      <c r="C140" s="254">
        <v>73</v>
      </c>
      <c r="D140" s="254">
        <v>16</v>
      </c>
      <c r="E140" s="254">
        <v>12</v>
      </c>
      <c r="F140" s="254">
        <v>27</v>
      </c>
      <c r="G140" s="254">
        <v>14</v>
      </c>
      <c r="H140" s="254">
        <v>4</v>
      </c>
      <c r="I140" s="254">
        <v>3</v>
      </c>
      <c r="J140" s="254">
        <v>1</v>
      </c>
      <c r="K140" s="254">
        <v>266</v>
      </c>
      <c r="L140" s="254">
        <v>45</v>
      </c>
      <c r="M140" s="254">
        <v>35</v>
      </c>
      <c r="N140" s="254">
        <v>84</v>
      </c>
      <c r="O140" s="254">
        <v>42</v>
      </c>
      <c r="P140" s="254">
        <v>13</v>
      </c>
      <c r="Q140" s="254">
        <v>6</v>
      </c>
      <c r="R140" s="254">
        <v>2</v>
      </c>
    </row>
    <row r="141" spans="1:18" ht="15" customHeight="1">
      <c r="A141" s="722" t="s">
        <v>469</v>
      </c>
      <c r="B141" s="722"/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  <c r="Q141" s="722"/>
      <c r="R141" s="722"/>
    </row>
    <row r="142" spans="1:18" ht="15">
      <c r="A142" s="277" t="s">
        <v>370</v>
      </c>
      <c r="B142" s="511" t="s">
        <v>190</v>
      </c>
      <c r="C142" s="254">
        <v>40</v>
      </c>
      <c r="D142" s="254">
        <v>2</v>
      </c>
      <c r="E142" s="254">
        <v>1</v>
      </c>
      <c r="F142" s="254">
        <v>10</v>
      </c>
      <c r="G142" s="254">
        <v>10</v>
      </c>
      <c r="H142" s="254">
        <v>1</v>
      </c>
      <c r="I142" s="254">
        <v>2</v>
      </c>
      <c r="J142" s="254">
        <v>0</v>
      </c>
      <c r="K142" s="254">
        <v>154</v>
      </c>
      <c r="L142" s="254">
        <v>19</v>
      </c>
      <c r="M142" s="254">
        <v>27</v>
      </c>
      <c r="N142" s="254">
        <v>46</v>
      </c>
      <c r="O142" s="254">
        <v>31</v>
      </c>
      <c r="P142" s="254">
        <v>6</v>
      </c>
      <c r="Q142" s="254">
        <v>7</v>
      </c>
      <c r="R142" s="254">
        <v>1</v>
      </c>
    </row>
    <row r="143" spans="1:18" ht="15">
      <c r="A143" s="277" t="s">
        <v>354</v>
      </c>
      <c r="B143" s="511" t="s">
        <v>174</v>
      </c>
      <c r="C143" s="254">
        <v>12</v>
      </c>
      <c r="D143" s="254">
        <v>1</v>
      </c>
      <c r="E143" s="254">
        <v>1</v>
      </c>
      <c r="F143" s="254">
        <v>1</v>
      </c>
      <c r="G143" s="254">
        <v>2</v>
      </c>
      <c r="H143" s="254"/>
      <c r="I143" s="254"/>
      <c r="J143" s="254">
        <v>0</v>
      </c>
      <c r="K143" s="254">
        <v>37</v>
      </c>
      <c r="L143" s="254">
        <v>2</v>
      </c>
      <c r="M143" s="254">
        <v>5</v>
      </c>
      <c r="N143" s="254">
        <v>6</v>
      </c>
      <c r="O143" s="254">
        <v>5</v>
      </c>
      <c r="P143" s="254"/>
      <c r="Q143" s="254"/>
      <c r="R143" s="254">
        <v>0</v>
      </c>
    </row>
    <row r="144" spans="1:18" ht="15">
      <c r="A144" s="277" t="s">
        <v>318</v>
      </c>
      <c r="B144" s="511" t="s">
        <v>139</v>
      </c>
      <c r="C144" s="254">
        <v>9</v>
      </c>
      <c r="D144" s="254">
        <v>0</v>
      </c>
      <c r="E144" s="254">
        <v>0</v>
      </c>
      <c r="F144" s="254">
        <v>4</v>
      </c>
      <c r="G144" s="254">
        <v>1</v>
      </c>
      <c r="H144" s="254">
        <v>3</v>
      </c>
      <c r="I144" s="254"/>
      <c r="J144" s="254">
        <v>0</v>
      </c>
      <c r="K144" s="254">
        <v>42</v>
      </c>
      <c r="L144" s="254">
        <v>7</v>
      </c>
      <c r="M144" s="254">
        <v>4</v>
      </c>
      <c r="N144" s="254">
        <v>16</v>
      </c>
      <c r="O144" s="254">
        <v>9</v>
      </c>
      <c r="P144" s="254">
        <v>4</v>
      </c>
      <c r="Q144" s="254"/>
      <c r="R144" s="254">
        <v>1</v>
      </c>
    </row>
    <row r="145" spans="1:18" ht="15">
      <c r="A145" s="277" t="s">
        <v>335</v>
      </c>
      <c r="B145" s="511" t="s">
        <v>156</v>
      </c>
      <c r="C145" s="254">
        <v>6</v>
      </c>
      <c r="D145" s="254">
        <v>1</v>
      </c>
      <c r="E145" s="254">
        <v>0</v>
      </c>
      <c r="F145" s="254">
        <v>1</v>
      </c>
      <c r="G145" s="254">
        <v>1</v>
      </c>
      <c r="H145" s="254"/>
      <c r="I145" s="254"/>
      <c r="J145" s="254">
        <v>0</v>
      </c>
      <c r="K145" s="254">
        <v>19</v>
      </c>
      <c r="L145" s="254">
        <v>3</v>
      </c>
      <c r="M145" s="254">
        <v>2</v>
      </c>
      <c r="N145" s="254">
        <v>2</v>
      </c>
      <c r="O145" s="254">
        <v>3</v>
      </c>
      <c r="P145" s="254">
        <v>2</v>
      </c>
      <c r="Q145" s="254">
        <v>1</v>
      </c>
      <c r="R145" s="254">
        <v>0</v>
      </c>
    </row>
    <row r="146" spans="1:18" ht="15" customHeight="1">
      <c r="A146" s="720" t="s">
        <v>436</v>
      </c>
      <c r="B146" s="720"/>
      <c r="C146" s="254">
        <v>67</v>
      </c>
      <c r="D146" s="254">
        <v>4</v>
      </c>
      <c r="E146" s="254">
        <v>2</v>
      </c>
      <c r="F146" s="254">
        <v>16</v>
      </c>
      <c r="G146" s="254">
        <v>14</v>
      </c>
      <c r="H146" s="254">
        <v>4</v>
      </c>
      <c r="I146" s="254">
        <v>2</v>
      </c>
      <c r="J146" s="254">
        <v>0</v>
      </c>
      <c r="K146" s="254">
        <v>252</v>
      </c>
      <c r="L146" s="254">
        <v>31</v>
      </c>
      <c r="M146" s="254">
        <v>38</v>
      </c>
      <c r="N146" s="254">
        <v>70</v>
      </c>
      <c r="O146" s="254">
        <v>48</v>
      </c>
      <c r="P146" s="254">
        <v>12</v>
      </c>
      <c r="Q146" s="254">
        <v>8</v>
      </c>
      <c r="R146" s="254">
        <v>2</v>
      </c>
    </row>
    <row r="147" spans="1:18" ht="15" customHeight="1">
      <c r="A147" s="720" t="s">
        <v>437</v>
      </c>
      <c r="B147" s="720"/>
      <c r="C147" s="254">
        <v>140</v>
      </c>
      <c r="D147" s="254">
        <v>20</v>
      </c>
      <c r="E147" s="254">
        <v>14</v>
      </c>
      <c r="F147" s="254">
        <v>43</v>
      </c>
      <c r="G147" s="254">
        <v>28</v>
      </c>
      <c r="H147" s="254">
        <v>8</v>
      </c>
      <c r="I147" s="254">
        <v>5</v>
      </c>
      <c r="J147" s="254">
        <v>1</v>
      </c>
      <c r="K147" s="254">
        <v>518</v>
      </c>
      <c r="L147" s="254">
        <v>76</v>
      </c>
      <c r="M147" s="254">
        <v>73</v>
      </c>
      <c r="N147" s="254">
        <v>154</v>
      </c>
      <c r="O147" s="254">
        <v>90</v>
      </c>
      <c r="P147" s="254">
        <v>25</v>
      </c>
      <c r="Q147" s="254">
        <v>14</v>
      </c>
      <c r="R147" s="254">
        <v>4</v>
      </c>
    </row>
    <row r="148" spans="1:18" ht="15" customHeight="1">
      <c r="A148" s="723" t="s">
        <v>470</v>
      </c>
      <c r="B148" s="723"/>
      <c r="C148" s="723"/>
      <c r="D148" s="723"/>
      <c r="E148" s="723"/>
      <c r="F148" s="723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</row>
    <row r="149" spans="1:18" ht="15" customHeight="1">
      <c r="A149" s="722" t="s">
        <v>471</v>
      </c>
      <c r="B149" s="722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</row>
    <row r="150" spans="1:18" ht="15">
      <c r="A150" s="277" t="s">
        <v>332</v>
      </c>
      <c r="B150" s="511" t="s">
        <v>153</v>
      </c>
      <c r="C150" s="254">
        <v>185</v>
      </c>
      <c r="D150" s="254">
        <v>27</v>
      </c>
      <c r="E150" s="254">
        <v>28</v>
      </c>
      <c r="F150" s="254">
        <v>23</v>
      </c>
      <c r="G150" s="254">
        <v>11</v>
      </c>
      <c r="H150" s="254">
        <v>1</v>
      </c>
      <c r="I150" s="254">
        <v>1</v>
      </c>
      <c r="J150" s="254">
        <v>0</v>
      </c>
      <c r="K150" s="254">
        <v>668</v>
      </c>
      <c r="L150" s="254">
        <v>106</v>
      </c>
      <c r="M150" s="254">
        <v>112</v>
      </c>
      <c r="N150" s="254">
        <v>97</v>
      </c>
      <c r="O150" s="254">
        <v>62</v>
      </c>
      <c r="P150" s="254">
        <v>6</v>
      </c>
      <c r="Q150" s="254">
        <v>1</v>
      </c>
      <c r="R150" s="254">
        <v>4</v>
      </c>
    </row>
    <row r="151" spans="1:18" ht="15">
      <c r="A151" s="277" t="s">
        <v>307</v>
      </c>
      <c r="B151" s="511" t="s">
        <v>128</v>
      </c>
      <c r="C151" s="254">
        <v>27</v>
      </c>
      <c r="D151" s="254">
        <v>2</v>
      </c>
      <c r="E151" s="254">
        <v>5</v>
      </c>
      <c r="F151" s="254">
        <v>25</v>
      </c>
      <c r="G151" s="254">
        <v>5</v>
      </c>
      <c r="H151" s="254">
        <v>1</v>
      </c>
      <c r="I151" s="254">
        <v>2</v>
      </c>
      <c r="J151" s="254">
        <v>1</v>
      </c>
      <c r="K151" s="254">
        <v>96</v>
      </c>
      <c r="L151" s="254">
        <v>4</v>
      </c>
      <c r="M151" s="254">
        <v>13</v>
      </c>
      <c r="N151" s="254">
        <v>67</v>
      </c>
      <c r="O151" s="254">
        <v>8</v>
      </c>
      <c r="P151" s="254">
        <v>4</v>
      </c>
      <c r="Q151" s="254">
        <v>3</v>
      </c>
      <c r="R151" s="254">
        <v>2</v>
      </c>
    </row>
    <row r="152" spans="1:18" ht="15">
      <c r="A152" s="277" t="s">
        <v>384</v>
      </c>
      <c r="B152" s="511" t="s">
        <v>204</v>
      </c>
      <c r="C152" s="254">
        <v>16</v>
      </c>
      <c r="D152" s="254">
        <v>0</v>
      </c>
      <c r="E152" s="254">
        <v>1</v>
      </c>
      <c r="F152" s="254">
        <v>3</v>
      </c>
      <c r="G152" s="254"/>
      <c r="H152" s="254"/>
      <c r="I152" s="254"/>
      <c r="J152" s="254">
        <v>0</v>
      </c>
      <c r="K152" s="254">
        <v>42</v>
      </c>
      <c r="L152" s="254">
        <v>2</v>
      </c>
      <c r="M152" s="254">
        <v>7</v>
      </c>
      <c r="N152" s="254">
        <v>4</v>
      </c>
      <c r="O152" s="254">
        <v>3</v>
      </c>
      <c r="P152" s="254">
        <v>1</v>
      </c>
      <c r="Q152" s="254"/>
      <c r="R152" s="254">
        <v>1</v>
      </c>
    </row>
    <row r="153" spans="1:18" ht="15" customHeight="1">
      <c r="A153" s="720" t="s">
        <v>436</v>
      </c>
      <c r="B153" s="720"/>
      <c r="C153" s="254">
        <v>228</v>
      </c>
      <c r="D153" s="254">
        <v>29</v>
      </c>
      <c r="E153" s="254">
        <v>34</v>
      </c>
      <c r="F153" s="254">
        <v>51</v>
      </c>
      <c r="G153" s="254">
        <v>16</v>
      </c>
      <c r="H153" s="254">
        <v>2</v>
      </c>
      <c r="I153" s="254">
        <v>3</v>
      </c>
      <c r="J153" s="254">
        <v>1</v>
      </c>
      <c r="K153" s="254">
        <v>806</v>
      </c>
      <c r="L153" s="254">
        <v>112</v>
      </c>
      <c r="M153" s="254">
        <v>132</v>
      </c>
      <c r="N153" s="254">
        <v>168</v>
      </c>
      <c r="O153" s="254">
        <v>73</v>
      </c>
      <c r="P153" s="254">
        <v>11</v>
      </c>
      <c r="Q153" s="254">
        <v>4</v>
      </c>
      <c r="R153" s="254">
        <v>7</v>
      </c>
    </row>
    <row r="154" spans="1:18" ht="15" customHeight="1">
      <c r="A154" s="722" t="s">
        <v>472</v>
      </c>
      <c r="B154" s="722"/>
      <c r="C154" s="722"/>
      <c r="D154" s="722"/>
      <c r="E154" s="722"/>
      <c r="F154" s="722"/>
      <c r="G154" s="722"/>
      <c r="H154" s="722"/>
      <c r="I154" s="722"/>
      <c r="J154" s="722"/>
      <c r="K154" s="722"/>
      <c r="L154" s="722"/>
      <c r="M154" s="722"/>
      <c r="N154" s="722"/>
      <c r="O154" s="722"/>
      <c r="P154" s="722"/>
      <c r="Q154" s="722"/>
      <c r="R154" s="722"/>
    </row>
    <row r="155" spans="1:18" ht="15">
      <c r="A155" s="277" t="s">
        <v>368</v>
      </c>
      <c r="B155" s="511" t="s">
        <v>430</v>
      </c>
      <c r="C155" s="254">
        <v>79</v>
      </c>
      <c r="D155" s="254">
        <v>5</v>
      </c>
      <c r="E155" s="254">
        <v>10</v>
      </c>
      <c r="F155" s="254">
        <v>20</v>
      </c>
      <c r="G155" s="254">
        <v>7</v>
      </c>
      <c r="H155" s="254">
        <v>2</v>
      </c>
      <c r="I155" s="254">
        <v>1</v>
      </c>
      <c r="J155" s="254">
        <v>1</v>
      </c>
      <c r="K155" s="254">
        <v>288</v>
      </c>
      <c r="L155" s="254">
        <v>26</v>
      </c>
      <c r="M155" s="254">
        <v>43</v>
      </c>
      <c r="N155" s="254">
        <v>74</v>
      </c>
      <c r="O155" s="254">
        <v>24</v>
      </c>
      <c r="P155" s="254">
        <v>8</v>
      </c>
      <c r="Q155" s="254">
        <v>2</v>
      </c>
      <c r="R155" s="254">
        <v>2</v>
      </c>
    </row>
    <row r="156" spans="1:18" ht="15">
      <c r="A156" s="277" t="s">
        <v>326</v>
      </c>
      <c r="B156" s="511" t="s">
        <v>147</v>
      </c>
      <c r="C156" s="254">
        <v>126</v>
      </c>
      <c r="D156" s="254">
        <v>14</v>
      </c>
      <c r="E156" s="254">
        <v>19</v>
      </c>
      <c r="F156" s="254">
        <v>9</v>
      </c>
      <c r="G156" s="254">
        <v>3</v>
      </c>
      <c r="H156" s="254">
        <v>3</v>
      </c>
      <c r="I156" s="254"/>
      <c r="J156" s="254">
        <v>1</v>
      </c>
      <c r="K156" s="254">
        <v>381</v>
      </c>
      <c r="L156" s="254">
        <v>44</v>
      </c>
      <c r="M156" s="254">
        <v>56</v>
      </c>
      <c r="N156" s="254">
        <v>40</v>
      </c>
      <c r="O156" s="254">
        <v>10</v>
      </c>
      <c r="P156" s="254">
        <v>7</v>
      </c>
      <c r="Q156" s="254">
        <v>2</v>
      </c>
      <c r="R156" s="254">
        <v>2</v>
      </c>
    </row>
    <row r="157" spans="1:18" ht="15" customHeight="1">
      <c r="A157" s="720" t="s">
        <v>436</v>
      </c>
      <c r="B157" s="720"/>
      <c r="C157" s="254">
        <v>205</v>
      </c>
      <c r="D157" s="254">
        <v>19</v>
      </c>
      <c r="E157" s="254">
        <v>29</v>
      </c>
      <c r="F157" s="254">
        <v>29</v>
      </c>
      <c r="G157" s="254">
        <v>10</v>
      </c>
      <c r="H157" s="254">
        <v>5</v>
      </c>
      <c r="I157" s="254">
        <v>1</v>
      </c>
      <c r="J157" s="254">
        <v>2</v>
      </c>
      <c r="K157" s="254">
        <v>669</v>
      </c>
      <c r="L157" s="254">
        <v>70</v>
      </c>
      <c r="M157" s="254">
        <v>99</v>
      </c>
      <c r="N157" s="254">
        <v>114</v>
      </c>
      <c r="O157" s="254">
        <v>34</v>
      </c>
      <c r="P157" s="254">
        <v>15</v>
      </c>
      <c r="Q157" s="254">
        <v>4</v>
      </c>
      <c r="R157" s="254">
        <v>4</v>
      </c>
    </row>
    <row r="158" spans="1:18" ht="15" customHeight="1">
      <c r="A158" s="722" t="s">
        <v>473</v>
      </c>
      <c r="B158" s="722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2"/>
    </row>
    <row r="159" spans="1:18" ht="15">
      <c r="A159" s="277" t="s">
        <v>352</v>
      </c>
      <c r="B159" s="511" t="s">
        <v>172</v>
      </c>
      <c r="C159" s="254">
        <v>38</v>
      </c>
      <c r="D159" s="254">
        <v>4</v>
      </c>
      <c r="E159" s="254">
        <v>1</v>
      </c>
      <c r="F159" s="254">
        <v>8</v>
      </c>
      <c r="G159" s="254">
        <v>3</v>
      </c>
      <c r="H159" s="254">
        <v>5</v>
      </c>
      <c r="I159" s="254"/>
      <c r="J159" s="254">
        <v>0</v>
      </c>
      <c r="K159" s="254">
        <v>137</v>
      </c>
      <c r="L159" s="254">
        <v>17</v>
      </c>
      <c r="M159" s="254">
        <v>15</v>
      </c>
      <c r="N159" s="254">
        <v>26</v>
      </c>
      <c r="O159" s="254">
        <v>9</v>
      </c>
      <c r="P159" s="254">
        <v>12</v>
      </c>
      <c r="Q159" s="254">
        <v>1</v>
      </c>
      <c r="R159" s="254">
        <v>0</v>
      </c>
    </row>
    <row r="160" spans="1:18" ht="15">
      <c r="A160" s="277" t="s">
        <v>377</v>
      </c>
      <c r="B160" s="511" t="s">
        <v>197</v>
      </c>
      <c r="C160" s="254">
        <v>29</v>
      </c>
      <c r="D160" s="254">
        <v>4</v>
      </c>
      <c r="E160" s="254">
        <v>4</v>
      </c>
      <c r="F160" s="254">
        <v>9</v>
      </c>
      <c r="G160" s="254">
        <v>4</v>
      </c>
      <c r="H160" s="254">
        <v>1</v>
      </c>
      <c r="I160" s="254"/>
      <c r="J160" s="254">
        <v>0</v>
      </c>
      <c r="K160" s="254">
        <v>126</v>
      </c>
      <c r="L160" s="254">
        <v>13</v>
      </c>
      <c r="M160" s="254">
        <v>23</v>
      </c>
      <c r="N160" s="254">
        <v>27</v>
      </c>
      <c r="O160" s="254">
        <v>10</v>
      </c>
      <c r="P160" s="254">
        <v>1</v>
      </c>
      <c r="Q160" s="254">
        <v>1</v>
      </c>
      <c r="R160" s="254">
        <v>0</v>
      </c>
    </row>
    <row r="161" spans="1:18" ht="15">
      <c r="A161" s="277" t="s">
        <v>378</v>
      </c>
      <c r="B161" s="511" t="s">
        <v>198</v>
      </c>
      <c r="C161" s="254">
        <v>26</v>
      </c>
      <c r="D161" s="254">
        <v>2</v>
      </c>
      <c r="E161" s="254">
        <v>6</v>
      </c>
      <c r="F161" s="254">
        <v>3</v>
      </c>
      <c r="G161" s="254">
        <v>9</v>
      </c>
      <c r="H161" s="254"/>
      <c r="I161" s="254"/>
      <c r="J161" s="254">
        <v>0</v>
      </c>
      <c r="K161" s="254">
        <v>85</v>
      </c>
      <c r="L161" s="254">
        <v>5</v>
      </c>
      <c r="M161" s="254">
        <v>29</v>
      </c>
      <c r="N161" s="254">
        <v>11</v>
      </c>
      <c r="O161" s="254">
        <v>18</v>
      </c>
      <c r="P161" s="254">
        <v>1</v>
      </c>
      <c r="Q161" s="254">
        <v>1</v>
      </c>
      <c r="R161" s="254">
        <v>1</v>
      </c>
    </row>
    <row r="162" spans="1:18" ht="15">
      <c r="A162" s="277" t="s">
        <v>361</v>
      </c>
      <c r="B162" s="511" t="s">
        <v>181</v>
      </c>
      <c r="C162" s="254">
        <v>6</v>
      </c>
      <c r="D162" s="254">
        <v>1</v>
      </c>
      <c r="E162" s="254">
        <v>0</v>
      </c>
      <c r="F162" s="254"/>
      <c r="G162" s="254"/>
      <c r="H162" s="254"/>
      <c r="I162" s="254">
        <v>1</v>
      </c>
      <c r="J162" s="254">
        <v>0</v>
      </c>
      <c r="K162" s="254">
        <v>25</v>
      </c>
      <c r="L162" s="254">
        <v>3</v>
      </c>
      <c r="M162" s="254">
        <v>4</v>
      </c>
      <c r="N162" s="254">
        <v>1</v>
      </c>
      <c r="O162" s="254">
        <v>4</v>
      </c>
      <c r="P162" s="254"/>
      <c r="Q162" s="254">
        <v>1</v>
      </c>
      <c r="R162" s="254">
        <v>0</v>
      </c>
    </row>
    <row r="163" spans="1:18" ht="15" customHeight="1">
      <c r="A163" s="720" t="s">
        <v>436</v>
      </c>
      <c r="B163" s="720"/>
      <c r="C163" s="254">
        <v>99</v>
      </c>
      <c r="D163" s="254">
        <v>11</v>
      </c>
      <c r="E163" s="254">
        <v>11</v>
      </c>
      <c r="F163" s="254">
        <v>20</v>
      </c>
      <c r="G163" s="254">
        <v>16</v>
      </c>
      <c r="H163" s="254">
        <v>6</v>
      </c>
      <c r="I163" s="254">
        <v>1</v>
      </c>
      <c r="J163" s="254">
        <v>0</v>
      </c>
      <c r="K163" s="254">
        <v>373</v>
      </c>
      <c r="L163" s="254">
        <v>38</v>
      </c>
      <c r="M163" s="254">
        <v>71</v>
      </c>
      <c r="N163" s="254">
        <v>65</v>
      </c>
      <c r="O163" s="254">
        <v>41</v>
      </c>
      <c r="P163" s="254">
        <v>14</v>
      </c>
      <c r="Q163" s="254">
        <v>4</v>
      </c>
      <c r="R163" s="254">
        <v>1</v>
      </c>
    </row>
    <row r="164" spans="1:18" ht="15" customHeight="1">
      <c r="A164" s="720" t="s">
        <v>437</v>
      </c>
      <c r="B164" s="720"/>
      <c r="C164" s="254">
        <v>532</v>
      </c>
      <c r="D164" s="254">
        <v>59</v>
      </c>
      <c r="E164" s="254">
        <v>74</v>
      </c>
      <c r="F164" s="254">
        <v>100</v>
      </c>
      <c r="G164" s="254">
        <v>42</v>
      </c>
      <c r="H164" s="254">
        <v>13</v>
      </c>
      <c r="I164" s="254">
        <v>5</v>
      </c>
      <c r="J164" s="254">
        <v>3</v>
      </c>
      <c r="K164" s="254">
        <v>1848</v>
      </c>
      <c r="L164" s="254">
        <v>220</v>
      </c>
      <c r="M164" s="254">
        <v>302</v>
      </c>
      <c r="N164" s="254">
        <v>347</v>
      </c>
      <c r="O164" s="254">
        <v>148</v>
      </c>
      <c r="P164" s="254">
        <v>40</v>
      </c>
      <c r="Q164" s="254">
        <v>12</v>
      </c>
      <c r="R164" s="254">
        <v>12</v>
      </c>
    </row>
    <row r="165" spans="1:18" ht="15" customHeight="1">
      <c r="A165" s="721" t="s">
        <v>474</v>
      </c>
      <c r="B165" s="721"/>
      <c r="C165" s="412">
        <v>8783</v>
      </c>
      <c r="D165" s="412">
        <v>1678</v>
      </c>
      <c r="E165" s="412">
        <v>1885</v>
      </c>
      <c r="F165" s="412">
        <v>1163</v>
      </c>
      <c r="G165" s="412">
        <v>1359</v>
      </c>
      <c r="H165" s="412">
        <v>231</v>
      </c>
      <c r="I165" s="412">
        <v>71</v>
      </c>
      <c r="J165" s="412">
        <v>65</v>
      </c>
      <c r="K165" s="412">
        <v>29593</v>
      </c>
      <c r="L165" s="412">
        <v>5309</v>
      </c>
      <c r="M165" s="412">
        <v>7251</v>
      </c>
      <c r="N165" s="412">
        <v>4160</v>
      </c>
      <c r="O165" s="412">
        <v>5455</v>
      </c>
      <c r="P165" s="412">
        <v>699</v>
      </c>
      <c r="Q165" s="412">
        <v>200</v>
      </c>
      <c r="R165" s="412">
        <v>171</v>
      </c>
    </row>
    <row r="166" spans="1:18" s="1" customFormat="1" ht="15">
      <c r="A166" s="351" t="s">
        <v>475</v>
      </c>
      <c r="B166" s="351"/>
      <c r="C166" s="508"/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508"/>
      <c r="R166" s="508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&amp;L26.04.2024&amp;CTÜRKİYE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6" t="s">
        <v>715</v>
      </c>
      <c r="B1" s="526"/>
      <c r="C1" s="526"/>
      <c r="D1" s="526"/>
      <c r="E1" s="526"/>
      <c r="F1" s="526"/>
      <c r="G1" s="526"/>
      <c r="H1" s="526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716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3"/>
    </row>
    <row r="10" spans="1:8" ht="15" customHeight="1">
      <c r="A10" s="524" t="s">
        <v>8</v>
      </c>
      <c r="B10" s="133" t="s">
        <v>9</v>
      </c>
      <c r="C10" s="128">
        <v>1016</v>
      </c>
      <c r="D10" s="121"/>
      <c r="E10" s="121"/>
      <c r="F10" s="121">
        <v>7767</v>
      </c>
      <c r="G10" s="141">
        <v>231</v>
      </c>
      <c r="H10" s="140">
        <v>9014</v>
      </c>
    </row>
    <row r="11" spans="1:8" ht="15.75" customHeight="1" thickBot="1">
      <c r="A11" s="525"/>
      <c r="B11" s="134" t="s">
        <v>10</v>
      </c>
      <c r="C11" s="129">
        <v>3990823801</v>
      </c>
      <c r="D11" s="126"/>
      <c r="E11" s="126"/>
      <c r="F11" s="120">
        <v>14179126600</v>
      </c>
      <c r="G11" s="155"/>
      <c r="H11" s="360">
        <v>18169950401</v>
      </c>
    </row>
    <row r="12" spans="1:8" ht="15.75" customHeight="1">
      <c r="A12" s="527" t="s">
        <v>12</v>
      </c>
      <c r="B12" s="157" t="s">
        <v>9</v>
      </c>
      <c r="C12" s="188">
        <v>1100</v>
      </c>
      <c r="D12" s="189">
        <v>3</v>
      </c>
      <c r="E12" s="189"/>
      <c r="F12" s="189">
        <v>2383</v>
      </c>
      <c r="G12" s="190">
        <v>1</v>
      </c>
      <c r="H12" s="191">
        <v>3487</v>
      </c>
    </row>
    <row r="13" spans="1:8" ht="15.75" customHeight="1">
      <c r="A13" s="528"/>
      <c r="B13" s="135" t="s">
        <v>260</v>
      </c>
      <c r="C13" s="128">
        <v>131008394530</v>
      </c>
      <c r="D13" s="121">
        <v>3230000</v>
      </c>
      <c r="E13" s="121"/>
      <c r="F13" s="158">
        <v>263544896725</v>
      </c>
      <c r="G13" s="141">
        <v>0</v>
      </c>
      <c r="H13" s="140">
        <v>394556521255</v>
      </c>
    </row>
    <row r="14" spans="1:8" ht="15.75" thickBot="1">
      <c r="A14" s="525"/>
      <c r="B14" s="134" t="s">
        <v>11</v>
      </c>
      <c r="C14" s="131">
        <v>258545556063</v>
      </c>
      <c r="D14" s="122">
        <v>20000000</v>
      </c>
      <c r="E14" s="122"/>
      <c r="F14" s="123">
        <v>50907405000</v>
      </c>
      <c r="G14" s="143">
        <v>7000</v>
      </c>
      <c r="H14" s="153">
        <v>309472968063</v>
      </c>
    </row>
    <row r="15" spans="1:8" ht="15">
      <c r="A15" s="529" t="s">
        <v>13</v>
      </c>
      <c r="B15" s="136" t="s">
        <v>9</v>
      </c>
      <c r="C15" s="128" t="s">
        <v>412</v>
      </c>
      <c r="D15" s="121" t="s">
        <v>412</v>
      </c>
      <c r="E15" s="121" t="s">
        <v>412</v>
      </c>
      <c r="F15" s="121" t="s">
        <v>412</v>
      </c>
      <c r="G15" s="141" t="s">
        <v>412</v>
      </c>
      <c r="H15" s="140">
        <v>33</v>
      </c>
    </row>
    <row r="16" spans="1:8" ht="15">
      <c r="A16" s="530"/>
      <c r="B16" s="137" t="s">
        <v>260</v>
      </c>
      <c r="C16" s="130" t="s">
        <v>412</v>
      </c>
      <c r="D16" s="2" t="s">
        <v>412</v>
      </c>
      <c r="E16" s="2" t="s">
        <v>412</v>
      </c>
      <c r="F16" s="2" t="s">
        <v>412</v>
      </c>
      <c r="G16" s="142" t="s">
        <v>412</v>
      </c>
      <c r="H16" s="140">
        <v>2720284827</v>
      </c>
    </row>
    <row r="17" spans="1:8" ht="15.75" thickBot="1">
      <c r="A17" s="531"/>
      <c r="B17" s="138" t="s">
        <v>11</v>
      </c>
      <c r="C17" s="129" t="s">
        <v>412</v>
      </c>
      <c r="D17" s="119" t="s">
        <v>412</v>
      </c>
      <c r="E17" s="119" t="s">
        <v>412</v>
      </c>
      <c r="F17" s="120" t="s">
        <v>412</v>
      </c>
      <c r="G17" s="144" t="s">
        <v>412</v>
      </c>
      <c r="H17" s="153">
        <v>6298201392</v>
      </c>
    </row>
    <row r="18" spans="1:8" ht="16.5" thickBot="1">
      <c r="A18" s="127" t="s">
        <v>14</v>
      </c>
      <c r="B18" s="139" t="s">
        <v>9</v>
      </c>
      <c r="C18" s="132">
        <v>252</v>
      </c>
      <c r="D18" s="124">
        <v>6</v>
      </c>
      <c r="E18" s="124"/>
      <c r="F18" s="125">
        <v>1420</v>
      </c>
      <c r="G18" s="145">
        <v>71</v>
      </c>
      <c r="H18" s="156">
        <v>1749</v>
      </c>
    </row>
    <row r="19" spans="1:2" ht="15">
      <c r="A19" s="118" t="s">
        <v>15</v>
      </c>
      <c r="B19" s="118"/>
    </row>
    <row r="20" spans="1:2" ht="15">
      <c r="A20" s="340" t="s">
        <v>490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&amp;L26.04.2024&amp;CTÜRKİYE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6" t="s">
        <v>717</v>
      </c>
      <c r="B1" s="526"/>
      <c r="C1" s="526"/>
      <c r="D1" s="526"/>
      <c r="E1" s="526"/>
      <c r="F1" s="526"/>
      <c r="G1" s="526"/>
      <c r="H1" s="526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680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3"/>
    </row>
    <row r="10" spans="1:8" ht="15" customHeight="1">
      <c r="A10" s="524" t="s">
        <v>8</v>
      </c>
      <c r="B10" s="133" t="s">
        <v>9</v>
      </c>
      <c r="C10" s="128">
        <v>3335</v>
      </c>
      <c r="D10" s="121">
        <v>3</v>
      </c>
      <c r="E10" s="121"/>
      <c r="F10" s="121">
        <v>26255</v>
      </c>
      <c r="G10" s="141">
        <v>699</v>
      </c>
      <c r="H10" s="140">
        <v>30292</v>
      </c>
    </row>
    <row r="11" spans="1:8" ht="15.75" customHeight="1" thickBot="1">
      <c r="A11" s="525"/>
      <c r="B11" s="134" t="s">
        <v>10</v>
      </c>
      <c r="C11" s="129">
        <v>14490158132</v>
      </c>
      <c r="D11" s="126">
        <v>1980000</v>
      </c>
      <c r="E11" s="126"/>
      <c r="F11" s="120">
        <v>47956322300</v>
      </c>
      <c r="G11" s="155"/>
      <c r="H11" s="140">
        <v>62448460432</v>
      </c>
    </row>
    <row r="12" spans="1:8" ht="15.75" customHeight="1">
      <c r="A12" s="527" t="s">
        <v>12</v>
      </c>
      <c r="B12" s="157" t="s">
        <v>9</v>
      </c>
      <c r="C12" s="188">
        <v>3439</v>
      </c>
      <c r="D12" s="189">
        <v>18</v>
      </c>
      <c r="E12" s="189"/>
      <c r="F12" s="189">
        <v>8334</v>
      </c>
      <c r="G12" s="190">
        <v>1</v>
      </c>
      <c r="H12" s="191">
        <v>11792</v>
      </c>
    </row>
    <row r="13" spans="1:8" ht="15.75" customHeight="1">
      <c r="A13" s="528"/>
      <c r="B13" s="135" t="s">
        <v>260</v>
      </c>
      <c r="C13" s="128">
        <v>435419977105</v>
      </c>
      <c r="D13" s="121">
        <v>11645685</v>
      </c>
      <c r="E13" s="121"/>
      <c r="F13" s="158">
        <v>1220495401275</v>
      </c>
      <c r="G13" s="141">
        <v>0</v>
      </c>
      <c r="H13" s="140">
        <v>1655927024065</v>
      </c>
    </row>
    <row r="14" spans="1:8" ht="15.75" thickBot="1">
      <c r="A14" s="525"/>
      <c r="B14" s="134" t="s">
        <v>11</v>
      </c>
      <c r="C14" s="131">
        <v>937626341409</v>
      </c>
      <c r="D14" s="122">
        <v>53120715</v>
      </c>
      <c r="E14" s="122"/>
      <c r="F14" s="123">
        <v>171485491775</v>
      </c>
      <c r="G14" s="143">
        <v>7000</v>
      </c>
      <c r="H14" s="153">
        <v>1109164960899</v>
      </c>
    </row>
    <row r="15" spans="1:8" ht="15">
      <c r="A15" s="529" t="s">
        <v>13</v>
      </c>
      <c r="B15" s="136" t="s">
        <v>9</v>
      </c>
      <c r="C15" s="128" t="s">
        <v>412</v>
      </c>
      <c r="D15" s="121" t="s">
        <v>412</v>
      </c>
      <c r="E15" s="121" t="s">
        <v>412</v>
      </c>
      <c r="F15" s="121" t="s">
        <v>412</v>
      </c>
      <c r="G15" s="141" t="s">
        <v>412</v>
      </c>
      <c r="H15" s="140">
        <v>94</v>
      </c>
    </row>
    <row r="16" spans="1:8" ht="15">
      <c r="A16" s="530"/>
      <c r="B16" s="137" t="s">
        <v>260</v>
      </c>
      <c r="C16" s="130" t="s">
        <v>412</v>
      </c>
      <c r="D16" s="2" t="s">
        <v>412</v>
      </c>
      <c r="E16" s="2" t="s">
        <v>412</v>
      </c>
      <c r="F16" s="2" t="s">
        <v>412</v>
      </c>
      <c r="G16" s="142" t="s">
        <v>412</v>
      </c>
      <c r="H16" s="140">
        <v>9530140167</v>
      </c>
    </row>
    <row r="17" spans="1:8" ht="15.75" thickBot="1">
      <c r="A17" s="531"/>
      <c r="B17" s="138" t="s">
        <v>11</v>
      </c>
      <c r="C17" s="129" t="s">
        <v>412</v>
      </c>
      <c r="D17" s="119" t="s">
        <v>412</v>
      </c>
      <c r="E17" s="119" t="s">
        <v>412</v>
      </c>
      <c r="F17" s="120" t="s">
        <v>412</v>
      </c>
      <c r="G17" s="144" t="s">
        <v>412</v>
      </c>
      <c r="H17" s="153">
        <v>10079936566</v>
      </c>
    </row>
    <row r="18" spans="1:8" ht="16.5" thickBot="1">
      <c r="A18" s="127" t="s">
        <v>14</v>
      </c>
      <c r="B18" s="139" t="s">
        <v>9</v>
      </c>
      <c r="C18" s="408">
        <v>789</v>
      </c>
      <c r="D18" s="409">
        <v>14</v>
      </c>
      <c r="E18" s="409"/>
      <c r="F18" s="410">
        <v>4506</v>
      </c>
      <c r="G18" s="411">
        <v>200</v>
      </c>
      <c r="H18" s="156">
        <v>5509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&amp;L26.04.2024&amp;CTÜRKİYE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715</v>
      </c>
      <c r="B1" s="274"/>
      <c r="C1" s="274"/>
      <c r="D1" s="274"/>
      <c r="E1" s="274"/>
      <c r="F1" s="274"/>
      <c r="G1" s="274"/>
    </row>
    <row r="2" spans="1:8" ht="15.75" customHeight="1" thickBot="1">
      <c r="A2" s="547" t="s">
        <v>16</v>
      </c>
      <c r="B2" s="547"/>
      <c r="C2" s="547"/>
      <c r="D2" s="547"/>
      <c r="E2" s="547"/>
      <c r="F2" s="547"/>
      <c r="G2" s="547"/>
      <c r="H2" s="363"/>
    </row>
    <row r="3" spans="1:7" ht="9.75" customHeight="1">
      <c r="A3" s="548" t="s">
        <v>390</v>
      </c>
      <c r="B3" s="551" t="s">
        <v>8</v>
      </c>
      <c r="C3" s="551"/>
      <c r="D3" s="552" t="s">
        <v>17</v>
      </c>
      <c r="E3" s="553"/>
      <c r="F3" s="554"/>
      <c r="G3" s="6" t="s">
        <v>14</v>
      </c>
    </row>
    <row r="4" spans="1:7" ht="12.75" customHeight="1">
      <c r="A4" s="549"/>
      <c r="B4" s="7"/>
      <c r="C4" s="8"/>
      <c r="D4" s="7"/>
      <c r="E4" s="7"/>
      <c r="F4" s="285"/>
      <c r="G4" s="9"/>
    </row>
    <row r="5" spans="1:7" ht="9">
      <c r="A5" s="549"/>
      <c r="B5" s="111" t="s">
        <v>9</v>
      </c>
      <c r="C5" s="111" t="s">
        <v>10</v>
      </c>
      <c r="D5" s="111" t="s">
        <v>9</v>
      </c>
      <c r="E5" s="7" t="s">
        <v>421</v>
      </c>
      <c r="F5" s="285" t="s">
        <v>422</v>
      </c>
      <c r="G5" s="10" t="s">
        <v>9</v>
      </c>
    </row>
    <row r="6" spans="1:7" ht="9.75" thickBot="1">
      <c r="A6" s="550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9014</v>
      </c>
      <c r="C7" s="15">
        <f>C14+C21+C28+C35+C42+C49+C56+C63+C70+C77+C84+C91+C98+C105+C112+C119+C126+C133+C140+C147+C154</f>
        <v>18169950401</v>
      </c>
      <c r="D7" s="15">
        <f aca="true" t="shared" si="0" ref="B7:G12">D14+D21+D28+D35+D42+D49+D56+D63+D70+D77+D84+D91+D98+D105+D112+D119+D126+D133+D140+D147+D154</f>
        <v>3486</v>
      </c>
      <c r="E7" s="15">
        <f t="shared" si="0"/>
        <v>394553021256</v>
      </c>
      <c r="F7" s="15">
        <f>F14+F21+F28+F35+F42+F49+F56+F63+F70+F77+F84+F91+F98+F105+F112+F119+F126+F133+F140+F147+F154</f>
        <v>309437968063</v>
      </c>
      <c r="G7" s="149">
        <f>G14+G21+G28+G35+G42+G49+G56+G63+G70+G77+G84+G91+G98+G105+G112+G119+G126+G133+G140+G147+G154</f>
        <v>1749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1016</v>
      </c>
      <c r="C8" s="15">
        <f t="shared" si="0"/>
        <v>3990823801</v>
      </c>
      <c r="D8" s="15">
        <f t="shared" si="0"/>
        <v>1100</v>
      </c>
      <c r="E8" s="15">
        <f t="shared" si="0"/>
        <v>131008394531</v>
      </c>
      <c r="F8" s="15">
        <f>F15+F22+F29+F36+F43+F50+F57+F64+F71+F78+F85+F92+F99+F106+F113+F120+F127+F134+F141+F148+F155</f>
        <v>258545556063</v>
      </c>
      <c r="G8" s="150">
        <f t="shared" si="0"/>
        <v>252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3</v>
      </c>
      <c r="E9" s="15">
        <f t="shared" si="0"/>
        <v>3230000</v>
      </c>
      <c r="F9" s="15">
        <f>F16+F23+F30+F37+F44+F51+F58+F65+F72+F79+F86+F93+F100+F107+F114+F121+F128+F135+F142+F149+F156</f>
        <v>20000000</v>
      </c>
      <c r="G9" s="150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7767</v>
      </c>
      <c r="C11" s="15">
        <f t="shared" si="0"/>
        <v>14179126600</v>
      </c>
      <c r="D11" s="15">
        <f t="shared" si="0"/>
        <v>2382</v>
      </c>
      <c r="E11" s="15">
        <f t="shared" si="0"/>
        <v>263541396725</v>
      </c>
      <c r="F11" s="15">
        <f>F18+F25+F32+F39+F46+F53+F60+F67+F74+F81+F88+F95+F102+F109+F116+F123+F130+F137+F144+F151+F158</f>
        <v>50872405000</v>
      </c>
      <c r="G11" s="150">
        <f t="shared" si="0"/>
        <v>1415</v>
      </c>
    </row>
    <row r="12" spans="1:7" s="16" customFormat="1" ht="12" thickBot="1">
      <c r="A12" s="17" t="s">
        <v>23</v>
      </c>
      <c r="B12" s="15">
        <f t="shared" si="0"/>
        <v>231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7000</v>
      </c>
      <c r="G12" s="151">
        <f t="shared" si="0"/>
        <v>70</v>
      </c>
    </row>
    <row r="13" spans="1:7" s="16" customFormat="1" ht="12.75" customHeight="1" thickBot="1">
      <c r="A13" s="540" t="s">
        <v>44</v>
      </c>
      <c r="B13" s="541"/>
      <c r="C13" s="541"/>
      <c r="D13" s="541"/>
      <c r="E13" s="541"/>
      <c r="F13" s="541"/>
      <c r="G13" s="542"/>
    </row>
    <row r="14" spans="1:7" s="16" customFormat="1" ht="11.25" customHeight="1">
      <c r="A14" s="18" t="s">
        <v>25</v>
      </c>
      <c r="B14" s="355">
        <v>121</v>
      </c>
      <c r="C14" s="355">
        <v>323460000</v>
      </c>
      <c r="D14" s="355">
        <v>45</v>
      </c>
      <c r="E14" s="355">
        <v>392260728</v>
      </c>
      <c r="F14" s="356">
        <v>1458397498</v>
      </c>
      <c r="G14" s="357">
        <v>39</v>
      </c>
    </row>
    <row r="15" spans="1:7" s="16" customFormat="1" ht="9" customHeight="1">
      <c r="A15" s="18" t="s">
        <v>480</v>
      </c>
      <c r="B15" s="19">
        <v>17</v>
      </c>
      <c r="C15" s="20">
        <v>7350000</v>
      </c>
      <c r="D15" s="22">
        <v>12</v>
      </c>
      <c r="E15" s="21">
        <v>310920728</v>
      </c>
      <c r="F15" s="287">
        <v>676598723</v>
      </c>
      <c r="G15" s="24">
        <v>8</v>
      </c>
    </row>
    <row r="16" spans="1:7" s="16" customFormat="1" ht="9" customHeight="1">
      <c r="A16" s="18" t="s">
        <v>483</v>
      </c>
      <c r="B16" s="19">
        <v>0</v>
      </c>
      <c r="C16" s="20">
        <v>0</v>
      </c>
      <c r="D16" s="21">
        <v>0</v>
      </c>
      <c r="E16" s="21">
        <v>0</v>
      </c>
      <c r="F16" s="287">
        <v>0</v>
      </c>
      <c r="G16" s="25">
        <v>1</v>
      </c>
    </row>
    <row r="17" spans="1:7" ht="9" customHeight="1">
      <c r="A17" s="18" t="s">
        <v>482</v>
      </c>
      <c r="B17" s="19">
        <v>0</v>
      </c>
      <c r="C17" s="20">
        <v>0</v>
      </c>
      <c r="D17" s="21">
        <v>0</v>
      </c>
      <c r="E17" s="21">
        <v>0</v>
      </c>
      <c r="F17" s="287">
        <v>0</v>
      </c>
      <c r="G17" s="25">
        <v>0</v>
      </c>
    </row>
    <row r="18" spans="1:8" ht="9" customHeight="1">
      <c r="A18" s="18" t="s">
        <v>481</v>
      </c>
      <c r="B18" s="19">
        <v>94</v>
      </c>
      <c r="C18" s="20">
        <v>316110000</v>
      </c>
      <c r="D18" s="22">
        <v>33</v>
      </c>
      <c r="E18" s="21">
        <v>81340000</v>
      </c>
      <c r="F18" s="287">
        <v>781798775</v>
      </c>
      <c r="G18" s="24">
        <v>23</v>
      </c>
      <c r="H18" s="26"/>
    </row>
    <row r="19" spans="1:7" ht="9" customHeight="1" thickBot="1">
      <c r="A19" s="27" t="s">
        <v>7</v>
      </c>
      <c r="B19" s="28">
        <v>10</v>
      </c>
      <c r="C19" s="29">
        <v>0</v>
      </c>
      <c r="D19" s="31">
        <v>0</v>
      </c>
      <c r="E19" s="30">
        <v>0</v>
      </c>
      <c r="F19" s="288">
        <v>0</v>
      </c>
      <c r="G19" s="32">
        <v>7</v>
      </c>
    </row>
    <row r="20" spans="1:7" ht="12.75" customHeight="1" thickBot="1">
      <c r="A20" s="540" t="s">
        <v>45</v>
      </c>
      <c r="B20" s="541"/>
      <c r="C20" s="541"/>
      <c r="D20" s="541"/>
      <c r="E20" s="541"/>
      <c r="F20" s="541"/>
      <c r="G20" s="542"/>
    </row>
    <row r="21" spans="1:7" ht="11.25" customHeight="1">
      <c r="A21" s="18" t="s">
        <v>25</v>
      </c>
      <c r="B21" s="355">
        <v>44</v>
      </c>
      <c r="C21" s="355">
        <v>244690000</v>
      </c>
      <c r="D21" s="355">
        <v>46</v>
      </c>
      <c r="E21" s="355">
        <v>3323993000</v>
      </c>
      <c r="F21" s="356">
        <v>5325599000</v>
      </c>
      <c r="G21" s="357">
        <v>11</v>
      </c>
    </row>
    <row r="22" spans="1:7" ht="11.25">
      <c r="A22" s="18" t="s">
        <v>480</v>
      </c>
      <c r="B22" s="19">
        <v>15</v>
      </c>
      <c r="C22" s="20">
        <v>124240000</v>
      </c>
      <c r="D22" s="22">
        <v>22</v>
      </c>
      <c r="E22" s="21">
        <v>3261043000</v>
      </c>
      <c r="F22" s="287">
        <v>5038099000</v>
      </c>
      <c r="G22" s="25">
        <v>1</v>
      </c>
    </row>
    <row r="23" spans="1:7" s="16" customFormat="1" ht="11.25">
      <c r="A23" s="18" t="s">
        <v>483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482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481</v>
      </c>
      <c r="B25" s="19">
        <v>29</v>
      </c>
      <c r="C25" s="20">
        <v>120450000</v>
      </c>
      <c r="D25" s="22">
        <v>24</v>
      </c>
      <c r="E25" s="21">
        <v>62950000</v>
      </c>
      <c r="F25" s="287">
        <v>287500000</v>
      </c>
      <c r="G25" s="25">
        <v>10</v>
      </c>
    </row>
    <row r="26" spans="1:7" ht="12" thickBot="1">
      <c r="A26" s="27" t="s">
        <v>7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40" t="s">
        <v>46</v>
      </c>
      <c r="B27" s="541"/>
      <c r="C27" s="541"/>
      <c r="D27" s="541"/>
      <c r="E27" s="541"/>
      <c r="F27" s="541"/>
      <c r="G27" s="542"/>
    </row>
    <row r="28" spans="1:7" ht="11.25">
      <c r="A28" s="18" t="s">
        <v>25</v>
      </c>
      <c r="B28" s="355">
        <v>1235</v>
      </c>
      <c r="C28" s="355">
        <v>3005324999</v>
      </c>
      <c r="D28" s="355">
        <v>715</v>
      </c>
      <c r="E28" s="355">
        <v>20268366799</v>
      </c>
      <c r="F28" s="356">
        <v>26522145677</v>
      </c>
      <c r="G28" s="357">
        <v>259</v>
      </c>
    </row>
    <row r="29" spans="1:7" ht="11.25">
      <c r="A29" s="18" t="s">
        <v>480</v>
      </c>
      <c r="B29" s="19">
        <v>149</v>
      </c>
      <c r="C29" s="20">
        <v>290512499</v>
      </c>
      <c r="D29" s="22">
        <v>233</v>
      </c>
      <c r="E29" s="21">
        <v>16968738324</v>
      </c>
      <c r="F29" s="287">
        <v>15756920677</v>
      </c>
      <c r="G29" s="24">
        <v>39</v>
      </c>
    </row>
    <row r="30" spans="1:7" ht="11.25">
      <c r="A30" s="18" t="s">
        <v>483</v>
      </c>
      <c r="B30" s="19">
        <v>0</v>
      </c>
      <c r="C30" s="20">
        <v>0</v>
      </c>
      <c r="D30" s="21">
        <v>1</v>
      </c>
      <c r="E30" s="21">
        <v>3000000</v>
      </c>
      <c r="F30" s="287">
        <v>15000000</v>
      </c>
      <c r="G30" s="24">
        <v>1</v>
      </c>
    </row>
    <row r="31" spans="1:7" ht="11.25">
      <c r="A31" s="18" t="s">
        <v>482</v>
      </c>
      <c r="B31" s="19">
        <v>0</v>
      </c>
      <c r="C31" s="20">
        <v>0</v>
      </c>
      <c r="D31" s="21">
        <v>0</v>
      </c>
      <c r="E31" s="21">
        <v>0</v>
      </c>
      <c r="F31" s="287">
        <v>0</v>
      </c>
      <c r="G31" s="24">
        <v>0</v>
      </c>
    </row>
    <row r="32" spans="1:7" ht="11.25">
      <c r="A32" s="18" t="s">
        <v>481</v>
      </c>
      <c r="B32" s="19">
        <v>1076</v>
      </c>
      <c r="C32" s="20">
        <v>2714812500</v>
      </c>
      <c r="D32" s="22">
        <v>481</v>
      </c>
      <c r="E32" s="21">
        <v>3296628475</v>
      </c>
      <c r="F32" s="287">
        <v>10750225000</v>
      </c>
      <c r="G32" s="24">
        <v>215</v>
      </c>
    </row>
    <row r="33" spans="1:7" ht="12" thickBot="1">
      <c r="A33" s="27" t="s">
        <v>7</v>
      </c>
      <c r="B33" s="28">
        <v>10</v>
      </c>
      <c r="C33" s="29">
        <v>0</v>
      </c>
      <c r="D33" s="31">
        <v>0</v>
      </c>
      <c r="E33" s="30">
        <v>0</v>
      </c>
      <c r="F33" s="288">
        <v>0</v>
      </c>
      <c r="G33" s="33">
        <v>4</v>
      </c>
    </row>
    <row r="34" spans="1:7" ht="12.75" customHeight="1" thickBot="1">
      <c r="A34" s="540" t="s">
        <v>47</v>
      </c>
      <c r="B34" s="541"/>
      <c r="C34" s="541"/>
      <c r="D34" s="541"/>
      <c r="E34" s="541"/>
      <c r="F34" s="541"/>
      <c r="G34" s="542"/>
    </row>
    <row r="35" spans="1:8" ht="11.25" customHeight="1">
      <c r="A35" s="18" t="s">
        <v>25</v>
      </c>
      <c r="B35" s="355">
        <v>52</v>
      </c>
      <c r="C35" s="355">
        <v>456484400</v>
      </c>
      <c r="D35" s="355">
        <v>54</v>
      </c>
      <c r="E35" s="355">
        <v>3816080739</v>
      </c>
      <c r="F35" s="356">
        <v>6648396504</v>
      </c>
      <c r="G35" s="357">
        <v>32</v>
      </c>
      <c r="H35" s="16"/>
    </row>
    <row r="36" spans="1:7" ht="11.25">
      <c r="A36" s="18" t="s">
        <v>480</v>
      </c>
      <c r="B36" s="19">
        <v>31</v>
      </c>
      <c r="C36" s="20">
        <v>335184400</v>
      </c>
      <c r="D36" s="22">
        <v>39</v>
      </c>
      <c r="E36" s="21">
        <v>3678847739</v>
      </c>
      <c r="F36" s="287">
        <v>6379841504</v>
      </c>
      <c r="G36" s="24">
        <v>15</v>
      </c>
    </row>
    <row r="37" spans="1:7" s="16" customFormat="1" ht="11.25">
      <c r="A37" s="18" t="s">
        <v>483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482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481</v>
      </c>
      <c r="B39" s="19">
        <v>21</v>
      </c>
      <c r="C39" s="20">
        <v>121300000</v>
      </c>
      <c r="D39" s="22">
        <v>15</v>
      </c>
      <c r="E39" s="21">
        <v>137233000</v>
      </c>
      <c r="F39" s="287">
        <v>268555000</v>
      </c>
      <c r="G39" s="24">
        <v>17</v>
      </c>
    </row>
    <row r="40" spans="1:7" ht="12" thickBot="1">
      <c r="A40" s="397" t="s">
        <v>7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0</v>
      </c>
    </row>
    <row r="41" spans="1:7" ht="11.25" customHeight="1" thickBot="1">
      <c r="A41" s="540" t="s">
        <v>48</v>
      </c>
      <c r="B41" s="541"/>
      <c r="C41" s="541"/>
      <c r="D41" s="541"/>
      <c r="E41" s="541"/>
      <c r="F41" s="541"/>
      <c r="G41" s="542"/>
    </row>
    <row r="42" spans="1:7" ht="11.25" customHeight="1">
      <c r="A42" s="18" t="s">
        <v>25</v>
      </c>
      <c r="B42" s="355">
        <v>12</v>
      </c>
      <c r="C42" s="355">
        <v>29200000</v>
      </c>
      <c r="D42" s="355">
        <v>11</v>
      </c>
      <c r="E42" s="355">
        <v>200104988080</v>
      </c>
      <c r="F42" s="356">
        <v>240788080</v>
      </c>
      <c r="G42" s="357">
        <v>6</v>
      </c>
    </row>
    <row r="43" spans="1:7" ht="11.25">
      <c r="A43" s="18" t="s">
        <v>480</v>
      </c>
      <c r="B43" s="19">
        <v>3</v>
      </c>
      <c r="C43" s="20">
        <v>5500000</v>
      </c>
      <c r="D43" s="22">
        <v>4</v>
      </c>
      <c r="E43" s="21">
        <v>41738080</v>
      </c>
      <c r="F43" s="287">
        <v>108338080</v>
      </c>
      <c r="G43" s="24">
        <v>1</v>
      </c>
    </row>
    <row r="44" spans="1:7" s="16" customFormat="1" ht="11.25">
      <c r="A44" s="18" t="s">
        <v>483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482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481</v>
      </c>
      <c r="B46" s="19">
        <v>8</v>
      </c>
      <c r="C46" s="20">
        <v>23700000</v>
      </c>
      <c r="D46" s="22">
        <v>7</v>
      </c>
      <c r="E46" s="21">
        <v>200063250000</v>
      </c>
      <c r="F46" s="287">
        <v>132450000</v>
      </c>
      <c r="G46" s="24">
        <v>5</v>
      </c>
    </row>
    <row r="47" spans="1:7" ht="12" thickBot="1">
      <c r="A47" s="27" t="s">
        <v>7</v>
      </c>
      <c r="B47" s="28">
        <v>1</v>
      </c>
      <c r="C47" s="29">
        <v>0</v>
      </c>
      <c r="D47" s="30">
        <v>0</v>
      </c>
      <c r="E47" s="30">
        <v>0</v>
      </c>
      <c r="F47" s="288">
        <v>0</v>
      </c>
      <c r="G47" s="33">
        <v>0</v>
      </c>
    </row>
    <row r="48" spans="1:7" ht="11.25" customHeight="1" thickBot="1">
      <c r="A48" s="540" t="s">
        <v>49</v>
      </c>
      <c r="B48" s="541"/>
      <c r="C48" s="541"/>
      <c r="D48" s="541"/>
      <c r="E48" s="541"/>
      <c r="F48" s="541"/>
      <c r="G48" s="542"/>
    </row>
    <row r="49" spans="1:7" ht="11.25">
      <c r="A49" s="18" t="s">
        <v>25</v>
      </c>
      <c r="B49" s="355">
        <v>1173</v>
      </c>
      <c r="C49" s="355">
        <v>3371729000</v>
      </c>
      <c r="D49" s="355">
        <v>457</v>
      </c>
      <c r="E49" s="355">
        <v>11577511749</v>
      </c>
      <c r="F49" s="356">
        <v>30531603167</v>
      </c>
      <c r="G49" s="357">
        <v>179</v>
      </c>
    </row>
    <row r="50" spans="1:8" ht="11.25">
      <c r="A50" s="18" t="s">
        <v>480</v>
      </c>
      <c r="B50" s="34">
        <v>86</v>
      </c>
      <c r="C50" s="23">
        <v>1132310000</v>
      </c>
      <c r="D50" s="22">
        <v>118</v>
      </c>
      <c r="E50" s="21">
        <v>9852809174</v>
      </c>
      <c r="F50" s="287">
        <v>23570838642</v>
      </c>
      <c r="G50" s="24">
        <v>21</v>
      </c>
      <c r="H50" s="16"/>
    </row>
    <row r="51" spans="1:7" s="16" customFormat="1" ht="11.25">
      <c r="A51" s="18" t="s">
        <v>483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1</v>
      </c>
    </row>
    <row r="52" spans="1:8" ht="11.25">
      <c r="A52" s="18" t="s">
        <v>482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481</v>
      </c>
      <c r="B53" s="34">
        <v>928</v>
      </c>
      <c r="C53" s="23">
        <v>2239419000</v>
      </c>
      <c r="D53" s="22">
        <v>339</v>
      </c>
      <c r="E53" s="21">
        <v>1724702575</v>
      </c>
      <c r="F53" s="287">
        <v>6960764525</v>
      </c>
      <c r="G53" s="24">
        <v>118</v>
      </c>
      <c r="H53" s="16"/>
    </row>
    <row r="54" spans="1:8" ht="12" thickBot="1">
      <c r="A54" s="27" t="s">
        <v>7</v>
      </c>
      <c r="B54" s="28">
        <v>159</v>
      </c>
      <c r="C54" s="29">
        <v>0</v>
      </c>
      <c r="D54" s="31">
        <v>0</v>
      </c>
      <c r="E54" s="30">
        <v>0</v>
      </c>
      <c r="F54" s="288">
        <v>0</v>
      </c>
      <c r="G54" s="32">
        <v>39</v>
      </c>
      <c r="H54" s="16"/>
    </row>
    <row r="55" spans="1:7" ht="15.75" customHeight="1" thickBot="1">
      <c r="A55" s="543" t="s">
        <v>50</v>
      </c>
      <c r="B55" s="544"/>
      <c r="C55" s="544"/>
      <c r="D55" s="544"/>
      <c r="E55" s="544"/>
      <c r="F55" s="544"/>
      <c r="G55" s="545"/>
    </row>
    <row r="56" spans="1:7" ht="11.25" customHeight="1">
      <c r="A56" s="18" t="s">
        <v>25</v>
      </c>
      <c r="B56" s="355">
        <v>2963</v>
      </c>
      <c r="C56" s="355">
        <v>5646634165</v>
      </c>
      <c r="D56" s="355">
        <v>1052</v>
      </c>
      <c r="E56" s="355">
        <v>62916400288</v>
      </c>
      <c r="F56" s="356">
        <v>57179663968</v>
      </c>
      <c r="G56" s="357">
        <v>628</v>
      </c>
    </row>
    <row r="57" spans="1:7" ht="11.25">
      <c r="A57" s="18" t="s">
        <v>480</v>
      </c>
      <c r="B57" s="34">
        <v>220</v>
      </c>
      <c r="C57" s="23">
        <v>377184165</v>
      </c>
      <c r="D57" s="22">
        <v>230</v>
      </c>
      <c r="E57" s="21">
        <v>7815382438</v>
      </c>
      <c r="F57" s="287">
        <v>37593128418</v>
      </c>
      <c r="G57" s="24">
        <v>65</v>
      </c>
    </row>
    <row r="58" spans="1:7" s="16" customFormat="1" ht="12" customHeight="1">
      <c r="A58" s="18" t="s">
        <v>483</v>
      </c>
      <c r="B58" s="19">
        <v>0</v>
      </c>
      <c r="C58" s="20">
        <v>0</v>
      </c>
      <c r="D58" s="22">
        <v>1</v>
      </c>
      <c r="E58" s="21">
        <v>200000</v>
      </c>
      <c r="F58" s="287">
        <v>200000</v>
      </c>
      <c r="G58" s="24">
        <v>3</v>
      </c>
    </row>
    <row r="59" spans="1:7" ht="11.25">
      <c r="A59" s="18" t="s">
        <v>482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481</v>
      </c>
      <c r="B60" s="34">
        <v>2739</v>
      </c>
      <c r="C60" s="23">
        <v>5269450000</v>
      </c>
      <c r="D60" s="22">
        <v>821</v>
      </c>
      <c r="E60" s="21">
        <v>55100817850</v>
      </c>
      <c r="F60" s="287">
        <v>19586335550</v>
      </c>
      <c r="G60" s="24">
        <v>541</v>
      </c>
    </row>
    <row r="61" spans="1:7" ht="12" thickBot="1">
      <c r="A61" s="27" t="s">
        <v>7</v>
      </c>
      <c r="B61" s="28">
        <v>4</v>
      </c>
      <c r="C61" s="29">
        <v>0</v>
      </c>
      <c r="D61" s="30">
        <v>0</v>
      </c>
      <c r="E61" s="30">
        <v>0</v>
      </c>
      <c r="F61" s="288">
        <v>0</v>
      </c>
      <c r="G61" s="33">
        <v>13</v>
      </c>
    </row>
    <row r="62" spans="1:7" s="16" customFormat="1" ht="11.25" customHeight="1" thickBot="1">
      <c r="A62" s="540" t="s">
        <v>51</v>
      </c>
      <c r="B62" s="541"/>
      <c r="C62" s="541"/>
      <c r="D62" s="541"/>
      <c r="E62" s="541"/>
      <c r="F62" s="541"/>
      <c r="G62" s="542"/>
    </row>
    <row r="63" spans="1:7" ht="11.25" customHeight="1">
      <c r="A63" s="18" t="s">
        <v>25</v>
      </c>
      <c r="B63" s="355">
        <v>345</v>
      </c>
      <c r="C63" s="355">
        <v>586820000</v>
      </c>
      <c r="D63" s="355">
        <v>190</v>
      </c>
      <c r="E63" s="355">
        <v>3400734280</v>
      </c>
      <c r="F63" s="356">
        <v>8359985277</v>
      </c>
      <c r="G63" s="357">
        <v>72</v>
      </c>
    </row>
    <row r="64" spans="1:7" ht="11.25">
      <c r="A64" s="18" t="s">
        <v>480</v>
      </c>
      <c r="B64" s="34">
        <v>48</v>
      </c>
      <c r="C64" s="23">
        <v>74500000</v>
      </c>
      <c r="D64" s="22">
        <v>45</v>
      </c>
      <c r="E64" s="21">
        <v>2948308555</v>
      </c>
      <c r="F64" s="287">
        <v>5751789227</v>
      </c>
      <c r="G64" s="24">
        <v>8</v>
      </c>
    </row>
    <row r="65" spans="1:7" ht="11.25">
      <c r="A65" s="18" t="s">
        <v>483</v>
      </c>
      <c r="B65" s="19">
        <v>0</v>
      </c>
      <c r="C65" s="20">
        <v>0</v>
      </c>
      <c r="D65" s="21">
        <v>1</v>
      </c>
      <c r="E65" s="21">
        <v>30000</v>
      </c>
      <c r="F65" s="287">
        <v>4800000</v>
      </c>
      <c r="G65" s="25">
        <v>0</v>
      </c>
    </row>
    <row r="66" spans="1:7" ht="11.25">
      <c r="A66" s="18" t="s">
        <v>482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481</v>
      </c>
      <c r="B67" s="34">
        <v>289</v>
      </c>
      <c r="C67" s="23">
        <v>512320000</v>
      </c>
      <c r="D67" s="22">
        <v>144</v>
      </c>
      <c r="E67" s="21">
        <v>452395725</v>
      </c>
      <c r="F67" s="287">
        <v>2603396050</v>
      </c>
      <c r="G67" s="24">
        <v>60</v>
      </c>
    </row>
    <row r="68" spans="1:7" ht="12" thickBot="1">
      <c r="A68" s="27" t="s">
        <v>7</v>
      </c>
      <c r="B68" s="35">
        <v>8</v>
      </c>
      <c r="C68" s="36">
        <v>0</v>
      </c>
      <c r="D68" s="31">
        <v>0</v>
      </c>
      <c r="E68" s="30">
        <v>0</v>
      </c>
      <c r="F68" s="288">
        <v>0</v>
      </c>
      <c r="G68" s="32">
        <v>4</v>
      </c>
    </row>
    <row r="69" spans="1:7" ht="14.25" customHeight="1" thickBot="1">
      <c r="A69" s="540" t="s">
        <v>52</v>
      </c>
      <c r="B69" s="541"/>
      <c r="C69" s="541"/>
      <c r="D69" s="541"/>
      <c r="E69" s="541"/>
      <c r="F69" s="541"/>
      <c r="G69" s="546"/>
    </row>
    <row r="70" spans="1:7" ht="11.25">
      <c r="A70" s="18" t="s">
        <v>25</v>
      </c>
      <c r="B70" s="355">
        <v>727</v>
      </c>
      <c r="C70" s="355">
        <v>1063560000</v>
      </c>
      <c r="D70" s="355">
        <v>132</v>
      </c>
      <c r="E70" s="355">
        <v>7648708867</v>
      </c>
      <c r="F70" s="356">
        <v>20133870200</v>
      </c>
      <c r="G70" s="357">
        <v>95</v>
      </c>
    </row>
    <row r="71" spans="1:7" ht="11.25">
      <c r="A71" s="18" t="s">
        <v>480</v>
      </c>
      <c r="B71" s="34">
        <v>71</v>
      </c>
      <c r="C71" s="23">
        <v>151085000</v>
      </c>
      <c r="D71" s="22">
        <v>45</v>
      </c>
      <c r="E71" s="21">
        <v>7270825717</v>
      </c>
      <c r="F71" s="287">
        <v>19107659225</v>
      </c>
      <c r="G71" s="24">
        <v>6</v>
      </c>
    </row>
    <row r="72" spans="1:7" s="16" customFormat="1" ht="11.25">
      <c r="A72" s="18" t="s">
        <v>483</v>
      </c>
      <c r="B72" s="19">
        <v>0</v>
      </c>
      <c r="C72" s="20">
        <v>0</v>
      </c>
      <c r="D72" s="21">
        <v>0</v>
      </c>
      <c r="E72" s="21">
        <v>0</v>
      </c>
      <c r="F72" s="287">
        <v>0</v>
      </c>
      <c r="G72" s="25">
        <v>0</v>
      </c>
    </row>
    <row r="73" spans="1:7" ht="11.25">
      <c r="A73" s="18" t="s">
        <v>482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481</v>
      </c>
      <c r="B74" s="34">
        <v>646</v>
      </c>
      <c r="C74" s="23">
        <v>912475000</v>
      </c>
      <c r="D74" s="22">
        <v>87</v>
      </c>
      <c r="E74" s="21">
        <v>377883150</v>
      </c>
      <c r="F74" s="287">
        <v>1026210975</v>
      </c>
      <c r="G74" s="24">
        <v>89</v>
      </c>
    </row>
    <row r="75" spans="1:7" ht="12" customHeight="1" thickBot="1">
      <c r="A75" s="27" t="s">
        <v>7</v>
      </c>
      <c r="B75" s="28">
        <v>10</v>
      </c>
      <c r="C75" s="29">
        <v>0</v>
      </c>
      <c r="D75" s="30">
        <v>0</v>
      </c>
      <c r="E75" s="30">
        <v>0</v>
      </c>
      <c r="F75" s="288">
        <v>0</v>
      </c>
      <c r="G75" s="33">
        <v>0</v>
      </c>
    </row>
    <row r="76" spans="1:7" ht="12.75" customHeight="1" thickBot="1">
      <c r="A76" s="540" t="s">
        <v>53</v>
      </c>
      <c r="B76" s="541"/>
      <c r="C76" s="541"/>
      <c r="D76" s="541"/>
      <c r="E76" s="541"/>
      <c r="F76" s="541"/>
      <c r="G76" s="542"/>
    </row>
    <row r="77" spans="1:7" ht="11.25">
      <c r="A77" s="18" t="s">
        <v>25</v>
      </c>
      <c r="B77" s="355">
        <v>442</v>
      </c>
      <c r="C77" s="355">
        <v>427365000</v>
      </c>
      <c r="D77" s="355">
        <v>153</v>
      </c>
      <c r="E77" s="355">
        <v>3107140390</v>
      </c>
      <c r="F77" s="356">
        <v>6720152357</v>
      </c>
      <c r="G77" s="357">
        <v>79</v>
      </c>
    </row>
    <row r="78" spans="1:7" ht="11.25">
      <c r="A78" s="18" t="s">
        <v>480</v>
      </c>
      <c r="B78" s="34">
        <v>142</v>
      </c>
      <c r="C78" s="23">
        <v>260955000</v>
      </c>
      <c r="D78" s="22">
        <v>105</v>
      </c>
      <c r="E78" s="21">
        <v>2856753940</v>
      </c>
      <c r="F78" s="287">
        <v>4590780932</v>
      </c>
      <c r="G78" s="24">
        <v>28</v>
      </c>
    </row>
    <row r="79" spans="1:7" s="16" customFormat="1" ht="11.25">
      <c r="A79" s="18" t="s">
        <v>483</v>
      </c>
      <c r="B79" s="19">
        <v>0</v>
      </c>
      <c r="C79" s="20">
        <v>0</v>
      </c>
      <c r="D79" s="21">
        <v>0</v>
      </c>
      <c r="E79" s="21">
        <v>0</v>
      </c>
      <c r="F79" s="287">
        <v>0</v>
      </c>
      <c r="G79" s="25">
        <v>0</v>
      </c>
    </row>
    <row r="80" spans="1:7" ht="11.25">
      <c r="A80" s="18" t="s">
        <v>482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481</v>
      </c>
      <c r="B81" s="34">
        <v>300</v>
      </c>
      <c r="C81" s="23">
        <v>166410000</v>
      </c>
      <c r="D81" s="22">
        <v>48</v>
      </c>
      <c r="E81" s="21">
        <v>250386450</v>
      </c>
      <c r="F81" s="287">
        <v>2129371425</v>
      </c>
      <c r="G81" s="24">
        <v>51</v>
      </c>
    </row>
    <row r="82" spans="1:7" ht="12" customHeight="1" thickBot="1">
      <c r="A82" s="27" t="s">
        <v>7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40" t="s">
        <v>54</v>
      </c>
      <c r="B83" s="541"/>
      <c r="C83" s="541"/>
      <c r="D83" s="541"/>
      <c r="E83" s="541"/>
      <c r="F83" s="541"/>
      <c r="G83" s="542"/>
    </row>
    <row r="84" spans="1:7" ht="11.25">
      <c r="A84" s="18" t="s">
        <v>25</v>
      </c>
      <c r="B84" s="355">
        <v>162</v>
      </c>
      <c r="C84" s="355">
        <v>291270000</v>
      </c>
      <c r="D84" s="355">
        <v>74</v>
      </c>
      <c r="E84" s="355">
        <v>67209911644</v>
      </c>
      <c r="F84" s="356">
        <v>91268346241</v>
      </c>
      <c r="G84" s="357">
        <v>17</v>
      </c>
    </row>
    <row r="85" spans="1:7" ht="11.25">
      <c r="A85" s="18" t="s">
        <v>480</v>
      </c>
      <c r="B85" s="34">
        <v>28</v>
      </c>
      <c r="C85" s="23">
        <v>233350000</v>
      </c>
      <c r="D85" s="22">
        <v>51</v>
      </c>
      <c r="E85" s="21">
        <v>67196626644</v>
      </c>
      <c r="F85" s="287">
        <v>91176033541</v>
      </c>
      <c r="G85" s="24">
        <v>7</v>
      </c>
    </row>
    <row r="86" spans="1:7" s="16" customFormat="1" ht="11.25">
      <c r="A86" s="18" t="s">
        <v>483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482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481</v>
      </c>
      <c r="B88" s="34">
        <v>134</v>
      </c>
      <c r="C88" s="23">
        <v>57920000</v>
      </c>
      <c r="D88" s="22">
        <v>23</v>
      </c>
      <c r="E88" s="21">
        <v>13285000</v>
      </c>
      <c r="F88" s="287">
        <v>92312700</v>
      </c>
      <c r="G88" s="24">
        <v>9</v>
      </c>
    </row>
    <row r="89" spans="1:7" ht="12" customHeight="1" thickBot="1">
      <c r="A89" s="27" t="s">
        <v>7</v>
      </c>
      <c r="B89" s="28">
        <v>0</v>
      </c>
      <c r="C89" s="29">
        <v>0</v>
      </c>
      <c r="D89" s="30">
        <v>0</v>
      </c>
      <c r="E89" s="30">
        <v>0</v>
      </c>
      <c r="F89" s="288">
        <v>0</v>
      </c>
      <c r="G89" s="33">
        <v>1</v>
      </c>
    </row>
    <row r="90" spans="1:7" ht="12" customHeight="1" thickBot="1">
      <c r="A90" s="540" t="s">
        <v>55</v>
      </c>
      <c r="B90" s="541"/>
      <c r="C90" s="541"/>
      <c r="D90" s="541"/>
      <c r="E90" s="541"/>
      <c r="F90" s="541"/>
      <c r="G90" s="542"/>
    </row>
    <row r="91" spans="1:7" ht="11.25">
      <c r="A91" s="18" t="s">
        <v>25</v>
      </c>
      <c r="B91" s="355">
        <v>197</v>
      </c>
      <c r="C91" s="355">
        <v>868140737</v>
      </c>
      <c r="D91" s="355">
        <v>52</v>
      </c>
      <c r="E91" s="355">
        <v>2365415315</v>
      </c>
      <c r="F91" s="356">
        <v>26535476561</v>
      </c>
      <c r="G91" s="357">
        <v>49</v>
      </c>
    </row>
    <row r="92" spans="1:7" ht="11.25">
      <c r="A92" s="18" t="s">
        <v>480</v>
      </c>
      <c r="B92" s="34">
        <v>32</v>
      </c>
      <c r="C92" s="23">
        <v>659590737</v>
      </c>
      <c r="D92" s="22">
        <v>25</v>
      </c>
      <c r="E92" s="21">
        <v>2339050315</v>
      </c>
      <c r="F92" s="287">
        <v>26148276561</v>
      </c>
      <c r="G92" s="24">
        <v>11</v>
      </c>
    </row>
    <row r="93" spans="1:7" s="16" customFormat="1" ht="11.25">
      <c r="A93" s="18" t="s">
        <v>483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482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481</v>
      </c>
      <c r="B95" s="34">
        <v>144</v>
      </c>
      <c r="C95" s="23">
        <v>208550000</v>
      </c>
      <c r="D95" s="22">
        <v>27</v>
      </c>
      <c r="E95" s="21">
        <v>26365000</v>
      </c>
      <c r="F95" s="287">
        <v>387200000</v>
      </c>
      <c r="G95" s="24">
        <v>38</v>
      </c>
    </row>
    <row r="96" spans="1:7" ht="12" customHeight="1" thickBot="1">
      <c r="A96" s="27" t="s">
        <v>7</v>
      </c>
      <c r="B96" s="35">
        <v>21</v>
      </c>
      <c r="C96" s="36">
        <v>0</v>
      </c>
      <c r="D96" s="30">
        <v>0</v>
      </c>
      <c r="E96" s="30">
        <v>0</v>
      </c>
      <c r="F96" s="288">
        <v>0</v>
      </c>
      <c r="G96" s="32">
        <v>0</v>
      </c>
    </row>
    <row r="97" spans="1:8" ht="12" customHeight="1" thickBot="1">
      <c r="A97" s="540" t="s">
        <v>56</v>
      </c>
      <c r="B97" s="541"/>
      <c r="C97" s="541"/>
      <c r="D97" s="541"/>
      <c r="E97" s="541"/>
      <c r="F97" s="541"/>
      <c r="G97" s="542"/>
      <c r="H97" s="16"/>
    </row>
    <row r="98" spans="1:8" ht="11.25">
      <c r="A98" s="18" t="s">
        <v>25</v>
      </c>
      <c r="B98" s="355">
        <v>640</v>
      </c>
      <c r="C98" s="355">
        <v>672612000</v>
      </c>
      <c r="D98" s="355">
        <v>220</v>
      </c>
      <c r="E98" s="355">
        <v>3738334275</v>
      </c>
      <c r="F98" s="356">
        <v>16919596064</v>
      </c>
      <c r="G98" s="357">
        <v>114</v>
      </c>
      <c r="H98" s="16"/>
    </row>
    <row r="99" spans="1:8" ht="11.25">
      <c r="A99" s="18" t="s">
        <v>480</v>
      </c>
      <c r="B99" s="34">
        <v>100</v>
      </c>
      <c r="C99" s="23">
        <v>158362000</v>
      </c>
      <c r="D99" s="22">
        <v>94</v>
      </c>
      <c r="E99" s="21">
        <v>3431278775</v>
      </c>
      <c r="F99" s="287">
        <v>15878193064</v>
      </c>
      <c r="G99" s="24">
        <v>21</v>
      </c>
      <c r="H99" s="16"/>
    </row>
    <row r="100" spans="1:7" s="16" customFormat="1" ht="11.25">
      <c r="A100" s="18" t="s">
        <v>483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0</v>
      </c>
    </row>
    <row r="101" spans="1:7" ht="11.25">
      <c r="A101" s="18" t="s">
        <v>482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481</v>
      </c>
      <c r="B102" s="34">
        <v>539</v>
      </c>
      <c r="C102" s="23">
        <v>514250000</v>
      </c>
      <c r="D102" s="22">
        <v>126</v>
      </c>
      <c r="E102" s="21">
        <v>307055500</v>
      </c>
      <c r="F102" s="287">
        <v>1041403000</v>
      </c>
      <c r="G102" s="24">
        <v>93</v>
      </c>
    </row>
    <row r="103" spans="1:7" ht="12" customHeight="1" thickBot="1">
      <c r="A103" s="27" t="s">
        <v>7</v>
      </c>
      <c r="B103" s="28">
        <v>1</v>
      </c>
      <c r="C103" s="29">
        <v>0</v>
      </c>
      <c r="D103" s="30">
        <v>0</v>
      </c>
      <c r="E103" s="30">
        <v>0</v>
      </c>
      <c r="F103" s="288">
        <v>0</v>
      </c>
      <c r="G103" s="33">
        <v>0</v>
      </c>
    </row>
    <row r="104" spans="1:7" ht="14.25" customHeight="1" thickBot="1">
      <c r="A104" s="540" t="s">
        <v>57</v>
      </c>
      <c r="B104" s="541"/>
      <c r="C104" s="541"/>
      <c r="D104" s="541"/>
      <c r="E104" s="541"/>
      <c r="F104" s="541"/>
      <c r="G104" s="542"/>
    </row>
    <row r="105" spans="1:7" ht="11.25">
      <c r="A105" s="18" t="s">
        <v>25</v>
      </c>
      <c r="B105" s="355">
        <v>327</v>
      </c>
      <c r="C105" s="355">
        <v>514815000</v>
      </c>
      <c r="D105" s="355">
        <v>154</v>
      </c>
      <c r="E105" s="355">
        <v>2028765050</v>
      </c>
      <c r="F105" s="356">
        <v>5095290014</v>
      </c>
      <c r="G105" s="357">
        <v>53</v>
      </c>
    </row>
    <row r="106" spans="1:7" ht="11.25">
      <c r="A106" s="18" t="s">
        <v>480</v>
      </c>
      <c r="B106" s="34">
        <v>33</v>
      </c>
      <c r="C106" s="23">
        <v>43550000</v>
      </c>
      <c r="D106" s="22">
        <v>42</v>
      </c>
      <c r="E106" s="21">
        <v>505455050</v>
      </c>
      <c r="F106" s="287">
        <v>1199758014</v>
      </c>
      <c r="G106" s="24">
        <v>10</v>
      </c>
    </row>
    <row r="107" spans="1:7" s="16" customFormat="1" ht="11.25">
      <c r="A107" s="18" t="s">
        <v>483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482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481</v>
      </c>
      <c r="B109" s="34">
        <v>293</v>
      </c>
      <c r="C109" s="23">
        <v>471265000</v>
      </c>
      <c r="D109" s="22">
        <v>112</v>
      </c>
      <c r="E109" s="21">
        <v>1523310000</v>
      </c>
      <c r="F109" s="287">
        <v>3895532000</v>
      </c>
      <c r="G109" s="24">
        <v>43</v>
      </c>
    </row>
    <row r="110" spans="1:7" ht="12" customHeight="1" thickBot="1">
      <c r="A110" s="27" t="s">
        <v>7</v>
      </c>
      <c r="B110" s="28">
        <v>1</v>
      </c>
      <c r="C110" s="29">
        <v>0</v>
      </c>
      <c r="D110" s="30">
        <v>0</v>
      </c>
      <c r="E110" s="30">
        <v>0</v>
      </c>
      <c r="F110" s="288">
        <v>0</v>
      </c>
      <c r="G110" s="33">
        <v>0</v>
      </c>
    </row>
    <row r="111" spans="1:7" ht="13.5" customHeight="1" thickBot="1">
      <c r="A111" s="540" t="s">
        <v>58</v>
      </c>
      <c r="B111" s="541"/>
      <c r="C111" s="541"/>
      <c r="D111" s="541"/>
      <c r="E111" s="541"/>
      <c r="F111" s="541"/>
      <c r="G111" s="542"/>
    </row>
    <row r="112" spans="1:7" ht="11.25">
      <c r="A112" s="18" t="s">
        <v>25</v>
      </c>
      <c r="B112" s="355">
        <v>6</v>
      </c>
      <c r="C112" s="355">
        <v>3300000</v>
      </c>
      <c r="D112" s="355">
        <v>5</v>
      </c>
      <c r="E112" s="355">
        <v>339450000</v>
      </c>
      <c r="F112" s="356">
        <v>504701656</v>
      </c>
      <c r="G112" s="357">
        <v>4</v>
      </c>
    </row>
    <row r="113" spans="1:7" ht="11.25">
      <c r="A113" s="18" t="s">
        <v>480</v>
      </c>
      <c r="B113" s="19">
        <v>2</v>
      </c>
      <c r="C113" s="20">
        <v>1250000</v>
      </c>
      <c r="D113" s="22">
        <v>3</v>
      </c>
      <c r="E113" s="21">
        <v>338450000</v>
      </c>
      <c r="F113" s="287">
        <v>494694656</v>
      </c>
      <c r="G113" s="25">
        <v>3</v>
      </c>
    </row>
    <row r="114" spans="1:7" ht="11.25">
      <c r="A114" s="18" t="s">
        <v>483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482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481</v>
      </c>
      <c r="B116" s="34">
        <v>3</v>
      </c>
      <c r="C116" s="23">
        <v>2050000</v>
      </c>
      <c r="D116" s="22">
        <v>1</v>
      </c>
      <c r="E116" s="21">
        <v>1000000</v>
      </c>
      <c r="F116" s="287">
        <v>10000000</v>
      </c>
      <c r="G116" s="25">
        <v>1</v>
      </c>
    </row>
    <row r="117" spans="1:7" ht="12" thickBot="1">
      <c r="A117" s="27" t="s">
        <v>7</v>
      </c>
      <c r="B117" s="35">
        <v>1</v>
      </c>
      <c r="C117" s="36">
        <v>0</v>
      </c>
      <c r="D117" s="30">
        <v>1</v>
      </c>
      <c r="E117" s="30">
        <v>0</v>
      </c>
      <c r="F117" s="288">
        <v>7000</v>
      </c>
      <c r="G117" s="33">
        <v>0</v>
      </c>
    </row>
    <row r="118" spans="1:7" ht="12.75" customHeight="1" thickBot="1">
      <c r="A118" s="540" t="s">
        <v>59</v>
      </c>
      <c r="B118" s="541"/>
      <c r="C118" s="541"/>
      <c r="D118" s="541"/>
      <c r="E118" s="541"/>
      <c r="F118" s="541"/>
      <c r="G118" s="542"/>
    </row>
    <row r="119" spans="1:7" ht="11.25">
      <c r="A119" s="18" t="s">
        <v>25</v>
      </c>
      <c r="B119" s="355">
        <v>145</v>
      </c>
      <c r="C119" s="355">
        <v>135090100</v>
      </c>
      <c r="D119" s="355">
        <v>35</v>
      </c>
      <c r="E119" s="355">
        <v>36579000</v>
      </c>
      <c r="F119" s="356">
        <v>342430000</v>
      </c>
      <c r="G119" s="357">
        <v>41</v>
      </c>
    </row>
    <row r="120" spans="1:7" ht="11.25">
      <c r="A120" s="18" t="s">
        <v>480</v>
      </c>
      <c r="B120" s="34">
        <v>15</v>
      </c>
      <c r="C120" s="23">
        <v>30900000</v>
      </c>
      <c r="D120" s="22">
        <v>7</v>
      </c>
      <c r="E120" s="21">
        <v>10850000</v>
      </c>
      <c r="F120" s="287">
        <v>49400000</v>
      </c>
      <c r="G120" s="24">
        <v>4</v>
      </c>
    </row>
    <row r="121" spans="1:7" ht="11.25">
      <c r="A121" s="18" t="s">
        <v>483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482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481</v>
      </c>
      <c r="B123" s="34">
        <v>130</v>
      </c>
      <c r="C123" s="23">
        <v>104190100</v>
      </c>
      <c r="D123" s="22">
        <v>28</v>
      </c>
      <c r="E123" s="21">
        <v>25729000</v>
      </c>
      <c r="F123" s="287">
        <v>293030000</v>
      </c>
      <c r="G123" s="24">
        <v>37</v>
      </c>
    </row>
    <row r="124" spans="1:7" ht="12" customHeight="1" thickBot="1">
      <c r="A124" s="27" t="s">
        <v>7</v>
      </c>
      <c r="B124" s="35">
        <v>0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40" t="s">
        <v>60</v>
      </c>
      <c r="B125" s="541"/>
      <c r="C125" s="541"/>
      <c r="D125" s="541"/>
      <c r="E125" s="541"/>
      <c r="F125" s="541"/>
      <c r="G125" s="546"/>
    </row>
    <row r="126" spans="1:8" ht="11.25">
      <c r="A126" s="18" t="s">
        <v>25</v>
      </c>
      <c r="B126" s="355">
        <v>260</v>
      </c>
      <c r="C126" s="355">
        <v>272885000</v>
      </c>
      <c r="D126" s="355">
        <v>64</v>
      </c>
      <c r="E126" s="355">
        <v>192516052</v>
      </c>
      <c r="F126" s="356">
        <v>1080315799</v>
      </c>
      <c r="G126" s="357">
        <v>38</v>
      </c>
      <c r="H126" s="37"/>
    </row>
    <row r="127" spans="1:7" ht="11.25">
      <c r="A127" s="18" t="s">
        <v>480</v>
      </c>
      <c r="B127" s="34">
        <v>13</v>
      </c>
      <c r="C127" s="23">
        <v>97500000</v>
      </c>
      <c r="D127" s="22">
        <v>17</v>
      </c>
      <c r="E127" s="21">
        <v>105816052</v>
      </c>
      <c r="F127" s="287">
        <v>623165799</v>
      </c>
      <c r="G127" s="24">
        <v>2</v>
      </c>
    </row>
    <row r="128" spans="1:7" ht="11.25">
      <c r="A128" s="18" t="s">
        <v>483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482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481</v>
      </c>
      <c r="B130" s="34">
        <v>246</v>
      </c>
      <c r="C130" s="23">
        <v>175385000</v>
      </c>
      <c r="D130" s="22">
        <v>47</v>
      </c>
      <c r="E130" s="21">
        <v>86700000</v>
      </c>
      <c r="F130" s="287">
        <v>457150000</v>
      </c>
      <c r="G130" s="24">
        <v>36</v>
      </c>
    </row>
    <row r="131" spans="1:7" ht="12" customHeight="1" thickBot="1">
      <c r="A131" s="112" t="s">
        <v>7</v>
      </c>
      <c r="B131" s="28">
        <v>1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40" t="s">
        <v>61</v>
      </c>
      <c r="B132" s="541"/>
      <c r="C132" s="541"/>
      <c r="D132" s="541"/>
      <c r="E132" s="541"/>
      <c r="F132" s="541"/>
      <c r="G132" s="546"/>
    </row>
    <row r="133" spans="1:7" ht="11.25">
      <c r="A133" s="18" t="s">
        <v>25</v>
      </c>
      <c r="B133" s="355">
        <v>67</v>
      </c>
      <c r="C133" s="355">
        <v>160900000</v>
      </c>
      <c r="D133" s="355">
        <v>11</v>
      </c>
      <c r="E133" s="355">
        <v>2072950000</v>
      </c>
      <c r="F133" s="356">
        <v>4404000000</v>
      </c>
      <c r="G133" s="357">
        <v>7</v>
      </c>
    </row>
    <row r="134" spans="1:7" ht="11.25">
      <c r="A134" s="18" t="s">
        <v>480</v>
      </c>
      <c r="B134" s="34">
        <v>8</v>
      </c>
      <c r="C134" s="23">
        <v>6500000</v>
      </c>
      <c r="D134" s="22">
        <v>5</v>
      </c>
      <c r="E134" s="21">
        <v>2065300000</v>
      </c>
      <c r="F134" s="287">
        <v>4324500000</v>
      </c>
      <c r="G134" s="24">
        <v>2</v>
      </c>
    </row>
    <row r="135" spans="1:7" ht="11.25" customHeight="1">
      <c r="A135" s="18" t="s">
        <v>483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482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481</v>
      </c>
      <c r="B137" s="34">
        <v>58</v>
      </c>
      <c r="C137" s="23">
        <v>154400000</v>
      </c>
      <c r="D137" s="22">
        <v>6</v>
      </c>
      <c r="E137" s="21">
        <v>7650000</v>
      </c>
      <c r="F137" s="287">
        <v>79500000</v>
      </c>
      <c r="G137" s="24">
        <v>5</v>
      </c>
    </row>
    <row r="138" spans="1:7" ht="12" customHeight="1" thickBot="1">
      <c r="A138" s="27" t="s">
        <v>7</v>
      </c>
      <c r="B138" s="28">
        <v>1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40" t="s">
        <v>62</v>
      </c>
      <c r="B139" s="541"/>
      <c r="C139" s="541"/>
      <c r="D139" s="541"/>
      <c r="E139" s="541"/>
      <c r="F139" s="541"/>
      <c r="G139" s="542"/>
    </row>
    <row r="140" spans="1:7" ht="12.75" customHeight="1">
      <c r="A140" s="18" t="s">
        <v>25</v>
      </c>
      <c r="B140" s="355">
        <v>96</v>
      </c>
      <c r="C140" s="355">
        <v>95670000</v>
      </c>
      <c r="D140" s="355">
        <v>16</v>
      </c>
      <c r="E140" s="355">
        <v>12915000</v>
      </c>
      <c r="F140" s="356">
        <v>167210000</v>
      </c>
      <c r="G140" s="357">
        <v>25</v>
      </c>
    </row>
    <row r="141" spans="1:7" ht="11.25">
      <c r="A141" s="18" t="s">
        <v>480</v>
      </c>
      <c r="B141" s="19">
        <v>3</v>
      </c>
      <c r="C141" s="20">
        <v>1000000</v>
      </c>
      <c r="D141" s="21">
        <v>3</v>
      </c>
      <c r="E141" s="21">
        <v>10200000</v>
      </c>
      <c r="F141" s="287">
        <v>77540000</v>
      </c>
      <c r="G141" s="24">
        <v>0</v>
      </c>
    </row>
    <row r="142" spans="1:7" ht="11.25">
      <c r="A142" s="18" t="s">
        <v>483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482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481</v>
      </c>
      <c r="B144" s="34">
        <v>90</v>
      </c>
      <c r="C144" s="20">
        <v>94670000</v>
      </c>
      <c r="D144" s="22">
        <v>13</v>
      </c>
      <c r="E144" s="21">
        <v>2715000</v>
      </c>
      <c r="F144" s="287">
        <v>89670000</v>
      </c>
      <c r="G144" s="25">
        <v>23</v>
      </c>
    </row>
    <row r="145" spans="1:7" ht="12" customHeight="1" thickBot="1">
      <c r="A145" s="27" t="s">
        <v>7</v>
      </c>
      <c r="B145" s="35">
        <v>3</v>
      </c>
      <c r="C145" s="36">
        <v>0</v>
      </c>
      <c r="D145" s="30">
        <v>0</v>
      </c>
      <c r="E145" s="30">
        <v>0</v>
      </c>
      <c r="F145" s="288">
        <v>0</v>
      </c>
      <c r="G145" s="33">
        <v>2</v>
      </c>
    </row>
    <row r="146" spans="1:7" ht="24.75" customHeight="1" thickBot="1">
      <c r="A146" s="540" t="s">
        <v>63</v>
      </c>
      <c r="B146" s="541"/>
      <c r="C146" s="541"/>
      <c r="D146" s="541"/>
      <c r="E146" s="541"/>
      <c r="F146" s="541"/>
      <c r="G146" s="542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480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483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482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481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7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40" t="s">
        <v>64</v>
      </c>
      <c r="B153" s="541"/>
      <c r="C153" s="541"/>
      <c r="D153" s="541"/>
      <c r="E153" s="541"/>
      <c r="F153" s="541"/>
      <c r="G153" s="542"/>
    </row>
    <row r="154" spans="1:7" ht="11.25">
      <c r="A154" s="18" t="s">
        <v>25</v>
      </c>
      <c r="B154" s="355">
        <v>0</v>
      </c>
      <c r="C154" s="355">
        <v>0</v>
      </c>
      <c r="D154" s="355">
        <v>0</v>
      </c>
      <c r="E154" s="355">
        <v>0</v>
      </c>
      <c r="F154" s="356">
        <v>0</v>
      </c>
      <c r="G154" s="357">
        <v>1</v>
      </c>
    </row>
    <row r="155" spans="1:7" ht="11.25">
      <c r="A155" s="18" t="s">
        <v>480</v>
      </c>
      <c r="B155" s="19">
        <v>0</v>
      </c>
      <c r="C155" s="20">
        <v>0</v>
      </c>
      <c r="D155" s="21">
        <v>0</v>
      </c>
      <c r="E155" s="21">
        <v>0</v>
      </c>
      <c r="F155" s="287">
        <v>0</v>
      </c>
      <c r="G155" s="25">
        <v>0</v>
      </c>
    </row>
    <row r="156" spans="1:7" ht="11.25">
      <c r="A156" s="18" t="s">
        <v>483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482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481</v>
      </c>
      <c r="B158" s="19">
        <v>0</v>
      </c>
      <c r="C158" s="20">
        <v>0</v>
      </c>
      <c r="D158" s="21">
        <v>0</v>
      </c>
      <c r="E158" s="21">
        <v>0</v>
      </c>
      <c r="F158" s="287">
        <v>0</v>
      </c>
      <c r="G158" s="25">
        <v>1</v>
      </c>
    </row>
    <row r="159" spans="1:7" ht="12" customHeight="1" thickBot="1">
      <c r="A159" s="27" t="s">
        <v>7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26.04.2024&amp;C&amp;"Arial,Normal"&amp;9TÜRKİYE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B27" activeCellId="1" sqref="F27 B27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7" t="s">
        <v>715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</row>
    <row r="2" spans="1:32" ht="18.75" customHeight="1" thickBot="1">
      <c r="A2" s="547" t="s">
        <v>261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F2" s="258"/>
    </row>
    <row r="3" spans="1:31" ht="15" customHeight="1">
      <c r="A3" s="563" t="s">
        <v>484</v>
      </c>
      <c r="B3" s="565" t="s">
        <v>415</v>
      </c>
      <c r="C3" s="566"/>
      <c r="D3" s="566"/>
      <c r="E3" s="566"/>
      <c r="F3" s="566"/>
      <c r="G3" s="567"/>
      <c r="H3" s="571" t="s">
        <v>159</v>
      </c>
      <c r="I3" s="569"/>
      <c r="J3" s="569"/>
      <c r="K3" s="569"/>
      <c r="L3" s="569"/>
      <c r="M3" s="572"/>
      <c r="N3" s="568" t="s">
        <v>132</v>
      </c>
      <c r="O3" s="569"/>
      <c r="P3" s="569"/>
      <c r="Q3" s="569"/>
      <c r="R3" s="569"/>
      <c r="S3" s="570"/>
      <c r="T3" s="568" t="s">
        <v>160</v>
      </c>
      <c r="U3" s="569"/>
      <c r="V3" s="569"/>
      <c r="W3" s="569"/>
      <c r="X3" s="569"/>
      <c r="Y3" s="570"/>
      <c r="Z3" s="568" t="s">
        <v>485</v>
      </c>
      <c r="AA3" s="569"/>
      <c r="AB3" s="569"/>
      <c r="AC3" s="569"/>
      <c r="AD3" s="569"/>
      <c r="AE3" s="570"/>
    </row>
    <row r="4" spans="1:31" ht="18.75" customHeight="1">
      <c r="A4" s="564"/>
      <c r="B4" s="557" t="s">
        <v>211</v>
      </c>
      <c r="C4" s="558"/>
      <c r="D4" s="558" t="s">
        <v>413</v>
      </c>
      <c r="E4" s="558"/>
      <c r="F4" s="560" t="s">
        <v>433</v>
      </c>
      <c r="G4" s="561"/>
      <c r="H4" s="562" t="s">
        <v>211</v>
      </c>
      <c r="I4" s="558"/>
      <c r="J4" s="558" t="s">
        <v>413</v>
      </c>
      <c r="K4" s="558"/>
      <c r="L4" s="560" t="s">
        <v>433</v>
      </c>
      <c r="M4" s="561"/>
      <c r="N4" s="557" t="s">
        <v>211</v>
      </c>
      <c r="O4" s="558"/>
      <c r="P4" s="558" t="s">
        <v>413</v>
      </c>
      <c r="Q4" s="558"/>
      <c r="R4" s="560" t="s">
        <v>433</v>
      </c>
      <c r="S4" s="561"/>
      <c r="T4" s="557" t="s">
        <v>211</v>
      </c>
      <c r="U4" s="558"/>
      <c r="V4" s="558" t="s">
        <v>413</v>
      </c>
      <c r="W4" s="558"/>
      <c r="X4" s="560" t="s">
        <v>433</v>
      </c>
      <c r="Y4" s="561"/>
      <c r="Z4" s="557" t="s">
        <v>211</v>
      </c>
      <c r="AA4" s="558"/>
      <c r="AB4" s="558" t="s">
        <v>413</v>
      </c>
      <c r="AC4" s="558"/>
      <c r="AD4" s="560" t="s">
        <v>433</v>
      </c>
      <c r="AE4" s="561"/>
    </row>
    <row r="5" spans="1:31" ht="48.75" customHeight="1">
      <c r="A5" s="564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486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486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44</v>
      </c>
      <c r="B6" s="319">
        <v>111</v>
      </c>
      <c r="C6" s="266">
        <v>32</v>
      </c>
      <c r="D6" s="266">
        <v>3</v>
      </c>
      <c r="E6" s="266">
        <v>14</v>
      </c>
      <c r="F6" s="266">
        <v>10</v>
      </c>
      <c r="G6" s="320">
        <v>7</v>
      </c>
      <c r="H6" s="316">
        <v>8</v>
      </c>
      <c r="I6" s="266">
        <v>4</v>
      </c>
      <c r="J6" s="266">
        <v>0</v>
      </c>
      <c r="K6" s="266">
        <v>2</v>
      </c>
      <c r="L6" s="266">
        <v>0</v>
      </c>
      <c r="M6" s="314">
        <v>0</v>
      </c>
      <c r="N6" s="319">
        <v>14</v>
      </c>
      <c r="O6" s="266">
        <v>1</v>
      </c>
      <c r="P6" s="266">
        <v>0</v>
      </c>
      <c r="Q6" s="266">
        <v>2</v>
      </c>
      <c r="R6" s="266">
        <v>0</v>
      </c>
      <c r="S6" s="320">
        <v>0</v>
      </c>
      <c r="T6" s="319">
        <v>6</v>
      </c>
      <c r="U6" s="266">
        <v>1</v>
      </c>
      <c r="V6" s="266">
        <v>0</v>
      </c>
      <c r="W6" s="266">
        <v>0</v>
      </c>
      <c r="X6" s="266">
        <v>0</v>
      </c>
      <c r="Y6" s="320">
        <v>0</v>
      </c>
      <c r="Z6" s="319">
        <v>83</v>
      </c>
      <c r="AA6" s="266">
        <v>26</v>
      </c>
      <c r="AB6" s="266">
        <v>3</v>
      </c>
      <c r="AC6" s="266">
        <v>10</v>
      </c>
      <c r="AD6" s="266">
        <v>10</v>
      </c>
      <c r="AE6" s="320">
        <v>7</v>
      </c>
    </row>
    <row r="7" spans="1:31" ht="16.5">
      <c r="A7" s="358" t="s">
        <v>45</v>
      </c>
      <c r="B7" s="319">
        <v>44</v>
      </c>
      <c r="C7" s="266">
        <v>11</v>
      </c>
      <c r="D7" s="266">
        <v>2</v>
      </c>
      <c r="E7" s="266">
        <v>1</v>
      </c>
      <c r="F7" s="266">
        <v>0</v>
      </c>
      <c r="G7" s="320">
        <v>0</v>
      </c>
      <c r="H7" s="316">
        <v>8</v>
      </c>
      <c r="I7" s="266">
        <v>2</v>
      </c>
      <c r="J7" s="266">
        <v>0</v>
      </c>
      <c r="K7" s="266">
        <v>0</v>
      </c>
      <c r="L7" s="266">
        <v>0</v>
      </c>
      <c r="M7" s="314">
        <v>0</v>
      </c>
      <c r="N7" s="319">
        <v>6</v>
      </c>
      <c r="O7" s="266">
        <v>6</v>
      </c>
      <c r="P7" s="266">
        <v>0</v>
      </c>
      <c r="Q7" s="266">
        <v>0</v>
      </c>
      <c r="R7" s="266">
        <v>0</v>
      </c>
      <c r="S7" s="320">
        <v>0</v>
      </c>
      <c r="T7" s="319">
        <v>2</v>
      </c>
      <c r="U7" s="266">
        <v>0</v>
      </c>
      <c r="V7" s="266">
        <v>0</v>
      </c>
      <c r="W7" s="266">
        <v>0</v>
      </c>
      <c r="X7" s="266">
        <v>0</v>
      </c>
      <c r="Y7" s="320">
        <v>0</v>
      </c>
      <c r="Z7" s="319">
        <v>28</v>
      </c>
      <c r="AA7" s="266">
        <v>3</v>
      </c>
      <c r="AB7" s="266">
        <v>2</v>
      </c>
      <c r="AC7" s="266">
        <v>1</v>
      </c>
      <c r="AD7" s="266">
        <v>0</v>
      </c>
      <c r="AE7" s="320">
        <v>0</v>
      </c>
    </row>
    <row r="8" spans="1:31" ht="15">
      <c r="A8" s="358" t="s">
        <v>46</v>
      </c>
      <c r="B8" s="319">
        <v>1225</v>
      </c>
      <c r="C8" s="266">
        <v>255</v>
      </c>
      <c r="D8" s="266">
        <v>121</v>
      </c>
      <c r="E8" s="266">
        <v>141</v>
      </c>
      <c r="F8" s="266">
        <v>10</v>
      </c>
      <c r="G8" s="320">
        <v>4</v>
      </c>
      <c r="H8" s="316">
        <v>414</v>
      </c>
      <c r="I8" s="266">
        <v>130</v>
      </c>
      <c r="J8" s="266">
        <v>32</v>
      </c>
      <c r="K8" s="266">
        <v>67</v>
      </c>
      <c r="L8" s="266">
        <v>0</v>
      </c>
      <c r="M8" s="314">
        <v>0</v>
      </c>
      <c r="N8" s="319">
        <v>130</v>
      </c>
      <c r="O8" s="266">
        <v>19</v>
      </c>
      <c r="P8" s="266">
        <v>6</v>
      </c>
      <c r="Q8" s="266">
        <v>12</v>
      </c>
      <c r="R8" s="266">
        <v>0</v>
      </c>
      <c r="S8" s="320">
        <v>0</v>
      </c>
      <c r="T8" s="319">
        <v>74</v>
      </c>
      <c r="U8" s="266">
        <v>13</v>
      </c>
      <c r="V8" s="266">
        <v>9</v>
      </c>
      <c r="W8" s="266">
        <v>7</v>
      </c>
      <c r="X8" s="266">
        <v>0</v>
      </c>
      <c r="Y8" s="320">
        <v>0</v>
      </c>
      <c r="Z8" s="319">
        <v>607</v>
      </c>
      <c r="AA8" s="266">
        <v>93</v>
      </c>
      <c r="AB8" s="266">
        <v>74</v>
      </c>
      <c r="AC8" s="266">
        <v>55</v>
      </c>
      <c r="AD8" s="266">
        <v>10</v>
      </c>
      <c r="AE8" s="320">
        <v>4</v>
      </c>
    </row>
    <row r="9" spans="1:31" ht="24.75">
      <c r="A9" s="358" t="s">
        <v>47</v>
      </c>
      <c r="B9" s="319">
        <v>52</v>
      </c>
      <c r="C9" s="266">
        <v>32</v>
      </c>
      <c r="D9" s="266">
        <v>3</v>
      </c>
      <c r="E9" s="266">
        <v>1</v>
      </c>
      <c r="F9" s="266">
        <v>0</v>
      </c>
      <c r="G9" s="320">
        <v>0</v>
      </c>
      <c r="H9" s="316">
        <v>17</v>
      </c>
      <c r="I9" s="266">
        <v>3</v>
      </c>
      <c r="J9" s="266">
        <v>1</v>
      </c>
      <c r="K9" s="266">
        <v>1</v>
      </c>
      <c r="L9" s="266">
        <v>0</v>
      </c>
      <c r="M9" s="314">
        <v>0</v>
      </c>
      <c r="N9" s="319">
        <v>13</v>
      </c>
      <c r="O9" s="266">
        <v>7</v>
      </c>
      <c r="P9" s="266">
        <v>1</v>
      </c>
      <c r="Q9" s="266">
        <v>0</v>
      </c>
      <c r="R9" s="266">
        <v>0</v>
      </c>
      <c r="S9" s="320">
        <v>0</v>
      </c>
      <c r="T9" s="319">
        <v>6</v>
      </c>
      <c r="U9" s="266">
        <v>3</v>
      </c>
      <c r="V9" s="266">
        <v>0</v>
      </c>
      <c r="W9" s="266">
        <v>0</v>
      </c>
      <c r="X9" s="266">
        <v>0</v>
      </c>
      <c r="Y9" s="320">
        <v>0</v>
      </c>
      <c r="Z9" s="319">
        <v>16</v>
      </c>
      <c r="AA9" s="266">
        <v>19</v>
      </c>
      <c r="AB9" s="266">
        <v>1</v>
      </c>
      <c r="AC9" s="266">
        <v>0</v>
      </c>
      <c r="AD9" s="266">
        <v>0</v>
      </c>
      <c r="AE9" s="320">
        <v>0</v>
      </c>
    </row>
    <row r="10" spans="1:31" ht="24.75">
      <c r="A10" s="358" t="s">
        <v>48</v>
      </c>
      <c r="B10" s="319">
        <v>11</v>
      </c>
      <c r="C10" s="266">
        <v>6</v>
      </c>
      <c r="D10" s="266">
        <v>1</v>
      </c>
      <c r="E10" s="266">
        <v>1</v>
      </c>
      <c r="F10" s="266">
        <v>1</v>
      </c>
      <c r="G10" s="320">
        <v>0</v>
      </c>
      <c r="H10" s="316">
        <v>3</v>
      </c>
      <c r="I10" s="266">
        <v>0</v>
      </c>
      <c r="J10" s="266">
        <v>0</v>
      </c>
      <c r="K10" s="266">
        <v>0</v>
      </c>
      <c r="L10" s="266">
        <v>0</v>
      </c>
      <c r="M10" s="314">
        <v>0</v>
      </c>
      <c r="N10" s="319">
        <v>1</v>
      </c>
      <c r="O10" s="266">
        <v>1</v>
      </c>
      <c r="P10" s="266">
        <v>0</v>
      </c>
      <c r="Q10" s="266">
        <v>1</v>
      </c>
      <c r="R10" s="266">
        <v>0</v>
      </c>
      <c r="S10" s="320">
        <v>0</v>
      </c>
      <c r="T10" s="319">
        <v>1</v>
      </c>
      <c r="U10" s="266">
        <v>1</v>
      </c>
      <c r="V10" s="266">
        <v>0</v>
      </c>
      <c r="W10" s="266">
        <v>0</v>
      </c>
      <c r="X10" s="266">
        <v>0</v>
      </c>
      <c r="Y10" s="320">
        <v>0</v>
      </c>
      <c r="Z10" s="319">
        <v>6</v>
      </c>
      <c r="AA10" s="266">
        <v>4</v>
      </c>
      <c r="AB10" s="266">
        <v>1</v>
      </c>
      <c r="AC10" s="266">
        <v>0</v>
      </c>
      <c r="AD10" s="266">
        <v>1</v>
      </c>
      <c r="AE10" s="320">
        <v>0</v>
      </c>
    </row>
    <row r="11" spans="1:31" ht="15">
      <c r="A11" s="358" t="s">
        <v>49</v>
      </c>
      <c r="B11" s="324">
        <v>1014</v>
      </c>
      <c r="C11" s="266">
        <v>140</v>
      </c>
      <c r="D11" s="265">
        <v>440</v>
      </c>
      <c r="E11" s="266">
        <v>200</v>
      </c>
      <c r="F11" s="266">
        <v>159</v>
      </c>
      <c r="G11" s="320">
        <v>39</v>
      </c>
      <c r="H11" s="316">
        <v>272</v>
      </c>
      <c r="I11" s="266">
        <v>64</v>
      </c>
      <c r="J11" s="266">
        <v>83</v>
      </c>
      <c r="K11" s="266">
        <v>66</v>
      </c>
      <c r="L11" s="266">
        <v>4</v>
      </c>
      <c r="M11" s="314">
        <v>6</v>
      </c>
      <c r="N11" s="319">
        <v>110</v>
      </c>
      <c r="O11" s="266">
        <v>25</v>
      </c>
      <c r="P11" s="266">
        <v>19</v>
      </c>
      <c r="Q11" s="266">
        <v>14</v>
      </c>
      <c r="R11" s="266">
        <v>68</v>
      </c>
      <c r="S11" s="320">
        <v>8</v>
      </c>
      <c r="T11" s="319">
        <v>60</v>
      </c>
      <c r="U11" s="266">
        <v>9</v>
      </c>
      <c r="V11" s="266">
        <v>12</v>
      </c>
      <c r="W11" s="266">
        <v>16</v>
      </c>
      <c r="X11" s="266">
        <v>26</v>
      </c>
      <c r="Y11" s="320">
        <v>3</v>
      </c>
      <c r="Z11" s="319">
        <v>572</v>
      </c>
      <c r="AA11" s="266">
        <v>42</v>
      </c>
      <c r="AB11" s="266">
        <v>326</v>
      </c>
      <c r="AC11" s="266">
        <v>104</v>
      </c>
      <c r="AD11" s="266">
        <v>61</v>
      </c>
      <c r="AE11" s="320">
        <v>22</v>
      </c>
    </row>
    <row r="12" spans="1:31" ht="33">
      <c r="A12" s="358" t="s">
        <v>50</v>
      </c>
      <c r="B12" s="324">
        <v>2959</v>
      </c>
      <c r="C12" s="266">
        <v>609</v>
      </c>
      <c r="D12" s="265">
        <v>313</v>
      </c>
      <c r="E12" s="266">
        <v>565</v>
      </c>
      <c r="F12" s="266">
        <v>4</v>
      </c>
      <c r="G12" s="320">
        <v>13</v>
      </c>
      <c r="H12" s="316">
        <v>1257</v>
      </c>
      <c r="I12" s="266">
        <v>337</v>
      </c>
      <c r="J12" s="266">
        <v>94</v>
      </c>
      <c r="K12" s="266">
        <v>245</v>
      </c>
      <c r="L12" s="266">
        <v>0</v>
      </c>
      <c r="M12" s="314">
        <v>0</v>
      </c>
      <c r="N12" s="319">
        <v>285</v>
      </c>
      <c r="O12" s="266">
        <v>38</v>
      </c>
      <c r="P12" s="266">
        <v>15</v>
      </c>
      <c r="Q12" s="266">
        <v>42</v>
      </c>
      <c r="R12" s="266">
        <v>0</v>
      </c>
      <c r="S12" s="320">
        <v>1</v>
      </c>
      <c r="T12" s="319">
        <v>221</v>
      </c>
      <c r="U12" s="266">
        <v>34</v>
      </c>
      <c r="V12" s="266">
        <v>15</v>
      </c>
      <c r="W12" s="266">
        <v>38</v>
      </c>
      <c r="X12" s="266">
        <v>0</v>
      </c>
      <c r="Y12" s="320">
        <v>0</v>
      </c>
      <c r="Z12" s="319">
        <v>1196</v>
      </c>
      <c r="AA12" s="266">
        <v>200</v>
      </c>
      <c r="AB12" s="266">
        <v>189</v>
      </c>
      <c r="AC12" s="266">
        <v>240</v>
      </c>
      <c r="AD12" s="266">
        <v>4</v>
      </c>
      <c r="AE12" s="320">
        <v>12</v>
      </c>
    </row>
    <row r="13" spans="1:31" ht="15">
      <c r="A13" s="358" t="s">
        <v>51</v>
      </c>
      <c r="B13" s="319">
        <v>337</v>
      </c>
      <c r="C13" s="266">
        <v>68</v>
      </c>
      <c r="D13" s="266">
        <v>32</v>
      </c>
      <c r="E13" s="266">
        <v>126</v>
      </c>
      <c r="F13" s="266">
        <v>8</v>
      </c>
      <c r="G13" s="320">
        <v>4</v>
      </c>
      <c r="H13" s="316">
        <v>126</v>
      </c>
      <c r="I13" s="266">
        <v>39</v>
      </c>
      <c r="J13" s="266">
        <v>6</v>
      </c>
      <c r="K13" s="266">
        <v>82</v>
      </c>
      <c r="L13" s="266">
        <v>0</v>
      </c>
      <c r="M13" s="314">
        <v>0</v>
      </c>
      <c r="N13" s="319">
        <v>19</v>
      </c>
      <c r="O13" s="266">
        <v>2</v>
      </c>
      <c r="P13" s="266">
        <v>1</v>
      </c>
      <c r="Q13" s="266">
        <v>5</v>
      </c>
      <c r="R13" s="266">
        <v>0</v>
      </c>
      <c r="S13" s="320">
        <v>0</v>
      </c>
      <c r="T13" s="319">
        <v>27</v>
      </c>
      <c r="U13" s="266">
        <v>6</v>
      </c>
      <c r="V13" s="266">
        <v>2</v>
      </c>
      <c r="W13" s="266">
        <v>6</v>
      </c>
      <c r="X13" s="266">
        <v>0</v>
      </c>
      <c r="Y13" s="320">
        <v>0</v>
      </c>
      <c r="Z13" s="319">
        <v>165</v>
      </c>
      <c r="AA13" s="266">
        <v>21</v>
      </c>
      <c r="AB13" s="266">
        <v>23</v>
      </c>
      <c r="AC13" s="266">
        <v>33</v>
      </c>
      <c r="AD13" s="266">
        <v>8</v>
      </c>
      <c r="AE13" s="320">
        <v>4</v>
      </c>
    </row>
    <row r="14" spans="1:31" ht="16.5">
      <c r="A14" s="358" t="s">
        <v>52</v>
      </c>
      <c r="B14" s="319">
        <v>717</v>
      </c>
      <c r="C14" s="266">
        <v>95</v>
      </c>
      <c r="D14" s="266">
        <v>39</v>
      </c>
      <c r="E14" s="266">
        <v>83</v>
      </c>
      <c r="F14" s="266">
        <v>10</v>
      </c>
      <c r="G14" s="320">
        <v>0</v>
      </c>
      <c r="H14" s="316">
        <v>241</v>
      </c>
      <c r="I14" s="266">
        <v>47</v>
      </c>
      <c r="J14" s="266">
        <v>10</v>
      </c>
      <c r="K14" s="266">
        <v>36</v>
      </c>
      <c r="L14" s="266">
        <v>1</v>
      </c>
      <c r="M14" s="314">
        <v>0</v>
      </c>
      <c r="N14" s="319">
        <v>69</v>
      </c>
      <c r="O14" s="266">
        <v>9</v>
      </c>
      <c r="P14" s="266">
        <v>2</v>
      </c>
      <c r="Q14" s="266">
        <v>11</v>
      </c>
      <c r="R14" s="266">
        <v>1</v>
      </c>
      <c r="S14" s="320">
        <v>0</v>
      </c>
      <c r="T14" s="319">
        <v>74</v>
      </c>
      <c r="U14" s="266">
        <v>6</v>
      </c>
      <c r="V14" s="266">
        <v>2</v>
      </c>
      <c r="W14" s="266">
        <v>2</v>
      </c>
      <c r="X14" s="266">
        <v>0</v>
      </c>
      <c r="Y14" s="320">
        <v>0</v>
      </c>
      <c r="Z14" s="319">
        <v>333</v>
      </c>
      <c r="AA14" s="266">
        <v>33</v>
      </c>
      <c r="AB14" s="266">
        <v>25</v>
      </c>
      <c r="AC14" s="266">
        <v>34</v>
      </c>
      <c r="AD14" s="266">
        <v>8</v>
      </c>
      <c r="AE14" s="320">
        <v>0</v>
      </c>
    </row>
    <row r="15" spans="1:31" ht="15">
      <c r="A15" s="358" t="s">
        <v>53</v>
      </c>
      <c r="B15" s="319">
        <v>442</v>
      </c>
      <c r="C15" s="266">
        <v>79</v>
      </c>
      <c r="D15" s="266">
        <v>22</v>
      </c>
      <c r="E15" s="266">
        <v>26</v>
      </c>
      <c r="F15" s="266">
        <v>0</v>
      </c>
      <c r="G15" s="320">
        <v>0</v>
      </c>
      <c r="H15" s="316">
        <v>254</v>
      </c>
      <c r="I15" s="266">
        <v>51</v>
      </c>
      <c r="J15" s="266">
        <v>5</v>
      </c>
      <c r="K15" s="266">
        <v>12</v>
      </c>
      <c r="L15" s="266">
        <v>0</v>
      </c>
      <c r="M15" s="314">
        <v>0</v>
      </c>
      <c r="N15" s="319">
        <v>69</v>
      </c>
      <c r="O15" s="266">
        <v>7</v>
      </c>
      <c r="P15" s="266">
        <v>3</v>
      </c>
      <c r="Q15" s="266">
        <v>3</v>
      </c>
      <c r="R15" s="266">
        <v>0</v>
      </c>
      <c r="S15" s="320">
        <v>0</v>
      </c>
      <c r="T15" s="319">
        <v>30</v>
      </c>
      <c r="U15" s="266">
        <v>5</v>
      </c>
      <c r="V15" s="266">
        <v>1</v>
      </c>
      <c r="W15" s="266">
        <v>3</v>
      </c>
      <c r="X15" s="266">
        <v>0</v>
      </c>
      <c r="Y15" s="320">
        <v>0</v>
      </c>
      <c r="Z15" s="319">
        <v>89</v>
      </c>
      <c r="AA15" s="266">
        <v>16</v>
      </c>
      <c r="AB15" s="266">
        <v>13</v>
      </c>
      <c r="AC15" s="266">
        <v>8</v>
      </c>
      <c r="AD15" s="266">
        <v>0</v>
      </c>
      <c r="AE15" s="320">
        <v>0</v>
      </c>
    </row>
    <row r="16" spans="1:31" ht="16.5">
      <c r="A16" s="358" t="s">
        <v>54</v>
      </c>
      <c r="B16" s="319">
        <v>162</v>
      </c>
      <c r="C16" s="266">
        <v>16</v>
      </c>
      <c r="D16" s="266">
        <v>39</v>
      </c>
      <c r="E16" s="266">
        <v>8</v>
      </c>
      <c r="F16" s="266">
        <v>0</v>
      </c>
      <c r="G16" s="320">
        <v>1</v>
      </c>
      <c r="H16" s="316">
        <v>68</v>
      </c>
      <c r="I16" s="266">
        <v>11</v>
      </c>
      <c r="J16" s="266">
        <v>6</v>
      </c>
      <c r="K16" s="266">
        <v>2</v>
      </c>
      <c r="L16" s="266">
        <v>0</v>
      </c>
      <c r="M16" s="314">
        <v>0</v>
      </c>
      <c r="N16" s="319">
        <v>18</v>
      </c>
      <c r="O16" s="266">
        <v>2</v>
      </c>
      <c r="P16" s="266">
        <v>2</v>
      </c>
      <c r="Q16" s="266">
        <v>1</v>
      </c>
      <c r="R16" s="266">
        <v>0</v>
      </c>
      <c r="S16" s="320">
        <v>0</v>
      </c>
      <c r="T16" s="319">
        <v>9</v>
      </c>
      <c r="U16" s="266">
        <v>0</v>
      </c>
      <c r="V16" s="266">
        <v>3</v>
      </c>
      <c r="W16" s="266">
        <v>1</v>
      </c>
      <c r="X16" s="266">
        <v>0</v>
      </c>
      <c r="Y16" s="320">
        <v>0</v>
      </c>
      <c r="Z16" s="319">
        <v>67</v>
      </c>
      <c r="AA16" s="266">
        <v>3</v>
      </c>
      <c r="AB16" s="266">
        <v>28</v>
      </c>
      <c r="AC16" s="266">
        <v>4</v>
      </c>
      <c r="AD16" s="266">
        <v>0</v>
      </c>
      <c r="AE16" s="320">
        <v>1</v>
      </c>
    </row>
    <row r="17" spans="1:31" ht="15">
      <c r="A17" s="358" t="s">
        <v>55</v>
      </c>
      <c r="B17" s="319">
        <v>176</v>
      </c>
      <c r="C17" s="266">
        <v>49</v>
      </c>
      <c r="D17" s="266">
        <v>31</v>
      </c>
      <c r="E17" s="266">
        <v>49</v>
      </c>
      <c r="F17" s="266">
        <v>21</v>
      </c>
      <c r="G17" s="320">
        <v>0</v>
      </c>
      <c r="H17" s="316">
        <v>62</v>
      </c>
      <c r="I17" s="266">
        <v>28</v>
      </c>
      <c r="J17" s="266">
        <v>8</v>
      </c>
      <c r="K17" s="266">
        <v>22</v>
      </c>
      <c r="L17" s="266">
        <v>1</v>
      </c>
      <c r="M17" s="314">
        <v>0</v>
      </c>
      <c r="N17" s="319">
        <v>16</v>
      </c>
      <c r="O17" s="266">
        <v>3</v>
      </c>
      <c r="P17" s="266">
        <v>2</v>
      </c>
      <c r="Q17" s="266">
        <v>8</v>
      </c>
      <c r="R17" s="266">
        <v>2</v>
      </c>
      <c r="S17" s="320">
        <v>0</v>
      </c>
      <c r="T17" s="319">
        <v>11</v>
      </c>
      <c r="U17" s="266">
        <v>2</v>
      </c>
      <c r="V17" s="266">
        <v>5</v>
      </c>
      <c r="W17" s="266">
        <v>4</v>
      </c>
      <c r="X17" s="266">
        <v>5</v>
      </c>
      <c r="Y17" s="320">
        <v>0</v>
      </c>
      <c r="Z17" s="319">
        <v>87</v>
      </c>
      <c r="AA17" s="266">
        <v>16</v>
      </c>
      <c r="AB17" s="266">
        <v>16</v>
      </c>
      <c r="AC17" s="266">
        <v>15</v>
      </c>
      <c r="AD17" s="266">
        <v>13</v>
      </c>
      <c r="AE17" s="320">
        <v>0</v>
      </c>
    </row>
    <row r="18" spans="1:31" ht="16.5">
      <c r="A18" s="358" t="s">
        <v>56</v>
      </c>
      <c r="B18" s="319">
        <v>639</v>
      </c>
      <c r="C18" s="266">
        <v>114</v>
      </c>
      <c r="D18" s="266">
        <v>64</v>
      </c>
      <c r="E18" s="266">
        <v>56</v>
      </c>
      <c r="F18" s="266">
        <v>1</v>
      </c>
      <c r="G18" s="320">
        <v>0</v>
      </c>
      <c r="H18" s="316">
        <v>295</v>
      </c>
      <c r="I18" s="266">
        <v>63</v>
      </c>
      <c r="J18" s="266">
        <v>19</v>
      </c>
      <c r="K18" s="266">
        <v>19</v>
      </c>
      <c r="L18" s="266">
        <v>0</v>
      </c>
      <c r="M18" s="314">
        <v>0</v>
      </c>
      <c r="N18" s="319">
        <v>104</v>
      </c>
      <c r="O18" s="266">
        <v>16</v>
      </c>
      <c r="P18" s="266">
        <v>8</v>
      </c>
      <c r="Q18" s="266">
        <v>7</v>
      </c>
      <c r="R18" s="266">
        <v>0</v>
      </c>
      <c r="S18" s="320">
        <v>0</v>
      </c>
      <c r="T18" s="319">
        <v>50</v>
      </c>
      <c r="U18" s="266">
        <v>7</v>
      </c>
      <c r="V18" s="266">
        <v>2</v>
      </c>
      <c r="W18" s="266">
        <v>3</v>
      </c>
      <c r="X18" s="266">
        <v>1</v>
      </c>
      <c r="Y18" s="320">
        <v>0</v>
      </c>
      <c r="Z18" s="319">
        <v>190</v>
      </c>
      <c r="AA18" s="266">
        <v>28</v>
      </c>
      <c r="AB18" s="266">
        <v>35</v>
      </c>
      <c r="AC18" s="266">
        <v>27</v>
      </c>
      <c r="AD18" s="266">
        <v>0</v>
      </c>
      <c r="AE18" s="320">
        <v>0</v>
      </c>
    </row>
    <row r="19" spans="1:31" ht="16.5">
      <c r="A19" s="358" t="s">
        <v>57</v>
      </c>
      <c r="B19" s="319">
        <v>326</v>
      </c>
      <c r="C19" s="266">
        <v>53</v>
      </c>
      <c r="D19" s="266">
        <v>14</v>
      </c>
      <c r="E19" s="266">
        <v>27</v>
      </c>
      <c r="F19" s="266">
        <v>1</v>
      </c>
      <c r="G19" s="320">
        <v>0</v>
      </c>
      <c r="H19" s="316">
        <v>142</v>
      </c>
      <c r="I19" s="266">
        <v>32</v>
      </c>
      <c r="J19" s="266">
        <v>5</v>
      </c>
      <c r="K19" s="266">
        <v>12</v>
      </c>
      <c r="L19" s="266">
        <v>0</v>
      </c>
      <c r="M19" s="314">
        <v>0</v>
      </c>
      <c r="N19" s="319">
        <v>41</v>
      </c>
      <c r="O19" s="266">
        <v>2</v>
      </c>
      <c r="P19" s="266">
        <v>2</v>
      </c>
      <c r="Q19" s="266">
        <v>0</v>
      </c>
      <c r="R19" s="266">
        <v>0</v>
      </c>
      <c r="S19" s="320">
        <v>0</v>
      </c>
      <c r="T19" s="319">
        <v>25</v>
      </c>
      <c r="U19" s="266">
        <v>3</v>
      </c>
      <c r="V19" s="266">
        <v>0</v>
      </c>
      <c r="W19" s="266">
        <v>4</v>
      </c>
      <c r="X19" s="266">
        <v>0</v>
      </c>
      <c r="Y19" s="320">
        <v>0</v>
      </c>
      <c r="Z19" s="319">
        <v>118</v>
      </c>
      <c r="AA19" s="266">
        <v>16</v>
      </c>
      <c r="AB19" s="266">
        <v>7</v>
      </c>
      <c r="AC19" s="266">
        <v>11</v>
      </c>
      <c r="AD19" s="266">
        <v>1</v>
      </c>
      <c r="AE19" s="320">
        <v>0</v>
      </c>
    </row>
    <row r="20" spans="1:31" ht="16.5">
      <c r="A20" s="358" t="s">
        <v>58</v>
      </c>
      <c r="B20" s="319">
        <v>5</v>
      </c>
      <c r="C20" s="266">
        <v>4</v>
      </c>
      <c r="D20" s="266">
        <v>0</v>
      </c>
      <c r="E20" s="266">
        <v>1</v>
      </c>
      <c r="F20" s="266">
        <v>1</v>
      </c>
      <c r="G20" s="320">
        <v>0</v>
      </c>
      <c r="H20" s="316">
        <v>0</v>
      </c>
      <c r="I20" s="266">
        <v>0</v>
      </c>
      <c r="J20" s="266">
        <v>0</v>
      </c>
      <c r="K20" s="266">
        <v>0</v>
      </c>
      <c r="L20" s="266">
        <v>0</v>
      </c>
      <c r="M20" s="314">
        <v>0</v>
      </c>
      <c r="N20" s="319">
        <v>1</v>
      </c>
      <c r="O20" s="266">
        <v>2</v>
      </c>
      <c r="P20" s="266">
        <v>0</v>
      </c>
      <c r="Q20" s="266">
        <v>0</v>
      </c>
      <c r="R20" s="266">
        <v>0</v>
      </c>
      <c r="S20" s="320">
        <v>0</v>
      </c>
      <c r="T20" s="319">
        <v>1</v>
      </c>
      <c r="U20" s="266">
        <v>1</v>
      </c>
      <c r="V20" s="266">
        <v>0</v>
      </c>
      <c r="W20" s="266">
        <v>0</v>
      </c>
      <c r="X20" s="266">
        <v>0</v>
      </c>
      <c r="Y20" s="320">
        <v>0</v>
      </c>
      <c r="Z20" s="319">
        <v>3</v>
      </c>
      <c r="AA20" s="266">
        <v>1</v>
      </c>
      <c r="AB20" s="266">
        <v>0</v>
      </c>
      <c r="AC20" s="266">
        <v>1</v>
      </c>
      <c r="AD20" s="266">
        <v>1</v>
      </c>
      <c r="AE20" s="320">
        <v>0</v>
      </c>
    </row>
    <row r="21" spans="1:31" ht="15">
      <c r="A21" s="358" t="s">
        <v>59</v>
      </c>
      <c r="B21" s="319">
        <v>145</v>
      </c>
      <c r="C21" s="266">
        <v>41</v>
      </c>
      <c r="D21" s="266">
        <v>9</v>
      </c>
      <c r="E21" s="266">
        <v>14</v>
      </c>
      <c r="F21" s="266">
        <v>0</v>
      </c>
      <c r="G21" s="320">
        <v>0</v>
      </c>
      <c r="H21" s="316">
        <v>54</v>
      </c>
      <c r="I21" s="266">
        <v>19</v>
      </c>
      <c r="J21" s="266">
        <v>4</v>
      </c>
      <c r="K21" s="266">
        <v>4</v>
      </c>
      <c r="L21" s="266">
        <v>0</v>
      </c>
      <c r="M21" s="314">
        <v>0</v>
      </c>
      <c r="N21" s="319">
        <v>19</v>
      </c>
      <c r="O21" s="266">
        <v>6</v>
      </c>
      <c r="P21" s="266">
        <v>1</v>
      </c>
      <c r="Q21" s="266">
        <v>3</v>
      </c>
      <c r="R21" s="266">
        <v>0</v>
      </c>
      <c r="S21" s="320">
        <v>0</v>
      </c>
      <c r="T21" s="319">
        <v>7</v>
      </c>
      <c r="U21" s="266">
        <v>1</v>
      </c>
      <c r="V21" s="266">
        <v>1</v>
      </c>
      <c r="W21" s="266">
        <v>1</v>
      </c>
      <c r="X21" s="266">
        <v>0</v>
      </c>
      <c r="Y21" s="320">
        <v>0</v>
      </c>
      <c r="Z21" s="319">
        <v>65</v>
      </c>
      <c r="AA21" s="266">
        <v>15</v>
      </c>
      <c r="AB21" s="266">
        <v>3</v>
      </c>
      <c r="AC21" s="266">
        <v>6</v>
      </c>
      <c r="AD21" s="266">
        <v>0</v>
      </c>
      <c r="AE21" s="320">
        <v>0</v>
      </c>
    </row>
    <row r="22" spans="1:31" ht="16.5">
      <c r="A22" s="358" t="s">
        <v>60</v>
      </c>
      <c r="B22" s="319">
        <v>259</v>
      </c>
      <c r="C22" s="266">
        <v>38</v>
      </c>
      <c r="D22" s="266">
        <v>13</v>
      </c>
      <c r="E22" s="266">
        <v>8</v>
      </c>
      <c r="F22" s="266">
        <v>1</v>
      </c>
      <c r="G22" s="320">
        <v>0</v>
      </c>
      <c r="H22" s="316">
        <v>106</v>
      </c>
      <c r="I22" s="266">
        <v>21</v>
      </c>
      <c r="J22" s="266">
        <v>1</v>
      </c>
      <c r="K22" s="266">
        <v>1</v>
      </c>
      <c r="L22" s="266">
        <v>0</v>
      </c>
      <c r="M22" s="314">
        <v>0</v>
      </c>
      <c r="N22" s="319">
        <v>18</v>
      </c>
      <c r="O22" s="266">
        <v>3</v>
      </c>
      <c r="P22" s="266">
        <v>1</v>
      </c>
      <c r="Q22" s="266">
        <v>2</v>
      </c>
      <c r="R22" s="266">
        <v>0</v>
      </c>
      <c r="S22" s="320">
        <v>0</v>
      </c>
      <c r="T22" s="319">
        <v>15</v>
      </c>
      <c r="U22" s="266">
        <v>2</v>
      </c>
      <c r="V22" s="266">
        <v>3</v>
      </c>
      <c r="W22" s="266">
        <v>1</v>
      </c>
      <c r="X22" s="266">
        <v>0</v>
      </c>
      <c r="Y22" s="320">
        <v>0</v>
      </c>
      <c r="Z22" s="319">
        <v>120</v>
      </c>
      <c r="AA22" s="266">
        <v>12</v>
      </c>
      <c r="AB22" s="266">
        <v>8</v>
      </c>
      <c r="AC22" s="266">
        <v>4</v>
      </c>
      <c r="AD22" s="266">
        <v>1</v>
      </c>
      <c r="AE22" s="320">
        <v>0</v>
      </c>
    </row>
    <row r="23" spans="1:31" ht="16.5">
      <c r="A23" s="358" t="s">
        <v>61</v>
      </c>
      <c r="B23" s="319">
        <v>66</v>
      </c>
      <c r="C23" s="266">
        <v>7</v>
      </c>
      <c r="D23" s="266">
        <v>7</v>
      </c>
      <c r="E23" s="266">
        <v>11</v>
      </c>
      <c r="F23" s="266">
        <v>1</v>
      </c>
      <c r="G23" s="320">
        <v>0</v>
      </c>
      <c r="H23" s="316">
        <v>24</v>
      </c>
      <c r="I23" s="266">
        <v>4</v>
      </c>
      <c r="J23" s="266">
        <v>1</v>
      </c>
      <c r="K23" s="266">
        <v>8</v>
      </c>
      <c r="L23" s="266">
        <v>0</v>
      </c>
      <c r="M23" s="314">
        <v>0</v>
      </c>
      <c r="N23" s="319">
        <v>5</v>
      </c>
      <c r="O23" s="266">
        <v>1</v>
      </c>
      <c r="P23" s="266">
        <v>1</v>
      </c>
      <c r="Q23" s="266">
        <v>1</v>
      </c>
      <c r="R23" s="266">
        <v>1</v>
      </c>
      <c r="S23" s="320">
        <v>0</v>
      </c>
      <c r="T23" s="319">
        <v>3</v>
      </c>
      <c r="U23" s="266">
        <v>0</v>
      </c>
      <c r="V23" s="266">
        <v>0</v>
      </c>
      <c r="W23" s="266">
        <v>0</v>
      </c>
      <c r="X23" s="266">
        <v>0</v>
      </c>
      <c r="Y23" s="320">
        <v>0</v>
      </c>
      <c r="Z23" s="319">
        <v>34</v>
      </c>
      <c r="AA23" s="266">
        <v>2</v>
      </c>
      <c r="AB23" s="266">
        <v>5</v>
      </c>
      <c r="AC23" s="266">
        <v>2</v>
      </c>
      <c r="AD23" s="266">
        <v>0</v>
      </c>
      <c r="AE23" s="320">
        <v>0</v>
      </c>
    </row>
    <row r="24" spans="1:31" ht="15">
      <c r="A24" s="358" t="s">
        <v>62</v>
      </c>
      <c r="B24" s="319">
        <v>93</v>
      </c>
      <c r="C24" s="266">
        <v>23</v>
      </c>
      <c r="D24" s="266">
        <v>10</v>
      </c>
      <c r="E24" s="266">
        <v>24</v>
      </c>
      <c r="F24" s="266">
        <v>3</v>
      </c>
      <c r="G24" s="320">
        <v>2</v>
      </c>
      <c r="H24" s="316">
        <v>37</v>
      </c>
      <c r="I24" s="266">
        <v>15</v>
      </c>
      <c r="J24" s="266">
        <v>3</v>
      </c>
      <c r="K24" s="266">
        <v>11</v>
      </c>
      <c r="L24" s="266">
        <v>0</v>
      </c>
      <c r="M24" s="314">
        <v>0</v>
      </c>
      <c r="N24" s="319">
        <v>7</v>
      </c>
      <c r="O24" s="266">
        <v>1</v>
      </c>
      <c r="P24" s="266">
        <v>0</v>
      </c>
      <c r="Q24" s="266">
        <v>10</v>
      </c>
      <c r="R24" s="266">
        <v>0</v>
      </c>
      <c r="S24" s="320">
        <v>0</v>
      </c>
      <c r="T24" s="319">
        <v>2</v>
      </c>
      <c r="U24" s="266">
        <v>1</v>
      </c>
      <c r="V24" s="266">
        <v>1</v>
      </c>
      <c r="W24" s="266">
        <v>0</v>
      </c>
      <c r="X24" s="266">
        <v>0</v>
      </c>
      <c r="Y24" s="320">
        <v>1</v>
      </c>
      <c r="Z24" s="319">
        <v>47</v>
      </c>
      <c r="AA24" s="266">
        <v>6</v>
      </c>
      <c r="AB24" s="266">
        <v>6</v>
      </c>
      <c r="AC24" s="266">
        <v>3</v>
      </c>
      <c r="AD24" s="266">
        <v>3</v>
      </c>
      <c r="AE24" s="320">
        <v>1</v>
      </c>
    </row>
    <row r="25" spans="1:31" ht="57.75">
      <c r="A25" s="358" t="s">
        <v>63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64</v>
      </c>
      <c r="B26" s="319">
        <v>0</v>
      </c>
      <c r="C26" s="266">
        <v>1</v>
      </c>
      <c r="D26" s="266">
        <v>0</v>
      </c>
      <c r="E26" s="266">
        <v>0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1</v>
      </c>
      <c r="AB26" s="266">
        <v>0</v>
      </c>
      <c r="AC26" s="266">
        <v>0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f>SUM(B6:B26)</f>
        <v>8783</v>
      </c>
      <c r="C27" s="325">
        <f aca="true" t="shared" si="0" ref="C27:AE27">SUM(C6:C26)</f>
        <v>1673</v>
      </c>
      <c r="D27" s="325">
        <f t="shared" si="0"/>
        <v>1163</v>
      </c>
      <c r="E27" s="325">
        <f t="shared" si="0"/>
        <v>1356</v>
      </c>
      <c r="F27" s="325">
        <f t="shared" si="0"/>
        <v>231</v>
      </c>
      <c r="G27" s="325">
        <f t="shared" si="0"/>
        <v>70</v>
      </c>
      <c r="H27" s="325">
        <f t="shared" si="0"/>
        <v>3388</v>
      </c>
      <c r="I27" s="325">
        <f t="shared" si="0"/>
        <v>870</v>
      </c>
      <c r="J27" s="325">
        <f t="shared" si="0"/>
        <v>278</v>
      </c>
      <c r="K27" s="325">
        <f t="shared" si="0"/>
        <v>590</v>
      </c>
      <c r="L27" s="325">
        <f t="shared" si="0"/>
        <v>6</v>
      </c>
      <c r="M27" s="325">
        <f t="shared" si="0"/>
        <v>6</v>
      </c>
      <c r="N27" s="325">
        <f t="shared" si="0"/>
        <v>945</v>
      </c>
      <c r="O27" s="325">
        <f t="shared" si="0"/>
        <v>151</v>
      </c>
      <c r="P27" s="325">
        <f t="shared" si="0"/>
        <v>64</v>
      </c>
      <c r="Q27" s="325">
        <f t="shared" si="0"/>
        <v>122</v>
      </c>
      <c r="R27" s="325">
        <f t="shared" si="0"/>
        <v>72</v>
      </c>
      <c r="S27" s="325">
        <f t="shared" si="0"/>
        <v>9</v>
      </c>
      <c r="T27" s="325">
        <f t="shared" si="0"/>
        <v>624</v>
      </c>
      <c r="U27" s="325">
        <f t="shared" si="0"/>
        <v>95</v>
      </c>
      <c r="V27" s="325">
        <f t="shared" si="0"/>
        <v>56</v>
      </c>
      <c r="W27" s="325">
        <f t="shared" si="0"/>
        <v>86</v>
      </c>
      <c r="X27" s="325">
        <f t="shared" si="0"/>
        <v>32</v>
      </c>
      <c r="Y27" s="325">
        <f t="shared" si="0"/>
        <v>4</v>
      </c>
      <c r="Z27" s="325">
        <f t="shared" si="0"/>
        <v>3826</v>
      </c>
      <c r="AA27" s="325">
        <f t="shared" si="0"/>
        <v>557</v>
      </c>
      <c r="AB27" s="325">
        <f t="shared" si="0"/>
        <v>765</v>
      </c>
      <c r="AC27" s="325">
        <f t="shared" si="0"/>
        <v>558</v>
      </c>
      <c r="AD27" s="325">
        <f t="shared" si="0"/>
        <v>121</v>
      </c>
      <c r="AE27" s="449">
        <f t="shared" si="0"/>
        <v>51</v>
      </c>
    </row>
    <row r="28" spans="1:31" ht="15" customHeight="1">
      <c r="A28" s="559" t="s">
        <v>475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</row>
    <row r="29" spans="1:31" ht="15">
      <c r="A29" s="555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</row>
    <row r="30" spans="1:31" ht="15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</row>
    <row r="40" ht="15">
      <c r="A40" s="39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&amp;L26.04.2024&amp;CTÜRKİYE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718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210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9" ht="15.75" thickBot="1">
      <c r="A5" s="573" t="s">
        <v>391</v>
      </c>
      <c r="B5" s="575" t="s">
        <v>713</v>
      </c>
      <c r="C5" s="576"/>
      <c r="D5" s="576"/>
      <c r="E5" s="577"/>
      <c r="F5" s="581" t="s">
        <v>719</v>
      </c>
      <c r="G5" s="582"/>
      <c r="H5" s="582"/>
      <c r="I5" s="583"/>
    </row>
    <row r="6" spans="1:9" ht="15.75" customHeight="1" thickBot="1">
      <c r="A6" s="574"/>
      <c r="B6" s="578" t="s">
        <v>211</v>
      </c>
      <c r="C6" s="579"/>
      <c r="D6" s="580" t="s">
        <v>411</v>
      </c>
      <c r="E6" s="579"/>
      <c r="F6" s="580" t="s">
        <v>211</v>
      </c>
      <c r="G6" s="579"/>
      <c r="H6" s="580" t="s">
        <v>411</v>
      </c>
      <c r="I6" s="579"/>
    </row>
    <row r="7" spans="1:9" ht="15.75" thickBot="1">
      <c r="A7" s="43" t="s">
        <v>43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44</v>
      </c>
      <c r="B8" s="415">
        <v>121</v>
      </c>
      <c r="C8" s="49">
        <v>39</v>
      </c>
      <c r="D8" s="48">
        <v>3</v>
      </c>
      <c r="E8" s="49">
        <v>14</v>
      </c>
      <c r="F8" s="48">
        <v>376</v>
      </c>
      <c r="G8" s="49">
        <v>82</v>
      </c>
      <c r="H8" s="492">
        <v>25</v>
      </c>
      <c r="I8" s="493">
        <v>54</v>
      </c>
    </row>
    <row r="9" spans="1:9" ht="23.25">
      <c r="A9" s="44" t="s">
        <v>45</v>
      </c>
      <c r="B9" s="46">
        <v>44</v>
      </c>
      <c r="C9" s="46">
        <v>11</v>
      </c>
      <c r="D9" s="45">
        <v>2</v>
      </c>
      <c r="E9" s="46">
        <v>1</v>
      </c>
      <c r="F9" s="45">
        <v>133</v>
      </c>
      <c r="G9" s="46">
        <v>20</v>
      </c>
      <c r="H9" s="45">
        <v>6</v>
      </c>
      <c r="I9" s="494">
        <v>5</v>
      </c>
    </row>
    <row r="10" spans="1:9" ht="15">
      <c r="A10" s="44" t="s">
        <v>46</v>
      </c>
      <c r="B10" s="46">
        <v>1235</v>
      </c>
      <c r="C10" s="46">
        <v>259</v>
      </c>
      <c r="D10" s="45">
        <v>121</v>
      </c>
      <c r="E10" s="46">
        <v>141</v>
      </c>
      <c r="F10" s="45">
        <v>4274</v>
      </c>
      <c r="G10" s="46">
        <v>793</v>
      </c>
      <c r="H10" s="45">
        <v>419</v>
      </c>
      <c r="I10" s="494">
        <v>594</v>
      </c>
    </row>
    <row r="11" spans="1:9" ht="34.5">
      <c r="A11" s="44" t="s">
        <v>47</v>
      </c>
      <c r="B11" s="46">
        <v>52</v>
      </c>
      <c r="C11" s="46">
        <v>32</v>
      </c>
      <c r="D11" s="45">
        <v>3</v>
      </c>
      <c r="E11" s="46">
        <v>1</v>
      </c>
      <c r="F11" s="45">
        <v>160</v>
      </c>
      <c r="G11" s="46">
        <v>85</v>
      </c>
      <c r="H11" s="45">
        <v>6</v>
      </c>
      <c r="I11" s="494">
        <v>1</v>
      </c>
    </row>
    <row r="12" spans="1:9" ht="34.5">
      <c r="A12" s="44" t="s">
        <v>48</v>
      </c>
      <c r="B12" s="46">
        <v>12</v>
      </c>
      <c r="C12" s="46">
        <v>6</v>
      </c>
      <c r="D12" s="45">
        <v>1</v>
      </c>
      <c r="E12" s="46">
        <v>1</v>
      </c>
      <c r="F12" s="45">
        <v>60</v>
      </c>
      <c r="G12" s="46">
        <v>15</v>
      </c>
      <c r="H12" s="45">
        <v>5</v>
      </c>
      <c r="I12" s="494">
        <v>5</v>
      </c>
    </row>
    <row r="13" spans="1:9" ht="15">
      <c r="A13" s="44" t="s">
        <v>49</v>
      </c>
      <c r="B13" s="46">
        <v>1173</v>
      </c>
      <c r="C13" s="46">
        <v>179</v>
      </c>
      <c r="D13" s="45">
        <v>440</v>
      </c>
      <c r="E13" s="46">
        <v>200</v>
      </c>
      <c r="F13" s="45">
        <v>4080</v>
      </c>
      <c r="G13" s="46">
        <v>587</v>
      </c>
      <c r="H13" s="45">
        <v>1523</v>
      </c>
      <c r="I13" s="494">
        <v>897</v>
      </c>
    </row>
    <row r="14" spans="1:9" ht="45.75">
      <c r="A14" s="44" t="s">
        <v>50</v>
      </c>
      <c r="B14" s="46">
        <v>2963</v>
      </c>
      <c r="C14" s="46">
        <v>628</v>
      </c>
      <c r="D14" s="45">
        <v>313</v>
      </c>
      <c r="E14" s="46">
        <v>565</v>
      </c>
      <c r="F14" s="45">
        <v>10037</v>
      </c>
      <c r="G14" s="46">
        <v>1984</v>
      </c>
      <c r="H14" s="45">
        <v>1265</v>
      </c>
      <c r="I14" s="494">
        <v>2413</v>
      </c>
    </row>
    <row r="15" spans="1:9" ht="15">
      <c r="A15" s="44" t="s">
        <v>51</v>
      </c>
      <c r="B15" s="46">
        <v>345</v>
      </c>
      <c r="C15" s="46">
        <v>72</v>
      </c>
      <c r="D15" s="45">
        <v>32</v>
      </c>
      <c r="E15" s="46">
        <v>126</v>
      </c>
      <c r="F15" s="45">
        <v>1162</v>
      </c>
      <c r="G15" s="46">
        <v>217</v>
      </c>
      <c r="H15" s="45">
        <v>128</v>
      </c>
      <c r="I15" s="494">
        <v>385</v>
      </c>
    </row>
    <row r="16" spans="1:9" ht="23.25">
      <c r="A16" s="44" t="s">
        <v>52</v>
      </c>
      <c r="B16" s="46">
        <v>727</v>
      </c>
      <c r="C16" s="46">
        <v>95</v>
      </c>
      <c r="D16" s="45">
        <v>39</v>
      </c>
      <c r="E16" s="46">
        <v>83</v>
      </c>
      <c r="F16" s="45">
        <v>2123</v>
      </c>
      <c r="G16" s="46">
        <v>300</v>
      </c>
      <c r="H16" s="45">
        <v>138</v>
      </c>
      <c r="I16" s="494">
        <v>276</v>
      </c>
    </row>
    <row r="17" spans="1:9" ht="15">
      <c r="A17" s="44" t="s">
        <v>53</v>
      </c>
      <c r="B17" s="46">
        <v>442</v>
      </c>
      <c r="C17" s="46">
        <v>79</v>
      </c>
      <c r="D17" s="45">
        <v>22</v>
      </c>
      <c r="E17" s="46">
        <v>26</v>
      </c>
      <c r="F17" s="45">
        <v>1473</v>
      </c>
      <c r="G17" s="46">
        <v>255</v>
      </c>
      <c r="H17" s="45">
        <v>81</v>
      </c>
      <c r="I17" s="494">
        <v>100</v>
      </c>
    </row>
    <row r="18" spans="1:9" ht="23.25">
      <c r="A18" s="44" t="s">
        <v>54</v>
      </c>
      <c r="B18" s="46">
        <v>162</v>
      </c>
      <c r="C18" s="46">
        <v>17</v>
      </c>
      <c r="D18" s="45">
        <v>39</v>
      </c>
      <c r="E18" s="46">
        <v>8</v>
      </c>
      <c r="F18" s="45">
        <v>358</v>
      </c>
      <c r="G18" s="46">
        <v>56</v>
      </c>
      <c r="H18" s="45">
        <v>74</v>
      </c>
      <c r="I18" s="494">
        <v>35</v>
      </c>
    </row>
    <row r="19" spans="1:9" ht="18" customHeight="1">
      <c r="A19" s="44" t="s">
        <v>55</v>
      </c>
      <c r="B19" s="46">
        <v>197</v>
      </c>
      <c r="C19" s="46">
        <v>49</v>
      </c>
      <c r="D19" s="45">
        <v>31</v>
      </c>
      <c r="E19" s="46">
        <v>49</v>
      </c>
      <c r="F19" s="45">
        <v>701</v>
      </c>
      <c r="G19" s="46">
        <v>141</v>
      </c>
      <c r="H19" s="45">
        <v>98</v>
      </c>
      <c r="I19" s="494">
        <v>174</v>
      </c>
    </row>
    <row r="20" spans="1:9" ht="23.25">
      <c r="A20" s="44" t="s">
        <v>56</v>
      </c>
      <c r="B20" s="46">
        <v>640</v>
      </c>
      <c r="C20" s="46">
        <v>114</v>
      </c>
      <c r="D20" s="45">
        <v>64</v>
      </c>
      <c r="E20" s="46">
        <v>56</v>
      </c>
      <c r="F20" s="45">
        <v>2368</v>
      </c>
      <c r="G20" s="46">
        <v>380</v>
      </c>
      <c r="H20" s="45">
        <v>199</v>
      </c>
      <c r="I20" s="494">
        <v>211</v>
      </c>
    </row>
    <row r="21" spans="1:9" ht="23.25">
      <c r="A21" s="44" t="s">
        <v>57</v>
      </c>
      <c r="B21" s="46">
        <v>327</v>
      </c>
      <c r="C21" s="46">
        <v>53</v>
      </c>
      <c r="D21" s="45">
        <v>14</v>
      </c>
      <c r="E21" s="46">
        <v>27</v>
      </c>
      <c r="F21" s="45">
        <v>1120</v>
      </c>
      <c r="G21" s="46">
        <v>187</v>
      </c>
      <c r="H21" s="45">
        <v>68</v>
      </c>
      <c r="I21" s="494">
        <v>83</v>
      </c>
    </row>
    <row r="22" spans="1:9" ht="34.5">
      <c r="A22" s="44" t="s">
        <v>58</v>
      </c>
      <c r="B22" s="46">
        <v>6</v>
      </c>
      <c r="C22" s="46">
        <v>4</v>
      </c>
      <c r="D22" s="45">
        <v>0</v>
      </c>
      <c r="E22" s="45">
        <v>1</v>
      </c>
      <c r="F22" s="45">
        <v>21</v>
      </c>
      <c r="G22" s="45">
        <v>10</v>
      </c>
      <c r="H22" s="45">
        <v>0</v>
      </c>
      <c r="I22" s="494">
        <v>2</v>
      </c>
    </row>
    <row r="23" spans="1:9" ht="15">
      <c r="A23" s="44" t="s">
        <v>59</v>
      </c>
      <c r="B23" s="46">
        <v>145</v>
      </c>
      <c r="C23" s="46">
        <v>41</v>
      </c>
      <c r="D23" s="45">
        <v>9</v>
      </c>
      <c r="E23" s="46">
        <v>14</v>
      </c>
      <c r="F23" s="45">
        <v>477</v>
      </c>
      <c r="G23" s="46">
        <v>116</v>
      </c>
      <c r="H23" s="45">
        <v>35</v>
      </c>
      <c r="I23" s="494">
        <v>47</v>
      </c>
    </row>
    <row r="24" spans="1:9" ht="23.25">
      <c r="A24" s="44" t="s">
        <v>60</v>
      </c>
      <c r="B24" s="46">
        <v>260</v>
      </c>
      <c r="C24" s="46">
        <v>38</v>
      </c>
      <c r="D24" s="45">
        <v>13</v>
      </c>
      <c r="E24" s="46">
        <v>8</v>
      </c>
      <c r="F24" s="45">
        <v>830</v>
      </c>
      <c r="G24" s="46">
        <v>173</v>
      </c>
      <c r="H24" s="45">
        <v>40</v>
      </c>
      <c r="I24" s="494">
        <v>28</v>
      </c>
    </row>
    <row r="25" spans="1:9" ht="23.25">
      <c r="A25" s="44" t="s">
        <v>61</v>
      </c>
      <c r="B25" s="46">
        <v>67</v>
      </c>
      <c r="C25" s="46">
        <v>7</v>
      </c>
      <c r="D25" s="45">
        <v>7</v>
      </c>
      <c r="E25" s="46">
        <v>11</v>
      </c>
      <c r="F25" s="45">
        <v>215</v>
      </c>
      <c r="G25" s="46">
        <v>30</v>
      </c>
      <c r="H25" s="45">
        <v>20</v>
      </c>
      <c r="I25" s="494">
        <v>38</v>
      </c>
    </row>
    <row r="26" spans="1:9" ht="15">
      <c r="A26" s="44" t="s">
        <v>62</v>
      </c>
      <c r="B26" s="46">
        <v>96</v>
      </c>
      <c r="C26" s="46">
        <v>25</v>
      </c>
      <c r="D26" s="45">
        <v>10</v>
      </c>
      <c r="E26" s="46">
        <v>24</v>
      </c>
      <c r="F26" s="45">
        <v>324</v>
      </c>
      <c r="G26" s="46">
        <v>71</v>
      </c>
      <c r="H26" s="45">
        <v>30</v>
      </c>
      <c r="I26" s="494">
        <v>77</v>
      </c>
    </row>
    <row r="27" spans="1:9" ht="81" customHeight="1">
      <c r="A27" s="44" t="s">
        <v>63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4">
        <v>0</v>
      </c>
    </row>
    <row r="28" spans="1:9" ht="34.5">
      <c r="A28" s="44" t="s">
        <v>64</v>
      </c>
      <c r="B28" s="46">
        <v>0</v>
      </c>
      <c r="C28" s="46">
        <v>1</v>
      </c>
      <c r="D28" s="46">
        <v>0</v>
      </c>
      <c r="E28" s="46">
        <v>0</v>
      </c>
      <c r="F28" s="46">
        <v>0</v>
      </c>
      <c r="G28" s="46">
        <v>1</v>
      </c>
      <c r="H28" s="492">
        <v>0</v>
      </c>
      <c r="I28" s="493">
        <v>1</v>
      </c>
    </row>
    <row r="29" spans="1:9" ht="15.75" thickBot="1">
      <c r="A29" s="86" t="s">
        <v>25</v>
      </c>
      <c r="B29" s="87">
        <f aca="true" t="shared" si="0" ref="B29:I29">SUM(B8:B28)</f>
        <v>9014</v>
      </c>
      <c r="C29" s="87">
        <f t="shared" si="0"/>
        <v>1749</v>
      </c>
      <c r="D29" s="87">
        <f t="shared" si="0"/>
        <v>1163</v>
      </c>
      <c r="E29" s="87">
        <f t="shared" si="0"/>
        <v>1356</v>
      </c>
      <c r="F29" s="87">
        <f t="shared" si="0"/>
        <v>30292</v>
      </c>
      <c r="G29" s="87">
        <f t="shared" si="0"/>
        <v>5503</v>
      </c>
      <c r="H29" s="87">
        <f t="shared" si="0"/>
        <v>4160</v>
      </c>
      <c r="I29" s="87">
        <f t="shared" si="0"/>
        <v>5426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&amp;L26.04.2024&amp;CTÜRKİYE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zoomScalePageLayoutView="0" workbookViewId="0" topLeftCell="A1">
      <selection activeCell="G18" sqref="G18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1" t="s">
        <v>715</v>
      </c>
      <c r="B1" s="591"/>
      <c r="C1" s="591"/>
      <c r="D1" s="591"/>
      <c r="E1" s="591"/>
      <c r="F1" s="591"/>
      <c r="G1" s="591"/>
      <c r="H1" s="591"/>
      <c r="I1" s="591"/>
      <c r="J1" s="258"/>
    </row>
    <row r="3" spans="1:9" ht="15.75">
      <c r="A3" s="547" t="s">
        <v>720</v>
      </c>
      <c r="B3" s="547"/>
      <c r="C3" s="547"/>
      <c r="D3" s="547"/>
      <c r="E3" s="547"/>
      <c r="F3" s="547"/>
      <c r="G3" s="547"/>
      <c r="H3" s="547"/>
      <c r="I3" s="547"/>
    </row>
    <row r="4" spans="1:9" ht="15.75" customHeight="1">
      <c r="A4" s="590" t="s">
        <v>65</v>
      </c>
      <c r="B4" s="590"/>
      <c r="C4" s="590"/>
      <c r="D4" s="590"/>
      <c r="E4" s="590"/>
      <c r="F4" s="590"/>
      <c r="G4" s="590"/>
      <c r="H4" s="590"/>
      <c r="I4" s="590"/>
    </row>
    <row r="5" spans="4:8" ht="18.75">
      <c r="D5" s="51"/>
      <c r="E5" s="51"/>
      <c r="F5" s="51"/>
      <c r="G5" s="51"/>
      <c r="H5" s="51"/>
    </row>
    <row r="6" spans="4:7" ht="22.5" customHeight="1">
      <c r="D6" s="587" t="s">
        <v>66</v>
      </c>
      <c r="E6" s="587"/>
      <c r="F6" s="193" t="s">
        <v>9</v>
      </c>
      <c r="G6" s="52" t="s">
        <v>67</v>
      </c>
    </row>
    <row r="7" spans="4:7" ht="15.75" customHeight="1">
      <c r="D7" s="586">
        <v>250000</v>
      </c>
      <c r="E7" s="586"/>
      <c r="F7" s="116">
        <v>1453</v>
      </c>
      <c r="G7" s="53">
        <v>43.57</v>
      </c>
    </row>
    <row r="8" spans="4:7" ht="14.25" customHeight="1">
      <c r="D8" s="586" t="s">
        <v>70</v>
      </c>
      <c r="E8" s="586"/>
      <c r="F8" s="116">
        <v>149</v>
      </c>
      <c r="G8" s="53">
        <v>4.47</v>
      </c>
    </row>
    <row r="9" spans="4:7" ht="15" customHeight="1">
      <c r="D9" s="586" t="s">
        <v>71</v>
      </c>
      <c r="E9" s="586"/>
      <c r="F9" s="116">
        <v>93</v>
      </c>
      <c r="G9" s="53">
        <v>2.79</v>
      </c>
    </row>
    <row r="10" spans="4:7" ht="14.25" customHeight="1">
      <c r="D10" s="586" t="s">
        <v>72</v>
      </c>
      <c r="E10" s="586"/>
      <c r="F10" s="116">
        <v>309</v>
      </c>
      <c r="G10" s="53">
        <v>9.27</v>
      </c>
    </row>
    <row r="11" spans="4:7" ht="16.5" customHeight="1">
      <c r="D11" s="586" t="s">
        <v>73</v>
      </c>
      <c r="E11" s="586"/>
      <c r="F11" s="116">
        <v>41</v>
      </c>
      <c r="G11" s="53">
        <v>1.23</v>
      </c>
    </row>
    <row r="12" spans="4:7" ht="16.5" customHeight="1">
      <c r="D12" s="586" t="s">
        <v>74</v>
      </c>
      <c r="E12" s="586"/>
      <c r="F12" s="116">
        <v>587</v>
      </c>
      <c r="G12" s="53">
        <v>17.6</v>
      </c>
    </row>
    <row r="13" spans="4:7" ht="15.75" customHeight="1">
      <c r="D13" s="586" t="s">
        <v>75</v>
      </c>
      <c r="E13" s="586"/>
      <c r="F13" s="116">
        <v>109</v>
      </c>
      <c r="G13" s="53">
        <v>3.27</v>
      </c>
    </row>
    <row r="14" spans="4:7" ht="15.75" customHeight="1">
      <c r="D14" s="586" t="s">
        <v>76</v>
      </c>
      <c r="E14" s="586"/>
      <c r="F14" s="116">
        <v>116</v>
      </c>
      <c r="G14" s="53">
        <v>3.48</v>
      </c>
    </row>
    <row r="15" spans="4:7" ht="17.25" customHeight="1">
      <c r="D15" s="586" t="s">
        <v>77</v>
      </c>
      <c r="E15" s="586"/>
      <c r="F15" s="116">
        <v>63</v>
      </c>
      <c r="G15" s="53">
        <v>1.89</v>
      </c>
    </row>
    <row r="16" spans="4:7" ht="17.25" customHeight="1">
      <c r="D16" s="586" t="s">
        <v>78</v>
      </c>
      <c r="E16" s="586"/>
      <c r="F16" s="116">
        <v>19</v>
      </c>
      <c r="G16" s="53">
        <v>0.57</v>
      </c>
    </row>
    <row r="17" spans="4:7" ht="15.75" customHeight="1">
      <c r="D17" s="586" t="s">
        <v>79</v>
      </c>
      <c r="E17" s="586"/>
      <c r="F17" s="116">
        <v>396</v>
      </c>
      <c r="G17" s="53">
        <v>11.87</v>
      </c>
    </row>
    <row r="18" spans="4:7" ht="15">
      <c r="D18" s="588" t="s">
        <v>25</v>
      </c>
      <c r="E18" s="589"/>
      <c r="F18" s="117">
        <f>SUM(F7:F17)</f>
        <v>3335</v>
      </c>
      <c r="G18" s="197">
        <f>F18/3335*100</f>
        <v>100</v>
      </c>
    </row>
    <row r="19" ht="15.75" customHeight="1"/>
    <row r="20" spans="1:9" ht="15">
      <c r="A20" s="590" t="s">
        <v>80</v>
      </c>
      <c r="B20" s="590"/>
      <c r="C20" s="590"/>
      <c r="D20" s="590"/>
      <c r="E20" s="590"/>
      <c r="F20" s="590"/>
      <c r="G20" s="590"/>
      <c r="H20" s="590"/>
      <c r="I20" s="590"/>
    </row>
    <row r="21" ht="15.75" customHeight="1"/>
    <row r="22" spans="4:7" ht="30" customHeight="1">
      <c r="D22" s="587" t="s">
        <v>66</v>
      </c>
      <c r="E22" s="587"/>
      <c r="F22" s="115" t="s">
        <v>9</v>
      </c>
      <c r="G22" s="52" t="s">
        <v>67</v>
      </c>
    </row>
    <row r="23" spans="4:7" ht="15">
      <c r="D23" s="586">
        <v>50000</v>
      </c>
      <c r="E23" s="585"/>
      <c r="F23" s="114">
        <v>2549</v>
      </c>
      <c r="G23" s="53">
        <v>9.71</v>
      </c>
    </row>
    <row r="24" spans="4:7" ht="15">
      <c r="D24" s="585" t="s">
        <v>81</v>
      </c>
      <c r="E24" s="585"/>
      <c r="F24" s="114">
        <v>80</v>
      </c>
      <c r="G24" s="53">
        <v>0.3</v>
      </c>
    </row>
    <row r="25" spans="4:7" ht="15">
      <c r="D25" s="585" t="s">
        <v>82</v>
      </c>
      <c r="E25" s="585"/>
      <c r="F25" s="114">
        <v>3004</v>
      </c>
      <c r="G25" s="53">
        <v>11.44</v>
      </c>
    </row>
    <row r="26" spans="4:7" ht="15">
      <c r="D26" s="585" t="s">
        <v>83</v>
      </c>
      <c r="E26" s="585"/>
      <c r="F26" s="114">
        <v>25</v>
      </c>
      <c r="G26" s="53">
        <v>0.1</v>
      </c>
    </row>
    <row r="27" spans="4:7" ht="15">
      <c r="D27" s="585" t="s">
        <v>84</v>
      </c>
      <c r="E27" s="585"/>
      <c r="F27" s="114">
        <v>170</v>
      </c>
      <c r="G27" s="53">
        <v>0.65</v>
      </c>
    </row>
    <row r="28" spans="4:7" ht="15">
      <c r="D28" s="585" t="s">
        <v>68</v>
      </c>
      <c r="E28" s="585"/>
      <c r="F28" s="114">
        <v>996</v>
      </c>
      <c r="G28" s="53">
        <v>3.79</v>
      </c>
    </row>
    <row r="29" spans="4:7" ht="15">
      <c r="D29" s="585" t="s">
        <v>69</v>
      </c>
      <c r="E29" s="585"/>
      <c r="F29" s="114">
        <v>732</v>
      </c>
      <c r="G29" s="53">
        <v>2.79</v>
      </c>
    </row>
    <row r="30" spans="4:7" ht="15">
      <c r="D30" s="585" t="s">
        <v>70</v>
      </c>
      <c r="E30" s="585"/>
      <c r="F30" s="114">
        <v>619</v>
      </c>
      <c r="G30" s="53">
        <v>2.36</v>
      </c>
    </row>
    <row r="31" spans="4:7" ht="15">
      <c r="D31" s="585" t="s">
        <v>71</v>
      </c>
      <c r="E31" s="585"/>
      <c r="F31" s="114">
        <v>822</v>
      </c>
      <c r="G31" s="53">
        <v>3.13</v>
      </c>
    </row>
    <row r="32" spans="4:7" ht="15">
      <c r="D32" s="585" t="s">
        <v>72</v>
      </c>
      <c r="E32" s="585"/>
      <c r="F32" s="114">
        <v>4431</v>
      </c>
      <c r="G32" s="53">
        <v>16.88</v>
      </c>
    </row>
    <row r="33" spans="1:7" ht="15">
      <c r="A33" s="393"/>
      <c r="D33" s="585" t="s">
        <v>85</v>
      </c>
      <c r="E33" s="585"/>
      <c r="F33" s="114">
        <v>233</v>
      </c>
      <c r="G33" s="53">
        <v>0.89</v>
      </c>
    </row>
    <row r="34" spans="4:7" ht="15">
      <c r="D34" s="585" t="s">
        <v>86</v>
      </c>
      <c r="E34" s="585"/>
      <c r="F34" s="114">
        <v>76</v>
      </c>
      <c r="G34" s="53">
        <v>0.29</v>
      </c>
    </row>
    <row r="35" spans="4:7" ht="15">
      <c r="D35" s="585" t="s">
        <v>87</v>
      </c>
      <c r="E35" s="585"/>
      <c r="F35" s="114">
        <v>360</v>
      </c>
      <c r="G35" s="53">
        <v>1.37</v>
      </c>
    </row>
    <row r="36" spans="4:7" ht="15">
      <c r="D36" s="585" t="s">
        <v>88</v>
      </c>
      <c r="E36" s="585"/>
      <c r="F36" s="114">
        <v>5598</v>
      </c>
      <c r="G36" s="53">
        <v>21.32</v>
      </c>
    </row>
    <row r="37" spans="4:7" ht="15">
      <c r="D37" s="585" t="s">
        <v>75</v>
      </c>
      <c r="E37" s="585"/>
      <c r="F37" s="114">
        <v>494</v>
      </c>
      <c r="G37" s="53">
        <v>1.88</v>
      </c>
    </row>
    <row r="38" spans="4:7" ht="15">
      <c r="D38" s="585" t="s">
        <v>76</v>
      </c>
      <c r="E38" s="585"/>
      <c r="F38" s="114">
        <v>1772</v>
      </c>
      <c r="G38" s="53">
        <v>6.75</v>
      </c>
    </row>
    <row r="39" spans="4:7" ht="15">
      <c r="D39" s="585" t="s">
        <v>89</v>
      </c>
      <c r="E39" s="585"/>
      <c r="F39" s="114">
        <v>4294</v>
      </c>
      <c r="G39" s="53">
        <v>16.35</v>
      </c>
    </row>
    <row r="40" spans="4:7" ht="15">
      <c r="D40" s="584" t="s">
        <v>25</v>
      </c>
      <c r="E40" s="584"/>
      <c r="F40" s="113">
        <f>SUM(F23:F39)</f>
        <v>26255</v>
      </c>
      <c r="G40" s="197">
        <f>F40/26255*100</f>
        <v>100</v>
      </c>
    </row>
    <row r="41" spans="4:8" ht="15">
      <c r="D41" s="3" t="s">
        <v>90</v>
      </c>
      <c r="E41" s="3"/>
      <c r="F41" s="3"/>
      <c r="G41" s="3"/>
      <c r="H41" s="3"/>
    </row>
  </sheetData>
  <sheetProtection/>
  <mergeCells count="36">
    <mergeCell ref="D7:E7"/>
    <mergeCell ref="A1:I1"/>
    <mergeCell ref="A3:I3"/>
    <mergeCell ref="A4:I4"/>
    <mergeCell ref="D6:E6"/>
    <mergeCell ref="D11:E11"/>
    <mergeCell ref="D12:E12"/>
    <mergeCell ref="D13:E13"/>
    <mergeCell ref="D8:E8"/>
    <mergeCell ref="D9:E9"/>
    <mergeCell ref="D10:E10"/>
    <mergeCell ref="D14:E14"/>
    <mergeCell ref="D22:E22"/>
    <mergeCell ref="D31:E31"/>
    <mergeCell ref="D15:E15"/>
    <mergeCell ref="D16:E16"/>
    <mergeCell ref="D17:E17"/>
    <mergeCell ref="D18:E18"/>
    <mergeCell ref="A20:I20"/>
    <mergeCell ref="D25:E25"/>
    <mergeCell ref="D26:E26"/>
    <mergeCell ref="D27:E27"/>
    <mergeCell ref="D32:E32"/>
    <mergeCell ref="D23:E23"/>
    <mergeCell ref="D24:E24"/>
    <mergeCell ref="D33:E33"/>
    <mergeCell ref="D28:E28"/>
    <mergeCell ref="D29:E29"/>
    <mergeCell ref="D30:E30"/>
    <mergeCell ref="D40:E40"/>
    <mergeCell ref="D37:E37"/>
    <mergeCell ref="D38:E38"/>
    <mergeCell ref="D39:E39"/>
    <mergeCell ref="D34:E34"/>
    <mergeCell ref="D35:E35"/>
    <mergeCell ref="D36:E3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&amp;L26.04.2024&amp;CTÜRKİYE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1" t="s">
        <v>721</v>
      </c>
      <c r="B1" s="591"/>
      <c r="C1" s="591"/>
      <c r="D1" s="591"/>
      <c r="E1" s="591"/>
      <c r="F1" s="591"/>
      <c r="G1" s="591"/>
      <c r="H1" s="591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5" t="s">
        <v>91</v>
      </c>
      <c r="C4" s="595"/>
      <c r="D4" s="595"/>
      <c r="E4" s="595"/>
      <c r="F4" s="595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3"/>
      <c r="C7" s="594" t="s">
        <v>278</v>
      </c>
      <c r="D7" s="594"/>
      <c r="E7" s="594" t="s">
        <v>279</v>
      </c>
      <c r="F7" s="594"/>
      <c r="G7" s="4"/>
      <c r="H7" s="4"/>
      <c r="I7" s="4"/>
      <c r="J7" s="4"/>
      <c r="K7" s="4"/>
    </row>
    <row r="8" spans="2:11" ht="24.75" customHeight="1">
      <c r="B8" s="593"/>
      <c r="C8" s="594"/>
      <c r="D8" s="594"/>
      <c r="E8" s="594"/>
      <c r="F8" s="594"/>
      <c r="G8" s="4"/>
      <c r="H8" s="4"/>
      <c r="I8" s="59"/>
      <c r="J8" s="4"/>
      <c r="K8" s="4"/>
    </row>
    <row r="9" spans="2:11" ht="24.75" customHeight="1">
      <c r="B9" s="177" t="s">
        <v>280</v>
      </c>
      <c r="C9" s="177" t="s">
        <v>9</v>
      </c>
      <c r="D9" s="177" t="s">
        <v>92</v>
      </c>
      <c r="E9" s="177" t="s">
        <v>9</v>
      </c>
      <c r="F9" s="177" t="s">
        <v>92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611</v>
      </c>
      <c r="D10" s="180">
        <v>60.14</v>
      </c>
      <c r="E10" s="181">
        <v>5576</v>
      </c>
      <c r="F10" s="180">
        <v>71.79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217</v>
      </c>
      <c r="D11" s="180">
        <v>21.36</v>
      </c>
      <c r="E11" s="182">
        <v>1586</v>
      </c>
      <c r="F11" s="180">
        <v>20.42</v>
      </c>
      <c r="G11" s="4"/>
      <c r="H11" s="4"/>
    </row>
    <row r="12" spans="2:8" ht="24.75" customHeight="1">
      <c r="B12" s="178">
        <v>3</v>
      </c>
      <c r="C12" s="183">
        <v>102</v>
      </c>
      <c r="D12" s="180">
        <v>10.04</v>
      </c>
      <c r="E12" s="183">
        <v>436</v>
      </c>
      <c r="F12" s="180">
        <v>5.61</v>
      </c>
      <c r="G12" s="4"/>
      <c r="H12" s="4"/>
    </row>
    <row r="13" spans="2:8" ht="24.75" customHeight="1">
      <c r="B13" s="178">
        <v>4</v>
      </c>
      <c r="C13" s="183">
        <v>52</v>
      </c>
      <c r="D13" s="180">
        <v>5.12</v>
      </c>
      <c r="E13" s="183">
        <v>112</v>
      </c>
      <c r="F13" s="180">
        <v>1.44</v>
      </c>
      <c r="G13" s="4"/>
      <c r="H13" s="4"/>
    </row>
    <row r="14" spans="2:8" ht="24.75" customHeight="1">
      <c r="B14" s="178">
        <v>5</v>
      </c>
      <c r="C14" s="183">
        <v>13</v>
      </c>
      <c r="D14" s="180">
        <v>1.28</v>
      </c>
      <c r="E14" s="183">
        <v>30</v>
      </c>
      <c r="F14" s="180">
        <v>0.39</v>
      </c>
      <c r="G14" s="4"/>
      <c r="H14" s="4"/>
    </row>
    <row r="15" spans="2:8" ht="24.75" customHeight="1">
      <c r="B15" s="178">
        <v>6</v>
      </c>
      <c r="C15" s="183">
        <v>5</v>
      </c>
      <c r="D15" s="180">
        <v>0.49</v>
      </c>
      <c r="E15" s="183">
        <v>9</v>
      </c>
      <c r="F15" s="180">
        <v>0.12</v>
      </c>
      <c r="G15" s="4"/>
      <c r="H15" s="4"/>
    </row>
    <row r="16" spans="2:8" ht="23.25" customHeight="1">
      <c r="B16" s="178">
        <v>7</v>
      </c>
      <c r="C16" s="183">
        <v>3</v>
      </c>
      <c r="D16" s="180">
        <v>0.3</v>
      </c>
      <c r="E16" s="183">
        <v>7</v>
      </c>
      <c r="F16" s="180">
        <v>0.09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0.2</v>
      </c>
      <c r="E17" s="183">
        <v>2</v>
      </c>
      <c r="F17" s="180">
        <v>0.03</v>
      </c>
      <c r="G17" s="4"/>
      <c r="H17" s="4"/>
    </row>
    <row r="18" spans="1:8" ht="22.5" customHeight="1">
      <c r="A18" s="175"/>
      <c r="B18" s="178">
        <v>9</v>
      </c>
      <c r="C18" s="183">
        <v>3</v>
      </c>
      <c r="D18" s="180">
        <v>0.3</v>
      </c>
      <c r="E18" s="183">
        <v>3</v>
      </c>
      <c r="F18" s="180">
        <v>0.04</v>
      </c>
      <c r="G18" s="175"/>
      <c r="H18" s="4"/>
    </row>
    <row r="19" spans="2:8" ht="23.25" customHeight="1">
      <c r="B19" s="178">
        <v>10</v>
      </c>
      <c r="C19" s="183">
        <v>4</v>
      </c>
      <c r="D19" s="180">
        <v>0.39</v>
      </c>
      <c r="E19" s="183">
        <v>3</v>
      </c>
      <c r="F19" s="180">
        <v>0.04</v>
      </c>
      <c r="G19" s="4"/>
      <c r="H19" s="4"/>
    </row>
    <row r="20" spans="2:8" ht="24.75" customHeight="1">
      <c r="B20" s="178" t="s">
        <v>93</v>
      </c>
      <c r="C20" s="183">
        <v>4</v>
      </c>
      <c r="D20" s="180">
        <v>0.39</v>
      </c>
      <c r="E20" s="183">
        <v>3</v>
      </c>
      <c r="F20" s="180">
        <v>0.04</v>
      </c>
      <c r="G20" s="4"/>
      <c r="H20" s="4"/>
    </row>
    <row r="21" spans="2:8" ht="24.75" customHeight="1">
      <c r="B21" s="177" t="s">
        <v>25</v>
      </c>
      <c r="C21" s="184">
        <f>SUM(C10:C20)</f>
        <v>1016</v>
      </c>
      <c r="D21" s="185">
        <f>C21/1016*100</f>
        <v>100</v>
      </c>
      <c r="E21" s="186">
        <f>SUM(E10:E20)</f>
        <v>7767</v>
      </c>
      <c r="F21" s="185">
        <f>E21/7767*100</f>
        <v>100</v>
      </c>
      <c r="G21" s="4"/>
      <c r="H21" s="4"/>
    </row>
    <row r="22" spans="2:8" ht="18.75" customHeight="1">
      <c r="B22" s="592" t="s">
        <v>15</v>
      </c>
      <c r="C22" s="592"/>
      <c r="D22" s="592"/>
      <c r="E22" s="592"/>
      <c r="F22" s="592"/>
      <c r="G22" s="4"/>
      <c r="H22" s="4"/>
    </row>
    <row r="23" spans="2:8" ht="19.5" customHeight="1">
      <c r="B23" t="s">
        <v>281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&amp;L26.04.2024&amp;CTÜRKİYE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2024-04-18T07:37:35Z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