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390" windowWidth="18240" windowHeight="11070" tabRatio="893" activeTab="2"/>
  </bookViews>
  <sheets>
    <sheet name="Kapak" sheetId="1" r:id="rId1"/>
    <sheet name="İçindekiler" sheetId="2" r:id="rId2"/>
    <sheet name="Genel Görünüm" sheetId="3" r:id="rId3"/>
    <sheet name="Ana Faaliyete Göre"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 sheetId="14" r:id="rId14"/>
  </sheets>
  <definedNames>
    <definedName name="_xlfn.PERCENTILE.INC" hidden="1">#NAME?</definedName>
    <definedName name="Bölgelere_Göre_Dağılım" localSheetId="8">'İçindekiler'!$B$20</definedName>
    <definedName name="Bölgelere_Göre_Dağılım">'İçindekiler'!$B$20</definedName>
    <definedName name="Bölgelere_Göre_Personel_ve_Kapasite_Rapor_Dağılımı">'İçindekiler'!$B$20</definedName>
    <definedName name="_xlnm.Print_Area" localSheetId="3">'Ana Faaliyete Göre'!$A$1:$AF$57</definedName>
    <definedName name="_xlnm.Print_Area" localSheetId="4">'En Çok Kodlanan Ürünler'!$A$1:$F$31</definedName>
    <definedName name="_xlnm.Print_Area" localSheetId="2">'Genel Görünüm'!$A$3:$I$40</definedName>
    <definedName name="_xlnm.Print_Area" localSheetId="1">'İçindekiler'!$A$1:$C$45</definedName>
    <definedName name="_xlnm.Print_Area" localSheetId="6">'İllerde En Çok Kodlanan Ürün'!$A$5:$F$576</definedName>
    <definedName name="_xlnm.Print_Area" localSheetId="5">'İllere Göre Dağılım'!$A$1:$V$65</definedName>
  </definedNames>
  <calcPr fullCalcOnLoad="1"/>
</workbook>
</file>

<file path=xl/sharedStrings.xml><?xml version="1.0" encoding="utf-8"?>
<sst xmlns="http://schemas.openxmlformats.org/spreadsheetml/2006/main" count="3123" uniqueCount="845">
  <si>
    <t>Sıra</t>
  </si>
  <si>
    <t>Kodu</t>
  </si>
  <si>
    <t>Açıklama</t>
  </si>
  <si>
    <t>Kapasite Rapor Sayısı</t>
  </si>
  <si>
    <t>10.71.11.00.01</t>
  </si>
  <si>
    <t>Ekmek - normal</t>
  </si>
  <si>
    <t>14.14.30.00.01</t>
  </si>
  <si>
    <t>Tişört, fanila, atlet vs. giyim eşyası; pamuktan (örgü (triko) veya tığ işi (kroşe))</t>
  </si>
  <si>
    <t>08.12.12.30.02</t>
  </si>
  <si>
    <t>Mıcır</t>
  </si>
  <si>
    <t>56.29.19.00.01</t>
  </si>
  <si>
    <t>Sözleşme esasına dayalı diğer yiyecek hizmetleri (Yemek fabrikaları ve toplu yemek mutfakları)</t>
  </si>
  <si>
    <t>23.63.10.00.00</t>
  </si>
  <si>
    <t>Hazır beton</t>
  </si>
  <si>
    <t>31.09.13.00.00</t>
  </si>
  <si>
    <t>Diğer ahşap mobilyalar (yatak odası, yemek odası, oturma odası, mutfak, büro, tıbbi, cerrahi, dişçilik/veterinerlik mobilyaları ile hi-fi, videolar ve televizyonlar için özel tasarlanmış kasalar ve dolaplar hariç)</t>
  </si>
  <si>
    <t>10.61.40.50.00</t>
  </si>
  <si>
    <t>Kepek, kavuz ve diğer artıklar (buğdayın kalburdan geçirilmesi, öğütülmesi veya diğer işlemleri sonucunda kalan)</t>
  </si>
  <si>
    <t>14.14.23.00.00</t>
  </si>
  <si>
    <t>Kadınlar veya kız çocukları için bluz, gömlek ve gömlek bluzlar (örgü (triko) veya tığ işi (kroşe) hariç)</t>
  </si>
  <si>
    <t>23.70.12.10.00</t>
  </si>
  <si>
    <t>Doğal taşlardan kaldırım döşemeleri, kaldırım kenar taşları, büyük ve yassı döşeme taşları (kayağantaşından (arduvaz - kayraktaşı) olanlar hariç)</t>
  </si>
  <si>
    <t>10.51.40.50.02</t>
  </si>
  <si>
    <t>Beyaz peynir</t>
  </si>
  <si>
    <t>82.92.10.00.01</t>
  </si>
  <si>
    <t>Gıda maddelerinin ambalajlanması ve dolumu</t>
  </si>
  <si>
    <t>31.09.12.30.00</t>
  </si>
  <si>
    <t>Ahşap yatak odası mobilyaları (duvarlara gömme dolaplar için bağlantı parçaları, yatak destekleri, lambalar ve aydınlatma parçaları, ayaklı aynalar, koltuklar hariç)</t>
  </si>
  <si>
    <t>08.11.11.33.00</t>
  </si>
  <si>
    <t>Mermer ve traverten, ham veya kabaca tıraşlanmış</t>
  </si>
  <si>
    <t>10.51.52.41.00</t>
  </si>
  <si>
    <t>Kesilmiş süt, krema, yoğurt ve diğer mayalı ürünler</t>
  </si>
  <si>
    <t>10.71.12.00.00</t>
  </si>
  <si>
    <t>Kek ve pastane ürünleri; tatlandırıcı ilave edilmiş diğer unlu ürünler</t>
  </si>
  <si>
    <t>14.19.12.10.00</t>
  </si>
  <si>
    <t>Eşofmanlar (örgü (triko) veya tığ işi (kroşe) tekstilden)</t>
  </si>
  <si>
    <t>31.02.10.00.00</t>
  </si>
  <si>
    <t>Mutfak mobilyaları</t>
  </si>
  <si>
    <t>10.51.40.50.01</t>
  </si>
  <si>
    <t>Kaşar peyniri</t>
  </si>
  <si>
    <t>13.91.19.10.00</t>
  </si>
  <si>
    <t>Örgü (triko) veya tığ işi (kroşe) kumaşlar (havlı kumaşlar hariç)</t>
  </si>
  <si>
    <t>31.09.12.50.00</t>
  </si>
  <si>
    <t>Ahşap yemek odası ve oturma odası mobilyaları (ayaklı aynalar, koltuk, sandalye ve benzeri oturaklar hariç)</t>
  </si>
  <si>
    <t>Ana Faaliyet Gruplarına Göre Kapasite Raporu Dağılımı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</si>
  <si>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</si>
  <si>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</si>
  <si>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</si>
  <si>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</si>
  <si>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</si>
  <si>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</si>
  <si>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</si>
  <si>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</si>
  <si>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</si>
  <si>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</si>
  <si>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</si>
  <si>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</si>
  <si>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</si>
  <si>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</si>
  <si>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</si>
  <si>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</si>
  <si>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</si>
  <si>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</si>
  <si>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Temel eczacılık ürünlerinin ve eczacılığa ilişkin malzemelerin imalatı</t>
  </si>
  <si>
    <t>Kauçuk ve plastik ürünlerin imalatı</t>
  </si>
  <si>
    <t>Diğer metalik olmayan mineral ürünlerin imalatı</t>
  </si>
  <si>
    <t>Ana metal sanayii</t>
  </si>
  <si>
    <t>Fabrikasyon metal ürünleri imalatı (makine ve teçhizat hariç)</t>
  </si>
  <si>
    <t>Bilgisayarların, elektronik ve optik ürünlerin imalatı</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</si>
  <si>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</si>
  <si>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</si>
  <si>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</si>
  <si>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</si>
  <si>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</si>
  <si>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</si>
  <si>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</si>
  <si>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</si>
  <si>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</si>
  <si>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</si>
  <si>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</si>
  <si>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Yiyecek ve içecek hizmeti faaliyetleri</t>
  </si>
  <si>
    <t>Bilgisayar programlama, danışmanlık ve ilgili faaliyetler</t>
  </si>
  <si>
    <t>Büro yönetimi, büro destek ve iş destek faaliyetleri</t>
  </si>
  <si>
    <t>Diğer hizmet faaliyetleri</t>
  </si>
  <si>
    <t>Toplam</t>
  </si>
  <si>
    <t xml:space="preserve">İl Adı </t>
  </si>
  <si>
    <t>Mühendis</t>
  </si>
  <si>
    <t>Teknisyen</t>
  </si>
  <si>
    <t>Usta</t>
  </si>
  <si>
    <t>İşçi</t>
  </si>
  <si>
    <t>İdari</t>
  </si>
  <si>
    <t>ADANA</t>
  </si>
  <si>
    <t>ADIYAMAN</t>
  </si>
  <si>
    <t>AFYONKARAHİSAR</t>
  </si>
  <si>
    <t>AĞRI</t>
  </si>
  <si>
    <t>AMASYA</t>
  </si>
  <si>
    <t>ANKARA</t>
  </si>
  <si>
    <t>ANTALYA</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</si>
  <si>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</si>
  <si>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</si>
  <si>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</si>
  <si>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</si>
  <si>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</si>
  <si>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</si>
  <si>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</si>
  <si>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</si>
  <si>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</si>
  <si>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</si>
  <si>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</si>
  <si>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</si>
  <si>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</si>
  <si>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</si>
  <si>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</si>
  <si>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</si>
  <si>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</si>
  <si>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</si>
  <si>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</si>
  <si>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</si>
  <si>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</si>
  <si>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</si>
  <si>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</si>
  <si>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</si>
  <si>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</si>
  <si>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</si>
  <si>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</si>
  <si>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</si>
  <si>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</si>
  <si>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</si>
  <si>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</si>
  <si>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</si>
  <si>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</si>
  <si>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</si>
  <si>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</si>
  <si>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</si>
  <si>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</si>
  <si>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</si>
  <si>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</si>
  <si>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</si>
  <si>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</si>
  <si>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</si>
  <si>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</si>
  <si>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</si>
  <si>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</si>
  <si>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</si>
  <si>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</si>
  <si>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</si>
  <si>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</si>
  <si>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</si>
  <si>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</si>
  <si>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</si>
  <si>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</si>
  <si>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</si>
  <si>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</si>
  <si>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</si>
  <si>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</si>
  <si>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</si>
  <si>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</si>
  <si>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</si>
  <si>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</si>
  <si>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</si>
  <si>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</si>
  <si>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</si>
  <si>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</si>
  <si>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</si>
  <si>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</si>
  <si>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</si>
  <si>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</si>
  <si>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</si>
  <si>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</si>
  <si>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</si>
  <si>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</si>
  <si>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</si>
  <si>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İller</t>
  </si>
  <si>
    <t>Ülkeler</t>
  </si>
  <si>
    <t>Almanya</t>
  </si>
  <si>
    <t>Amerika Birleşik Devletleri</t>
  </si>
  <si>
    <t>Arnavutluk</t>
  </si>
  <si>
    <t>Avusturya</t>
  </si>
  <si>
    <t>Azerbaycan</t>
  </si>
  <si>
    <t>BAE</t>
  </si>
  <si>
    <t>Belçika</t>
  </si>
  <si>
    <t>Endonezya</t>
  </si>
  <si>
    <t>Fransa</t>
  </si>
  <si>
    <t>Güney Afrika Cum.</t>
  </si>
  <si>
    <t>Güney Kore</t>
  </si>
  <si>
    <t>Hollanda</t>
  </si>
  <si>
    <t>Hongkong</t>
  </si>
  <si>
    <t>Japonya</t>
  </si>
  <si>
    <t>Kanada</t>
  </si>
  <si>
    <t>Lüksemburg</t>
  </si>
  <si>
    <t>Macaristan</t>
  </si>
  <si>
    <t>Norveç</t>
  </si>
  <si>
    <t>Romanya</t>
  </si>
  <si>
    <t>Rusya Federasyonu</t>
  </si>
  <si>
    <t>Singapur</t>
  </si>
  <si>
    <t>Suudi Arabistan</t>
  </si>
  <si>
    <t>Tayland</t>
  </si>
  <si>
    <t>Yunanistan</t>
  </si>
  <si>
    <t>Çin</t>
  </si>
  <si>
    <t>İngiltere</t>
  </si>
  <si>
    <t>İspanya</t>
  </si>
  <si>
    <t>İsveç</t>
  </si>
  <si>
    <t>İsviçre</t>
  </si>
  <si>
    <t>İtalya</t>
  </si>
  <si>
    <t>Avustralya</t>
  </si>
  <si>
    <t>Belize</t>
  </si>
  <si>
    <t>Danimarka</t>
  </si>
  <si>
    <t>Finlandiya</t>
  </si>
  <si>
    <t>Hollanda Antilleri</t>
  </si>
  <si>
    <t>Irak</t>
  </si>
  <si>
    <t>Kuzey Kıbrıs Türk Cum.</t>
  </si>
  <si>
    <t>Libya</t>
  </si>
  <si>
    <t>Portekiz</t>
  </si>
  <si>
    <t>Çek Cum.</t>
  </si>
  <si>
    <t>Ürdün</t>
  </si>
  <si>
    <t>İran</t>
  </si>
  <si>
    <t>İsrail</t>
  </si>
  <si>
    <t>Bahreyn</t>
  </si>
  <si>
    <t>Brıtısh Vırgın Adl.</t>
  </si>
  <si>
    <t>Fas</t>
  </si>
  <si>
    <t>Hindistan</t>
  </si>
  <si>
    <t>Kuveyt</t>
  </si>
  <si>
    <t>Makedonya</t>
  </si>
  <si>
    <t>Malezya</t>
  </si>
  <si>
    <t>Polonya</t>
  </si>
  <si>
    <t>Suriye</t>
  </si>
  <si>
    <t>Tayvan</t>
  </si>
  <si>
    <t>İrlanda</t>
  </si>
  <si>
    <t>Hava taşıtları ve uzay araçları ile bunlarla ilgili makinelerin imalatı</t>
  </si>
  <si>
    <t>Silah ve mühimmat (cephane) imalatı</t>
  </si>
  <si>
    <t>Tıbbi ve dişçilik ile ilgili araç ve gereçlerin imalatı</t>
  </si>
  <si>
    <t>Kayıtlı medyanın çoğaltılması</t>
  </si>
  <si>
    <t>Gemilerin ve yüzen yapıların inşası</t>
  </si>
  <si>
    <t>Personel Aralığı</t>
  </si>
  <si>
    <t>50-99</t>
  </si>
  <si>
    <t>100-249</t>
  </si>
  <si>
    <t>250+</t>
  </si>
  <si>
    <t>01</t>
  </si>
  <si>
    <t>02</t>
  </si>
  <si>
    <t>03</t>
  </si>
  <si>
    <t>05</t>
  </si>
  <si>
    <t>06</t>
  </si>
  <si>
    <t>07</t>
  </si>
  <si>
    <t>08</t>
  </si>
  <si>
    <t>Teknoloji Gruplarına Göre Kapasite Raporu Dağılımı</t>
  </si>
  <si>
    <t>Diğer ulaşım araçlarının imalatı (30.11;30.12;30.30 hariç)</t>
  </si>
  <si>
    <t>Yüksek Teknoloji</t>
  </si>
  <si>
    <t>Orta-Yüksek Teknoloji</t>
  </si>
  <si>
    <t>Fabrikasyon metal ürünleri imalatı (makine ve teçhizat hariç)-(25.40 hariç)</t>
  </si>
  <si>
    <t>Orta-Düşük Teknoloji</t>
  </si>
  <si>
    <t>Kayıtlı medyanın basılması ve çoğaltılması (18.20 hariç)</t>
  </si>
  <si>
    <t>Diğer imalatlar (32.50 hariç)</t>
  </si>
  <si>
    <t>Düşük Teknoloji</t>
  </si>
  <si>
    <t>10-49</t>
  </si>
  <si>
    <t>Yüzde</t>
  </si>
  <si>
    <t>1-9</t>
  </si>
  <si>
    <t>Rapor Başına Çalışan</t>
  </si>
  <si>
    <t>Yabancı Sermayeli Kapasite Raporlarının İllere  Dağılımı</t>
  </si>
  <si>
    <t>Kapasite Raporu Sayısı</t>
  </si>
  <si>
    <t>Slovenya</t>
  </si>
  <si>
    <t>Yabancı Sermayeli Kapasite Raporlarının Ülkelere  Dağılımı</t>
  </si>
  <si>
    <t xml:space="preserve"> Personel Aralıklarına Göre </t>
  </si>
  <si>
    <t>Rapor Sayısı</t>
  </si>
  <si>
    <t>10.41.41.90.02</t>
  </si>
  <si>
    <t>Pamuk tohumu yağı üretiminden arta kalan küspe ve katı atıklar</t>
  </si>
  <si>
    <t>13.10.25.00.00</t>
  </si>
  <si>
    <t>Pamuk (kardelenmiş veya taranmış)</t>
  </si>
  <si>
    <t>38.32.33.00.01</t>
  </si>
  <si>
    <t>Plastik ikincil hammaddeler</t>
  </si>
  <si>
    <t>10.91.10.37.00</t>
  </si>
  <si>
    <t>Çiftlik hayvanlarının beslenmesinde kullanılan müstahzarlar, kümes hayvanları için olanlar (karışımlar hariç)</t>
  </si>
  <si>
    <t>10.61.21.00.02</t>
  </si>
  <si>
    <t>Ekmeklik ve kaplıca (kızıl) buğday unu</t>
  </si>
  <si>
    <t>23.70.12.30.00</t>
  </si>
  <si>
    <t>Karolar, küpler ve benzeri ürünler, dikdörtgen/kare şeklinde olsun veya olmasın, en geniş yüzeyi, kenar uzunluğu &lt; 7 cm. olan bir karenin içine sığabilecek olanlar; suni olarak boyanmış granüller, küçük parçalar ve tozlar</t>
  </si>
  <si>
    <t>08.12.12.90.00</t>
  </si>
  <si>
    <t>Traverten, ekosin, granit, porfir (somaki taşı), bazalt, kumtaşı ve diğer anıt taşlarının granül, mıcır ve tozları</t>
  </si>
  <si>
    <t>25.11.23.60.00</t>
  </si>
  <si>
    <t>Diğer yapılar, demirden veya çelikten</t>
  </si>
  <si>
    <t>31.01.12.00.00</t>
  </si>
  <si>
    <t>Ahşap mobilyalar, bürolarda kullanılan</t>
  </si>
  <si>
    <t>16.23.11.50.00</t>
  </si>
  <si>
    <t>Kapılar, bunların kasaları ve eşikleri (ahşaptan yapılmış)</t>
  </si>
  <si>
    <t>10.71.11.00.03</t>
  </si>
  <si>
    <t>Simit, açma vb.</t>
  </si>
  <si>
    <t>10.71.11.00.99</t>
  </si>
  <si>
    <t>Diğer - kuru durumdayken % 5'e eşit veya daha az şeker ile % 5'e eşit veya daha az yağ içeren taze ekmekler (bal, yumurta, peynir veya meyve ilaveliler hariç)</t>
  </si>
  <si>
    <t>10.83.13.00.03</t>
  </si>
  <si>
    <t>Siyah çay - 3 kg 'dan büyük paketlerde hazırlanmış olanlar - dökme</t>
  </si>
  <si>
    <t>10.41.41.90.01</t>
  </si>
  <si>
    <t>Zeytin yağı üretiminden arta kalan küspe ve katı artıklar (prina dahil)</t>
  </si>
  <si>
    <t>10.41.23.10.00</t>
  </si>
  <si>
    <t>Natürel/sızma zeytinyağı ve fraksiyonları (kimyasal olarak değiştirilenler hariç)</t>
  </si>
  <si>
    <t>10.39.25.20.09</t>
  </si>
  <si>
    <t>Diğer meyveler (muz, hurma, incir, ananas, avokado, guava, mango, MANGOSTEEN, turunçgiller, üzüm, fındık ve ceviz hariç) - kurutulmuş</t>
  </si>
  <si>
    <t>10.41.23.30.00</t>
  </si>
  <si>
    <t>Yalnızca zeytinden elde edilen yağlar ve fraksiyonları, ham (natürel/sızma zeytinyağlarıyla veya rafine edilmiş olanlarla harmanlananlar dahil) (natürel/sızma zeytin yağı ve kimyasal olarak değiştirilen yağlar hariç)</t>
  </si>
  <si>
    <t>10.91.10.10.00</t>
  </si>
  <si>
    <t>Çiftlik hayvanları yemleri için karışımlar</t>
  </si>
  <si>
    <t>10.51.40.50.03</t>
  </si>
  <si>
    <t>Tulum peyniri</t>
  </si>
  <si>
    <t>23.61.11.30.00</t>
  </si>
  <si>
    <t>İnşaat blokları ve tuğlaları, çimentodan, betondan veya suni taştan</t>
  </si>
  <si>
    <t>15.11.31.00.00</t>
  </si>
  <si>
    <t>Deri (büyükbaş hayvan derileri, kılsız ve bütün halde)</t>
  </si>
  <si>
    <t>01.47.00.00.00</t>
  </si>
  <si>
    <t>Kümes hayvanları yetiştiriciliği</t>
  </si>
  <si>
    <t>08.11.11.36.00</t>
  </si>
  <si>
    <t>Mermer ve traverten, dikdörtgen veya kare bloklar ya da kalın tabakalar (slab) şeklinde kesilmiş</t>
  </si>
  <si>
    <t>31.00.12.50.00</t>
  </si>
  <si>
    <t>Ahşap iskeletli döşemeli koltuk, sandalye, tabure, bank ve benzeri oturaklar (üç parçalı takımlar dahil) (döner koltuklar hariç)</t>
  </si>
  <si>
    <t>10.51.40.30.02</t>
  </si>
  <si>
    <t>Lor ve çökelek</t>
  </si>
  <si>
    <t>28.93.13.00.00</t>
  </si>
  <si>
    <t>Değirmencilik sanayinde kullanılan veya hububat ya da kuru baklagillerin işlenmesi için kullanılan makineler (çiftlik tipi makineler hariç)</t>
  </si>
  <si>
    <t>13.20.42.00.00</t>
  </si>
  <si>
    <t>Havlu ve benzeri ilmeği kesilmemiş dokuma kumaşlar, pamuktan olanlar</t>
  </si>
  <si>
    <t>13.92.14.30.00</t>
  </si>
  <si>
    <t>Tuvalet ve mutfakta kullanılan örtüler, pamuklu havlu ve benzeri ilmeği kesilmemiş dokumadan</t>
  </si>
  <si>
    <t>13.20.20.44.00</t>
  </si>
  <si>
    <t>Dokuma kumaşlar, pamuktan (ev tekstil ürünleri veya döşemelik tekstil için, tek renk ipliklerden, ağırlığı &gt; 200 gr/m² olanlar)</t>
  </si>
  <si>
    <t>14.14.12.40.00</t>
  </si>
  <si>
    <t>Erkekler veya erkek çocukları için ropdöşambır, bornoz ve benzeri eşyalar (örgü (triko) veya tığ işi (kroşe) tekstilden)</t>
  </si>
  <si>
    <t>10.61.40.30.00</t>
  </si>
  <si>
    <t>Kepek, kavuz ve diğer artıklar (pirincin kalburdan geçirilmesi, öğütülmesi veya diğer işlemleri sonucunda kalan)</t>
  </si>
  <si>
    <t>10.61.12.30.00</t>
  </si>
  <si>
    <t>Pirinç, kısmen veya tamamen beyazlatılmış (kamolin pirinci dahil)</t>
  </si>
  <si>
    <t>10.51.30.30.00</t>
  </si>
  <si>
    <t>Tereyağı (ağırlığına göre, yağ içeriği ?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</si>
  <si>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</si>
  <si>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</si>
  <si>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</si>
  <si>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</si>
  <si>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10.39.23.90.04</t>
  </si>
  <si>
    <t>Kavrulmuş badem ve Antep fıstığı</t>
  </si>
  <si>
    <t>10.39.23.90.02</t>
  </si>
  <si>
    <t>Kabuksuz işlenmiş fındık - beyazlatılmamış</t>
  </si>
  <si>
    <t>10.39.23.90.03</t>
  </si>
  <si>
    <t>Kabuksuz işlenmiş fındık - beyazlatılmış (dilimlenmiş, kıyılmış ve kavrulmuş olanlar dahil)</t>
  </si>
  <si>
    <t>10.61.23.00.02</t>
  </si>
  <si>
    <t>Fındık unu ve granülleri</t>
  </si>
  <si>
    <t>10.39.25.20.07</t>
  </si>
  <si>
    <t>Dut - kurutulmuş</t>
  </si>
  <si>
    <t>10.81.12.30.01</t>
  </si>
  <si>
    <t>Şeker - küp (rafine edilmiş)</t>
  </si>
  <si>
    <t>20.53.10.20.00</t>
  </si>
  <si>
    <t>Uçucu yağlar (kekik yağı, defne yağı vb. dahil)</t>
  </si>
  <si>
    <t>16.10.10.33.00</t>
  </si>
  <si>
    <t>İbreli ağaç keresteleri; testere ile kesilmiş ya da uzunlamasına yontulmuş; dilimli ya da soyulmuş; kalınlığı &gt; 6mm; uç birleştirmeli ya da zımparalanmış veya planyalanmışlar olanlar</t>
  </si>
  <si>
    <t>10.61.32.30.00</t>
  </si>
  <si>
    <t>Dövülmüş kabuksuz yulaf, mısır, pirinç, çavdar, arpa ve diğer tahıllar ve kaba unları (irmik dahil) (buğday hariç)</t>
  </si>
  <si>
    <t>10.61.33.35.00</t>
  </si>
  <si>
    <t>Tahıl embriyoları (bütün halde, yassılaştırılmış, pul haline getirilmiş veya öğütülmüş) (pirinç hariç)</t>
  </si>
  <si>
    <t>14.13.34.70.00</t>
  </si>
  <si>
    <t>Kadınlar veya kız çocukları için elbiseler (kot elbiseler dahil) (örgü (triko) veya tığ işi (kroşe) hariç)</t>
  </si>
  <si>
    <t>10.51.30.50.00</t>
  </si>
  <si>
    <t>Tereyağı (ağırlığına göre, yağ içeriği &gt; % 85 olan) ve sütten türetilen diğer katı ve sıvı yağlar (ağırlığına göre, yağ içeriği &lt; % 80 olan sürülebilir süt ürünleri hariç)</t>
  </si>
  <si>
    <t>16.10.10.50.00</t>
  </si>
  <si>
    <t>Keresteler, testere ile kesilmiş /uzunlamasına yontulmuş, dilimlenmiş/soyulmuş, kalınlığı &gt; 6 mm; (ibreli ve tropik ağaçlar ile meşe blokları, şeritleri ve frizleri hariç)</t>
  </si>
  <si>
    <t>31.03.11.00.00</t>
  </si>
  <si>
    <t>Yatak destekleri (yaylı veya çelik tel ağlı ahşap veya metal iskeletler, ahşap latalı döşenmiş somya bazaları, divanlar dahil)</t>
  </si>
  <si>
    <t>31.00.12.10.00</t>
  </si>
  <si>
    <t>Yatak haline getirilebilen koltuklar, çekyatlar ve kanepeler ve benzeri koltuklar (bahçe için olan koltuk, sandalye, tabure, bank ve benzeri oturaklar veya kamp ekipmanları hariç)</t>
  </si>
  <si>
    <t>25.12.10.30.00</t>
  </si>
  <si>
    <t>Kapılar, kapı eşikleri, pencereler ve bunların kasaları (çerçeveleri), demirden veya çelikten</t>
  </si>
  <si>
    <t>31.03.12.70.00</t>
  </si>
  <si>
    <t>Yaylı yataklar (gözenekli kauçuk veya plastikten olanlar hariç)</t>
  </si>
  <si>
    <t>25.11.23.50.00</t>
  </si>
  <si>
    <t>Diğer yapılar, esas olarak levhadan olanlar: diğerleri</t>
  </si>
  <si>
    <t>29.32.30.90.00</t>
  </si>
  <si>
    <t>HS 87.01'deki "Traktörler", HS 87.02'deki "Toplu halde yolcu taşımağa mahsus motorlu taşıtlar", HS 87.03'deki "Otomobili, steyşın vagonlar, yarış arabaları", HS 87.04'deki "Eşya taşımaya mahsus motorlu taşıtlar" ve HS 87.05'deki "Özel amaçlı motorlu taşıtlar" için başka yerde sınıflandırılmamış diğer parçalar ve aksesuarlar ile bunların parçaları</t>
  </si>
  <si>
    <t>24.51.13.50.00</t>
  </si>
  <si>
    <t>Gri dökme demirler, makineler ve mekanik donanımlar için (pistonlu motorlar için olanlar hariç)</t>
  </si>
  <si>
    <t>10.71.11.00.02</t>
  </si>
  <si>
    <t>Pide</t>
  </si>
  <si>
    <t>10.39.25.20.01</t>
  </si>
  <si>
    <t>Kayısı - kurutulmuş</t>
  </si>
  <si>
    <t>10.39.18.00.02</t>
  </si>
  <si>
    <t>Zeytin; sirke/asetik asitle hazırlanmış, konserve edilmiş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</si>
  <si>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</si>
  <si>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</si>
  <si>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</si>
  <si>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</si>
  <si>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</si>
  <si>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</si>
  <si>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</si>
  <si>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</si>
  <si>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10.83.13.00.01</t>
  </si>
  <si>
    <t>Siyah çay (3 kg veya daha az miktarlarda, hemen tüketilmeye hazır paketler halinde)</t>
  </si>
  <si>
    <t>11.07.11.50.01</t>
  </si>
  <si>
    <t>İçme suyu, şişelenmiş (tatlandırılmamış ve aromalandırılmamış) (kaynakta şişelenmiş memba suları dahil)</t>
  </si>
  <si>
    <t>08.12.12.10.00</t>
  </si>
  <si>
    <t>Çakıl taşları (beton agregaları, kara yolu yapımı veya demir yolu balastı ya da diğer balastlama işleri için kullanılanlar); yuvarlak çakıl ve çakmaktaşı</t>
  </si>
  <si>
    <t>10.20.41.00.00</t>
  </si>
  <si>
    <t>Balıkların, kabukluların, yumuşakçaların veya diğer su omurgasızlarının insan tüketimine uygun olmayan unları, kaba unları ve peletleri</t>
  </si>
  <si>
    <t>13.30.13.30.00</t>
  </si>
  <si>
    <t>Pamuklu dokuma kumaşların boyanması, pamuk içeriği ? % 85 olanlar</t>
  </si>
  <si>
    <t>13.30.13.50.00</t>
  </si>
  <si>
    <t>Sentetik filament ipliklerinden veya sentetik elyaftan yapılmış dokuma kumaşların boyanması</t>
  </si>
  <si>
    <t>15.11.41.30.00</t>
  </si>
  <si>
    <t>Deri (koyun veya kuzu derileri, yünsüz), tabaklanmış, fakat daha fazla işlenmemiş (güderi hariç)</t>
  </si>
  <si>
    <t>10.39.13.90.00</t>
  </si>
  <si>
    <t>Sebzeler (patates, soğan, mantar ve yer mantarı hariç) ve sebze karışımları, kurutulmuş (tüm, parça, dilimlenmiş veya toz halinde fakat daha fazla hazırlanmamış)</t>
  </si>
  <si>
    <t>13.10.31.00.99</t>
  </si>
  <si>
    <t>Diğer sentetik devamsız lifler ve döküntüleri (eğirilme için kardelenmiş, taranmış veya başka şekilde işlenmiş)</t>
  </si>
  <si>
    <t>13.92.11.50.00</t>
  </si>
  <si>
    <t>Battaniyeler ve seyahat battaniyeleri, sentetik elyaftan (elektrikli battaniyeler hariç)</t>
  </si>
  <si>
    <t>13.10.83.40.00</t>
  </si>
  <si>
    <t>İplikler, pamukla karışık, ağırlığına göre sentetik devamsız elyaf içeriği &lt; % 85 olanlar (dikiş ipliği hariç) (perakende satışa hazır olmayan)</t>
  </si>
  <si>
    <t>05.10.10.30.04</t>
  </si>
  <si>
    <t>Taşkömürü - Ayıklanmış (toz) (Brüt Kalori Değeri &gt; 23,865 kj/kg olan kok üretimine olanak sağlayan maden kömürü)</t>
  </si>
  <si>
    <t>24.32.10.22.00</t>
  </si>
  <si>
    <t>Soğuk haddelenmiş, dilinmiş şeritler, alaşımsız çelikten ve paslanmaz çelik ile elektrik/transformatör çeliği dışındaki alaşımlı çelikten, genişliği &lt; 600 mm</t>
  </si>
  <si>
    <t>10.72.12.53.00</t>
  </si>
  <si>
    <t>Tatlı bisküviler; çikolatayla veya kakao içeren diğer müstahzarlarla kısmen veya tamamen kaplı gofret ve kağıt helvalar</t>
  </si>
  <si>
    <t>28.93.17.20.00</t>
  </si>
  <si>
    <t>Sanayi makineleri, şekerleme, kakao veya çikolatanın hazırlanması ve imalatı için olanlar</t>
  </si>
  <si>
    <t>10.72.12.59.00</t>
  </si>
  <si>
    <t>Gofretler ve kağıt helvalar (tuzlular dahil; çikolatayla veya çikolata içeren diğer müstahzarlarla kısmen veya tamamen kaplı gofret ve kağıt helvalar)</t>
  </si>
  <si>
    <t>19.20.31.70.00</t>
  </si>
  <si>
    <t>LPG, enerji dışı kullanımlar için (petrokimya endüstrisinde hammadde olarak kullanılan propan/bütanlar)</t>
  </si>
  <si>
    <t>20.30.22.79.00</t>
  </si>
  <si>
    <t>Organik kompozit solventler ve incelticiler (tiner), kaplamalarla ve mürekkeplerle birlikte kullanılan (bütil asetat esaslı olanlar hariç)</t>
  </si>
  <si>
    <t>35.11.10.20.00</t>
  </si>
  <si>
    <t>Konvansiyonel termal elektrik, kombine ısı ve enerji tesisleri (fosil yakıtları, biyo kütleler veya atıklar kullanan kombine ısı ve enerji tesisleri ile üretilen)</t>
  </si>
  <si>
    <t>23.61.11.50.00</t>
  </si>
  <si>
    <t>Karolar, döşeme taşları ve benzeri ürünler, çimentodan, betondan veya suni taştan olanlar (inşaat blokları ve tuğlaları hariç)</t>
  </si>
  <si>
    <t>23.69.19.80.02</t>
  </si>
  <si>
    <t>Betondan bordür taşları</t>
  </si>
  <si>
    <t>30.11.24.90.97</t>
  </si>
  <si>
    <t>Diğer kuru yük gemileri</t>
  </si>
  <si>
    <t>30.11.33.50.00</t>
  </si>
  <si>
    <t>Yük taşıyıcı olmayan diğer gemiler</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</si>
  <si>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</si>
  <si>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</si>
  <si>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</si>
  <si>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</si>
  <si>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28.91.12.70.00</t>
  </si>
  <si>
    <t>Metal haddeleme makinelerinin parçaları (silindirler hariç)</t>
  </si>
  <si>
    <t>10.39.23.30.00</t>
  </si>
  <si>
    <t>Yer fıstığı, hazırlanmış veya korunmuş (yer fıstığı ezmesi dahil) (sirke veya asetik asitle hazırlananlar, dondurulmuş olanlar ve diğer püre ve ezmeler hariç)</t>
  </si>
  <si>
    <t>TÜRKİYE ODALAR VE BORSALAR BİRLİĞİ</t>
  </si>
  <si>
    <t>BİLGİ HİZMETLERİ DAİRESİ</t>
  </si>
  <si>
    <t xml:space="preserve"> SANAYİ KAPASİTE RAPORU İSTATİSTİKLERİ</t>
  </si>
  <si>
    <t>İÇİNDEKİLER</t>
  </si>
  <si>
    <t>Genel Görünüm</t>
  </si>
  <si>
    <t>Türkiye Genelinde En Çok Kodlanan ilk 20 Ürün</t>
  </si>
  <si>
    <t xml:space="preserve">İllere Göre Kapasite Rapor Dağılımı </t>
  </si>
  <si>
    <t>İllere Göre En Çok Kodlanan İlk 5 Ürün</t>
  </si>
  <si>
    <t>İllere Göre En Çok Kodlanan İlk 5 Faaliyet</t>
  </si>
  <si>
    <t>TOBB</t>
  </si>
  <si>
    <t>Dönemsel Değişim Yüzdesi</t>
  </si>
  <si>
    <t>Taşımacılık için depolama ve destekleyici faaliyetler</t>
  </si>
  <si>
    <t>-</t>
  </si>
  <si>
    <t>Türkiye Genelinde En Çok Kodlanan İlk 20 Ürün</t>
  </si>
  <si>
    <t>10.13.14.60.03</t>
  </si>
  <si>
    <t>Sucuk - (karaciğerden yapılmış olanlar ve domuz etinden olanlar hariç)</t>
  </si>
  <si>
    <t>23.69.19.80.99</t>
  </si>
  <si>
    <t>Başka yerde sınıflandırılmamış çimento, beton veya suni taştan eşyalar</t>
  </si>
  <si>
    <t>01.47.00.00.01</t>
  </si>
  <si>
    <t>Yumurta üretimi</t>
  </si>
  <si>
    <t>23.32.12.50.00</t>
  </si>
  <si>
    <t>Ateşe dayanıklı (refrakter) olmayan kilden kiremitler, mahya ve köşe kaplamaları (düz kiremit)</t>
  </si>
  <si>
    <t>13.92.12.53.00</t>
  </si>
  <si>
    <t>Yatak takımları, çarşafları ve yastık kılıfları, pamuktan (örgü (triko) veya tığ işi (kroşe) hariç)</t>
  </si>
  <si>
    <t>05.20.10.30.02</t>
  </si>
  <si>
    <t>Linyit - Ayıklanmış (parça) (Brüt kalori değeri &lt; 23,865 kj/kg olan)</t>
  </si>
  <si>
    <t>05.20.10.30.03</t>
  </si>
  <si>
    <t>Linyit - Toz (Brüt kalori değeri &lt; 23,865 kj/kg olan)</t>
  </si>
  <si>
    <t>18.12.19.90.97</t>
  </si>
  <si>
    <t>Başka yerde sınıflandırılmamış diğer basılı ürünler</t>
  </si>
  <si>
    <t>10.13.14.60.06</t>
  </si>
  <si>
    <t>Diğer - sosisler - sucuklar - salamlar - jambonlar (karaciğerden yapılmış olanlar hariç) (pastırma dahil)</t>
  </si>
  <si>
    <t>13.10.81.10.03</t>
  </si>
  <si>
    <t>Polipropilenden iplik (dikiş ipliği hariç) rötar/kable (Perakende satışa hazır olmayan)</t>
  </si>
  <si>
    <t>10.39.22.90.01</t>
  </si>
  <si>
    <t>Reçel, marmelat, meyve jölesi ve pekmez (turunçgillerden yapılanlar ile homojenize müstahzarlar hariç)</t>
  </si>
  <si>
    <t>19.20.29.50.00</t>
  </si>
  <si>
    <t>Makine yağları (ham petrolü damıtarak çıkarılan; petrol yağı ağırlığı =&gt; 70 % olan, motor yağları, endüstriyel yağlar ve gres yağları dahil sıvı damıtıklar)</t>
  </si>
  <si>
    <t>25.40.12.50.00</t>
  </si>
  <si>
    <t>Çifte namlulu av tüfekleri, tüfekler, kısa tüfekler ve ağızdan dolmalı tüfekler (uzun namlulu tüfekler, vb. ile bastona benzetilmiş spor tabancaları dahil) (askeri amaçlı ateşli silahlar hariç)</t>
  </si>
  <si>
    <t>22.23.14.50.01</t>
  </si>
  <si>
    <t>Plastikten pencereler ve bunların çerçeveleri ile pervazları ve pencere eşikleri</t>
  </si>
  <si>
    <t>10.39.30.00.00</t>
  </si>
  <si>
    <t>Başka yerde sınıflandırılmamış hayvan tüketimi için kullanılan bitkisel yan ürünler ve atıklar</t>
  </si>
  <si>
    <t>13.30.11.10.00</t>
  </si>
  <si>
    <t>Elyafların boyanması</t>
  </si>
  <si>
    <t>05.10.10.30.03</t>
  </si>
  <si>
    <t>Taşkömürü - Yıkanmış (parça) (Brüt Kalori Değeri &gt; 23,865 kj/kg olan kok üretimine olanak sağlayan maden kömürü)</t>
  </si>
  <si>
    <t>46.71.13.00.01</t>
  </si>
  <si>
    <t>LPG (Sıvılaştırılmış Petrol Gazı) dolumu</t>
  </si>
  <si>
    <t>08.99.10.00.00</t>
  </si>
  <si>
    <t>Bitüm ve asfalt, doğal; asfaltitler ve asfaltlı kayalar (asfaltit - tuvenan)</t>
  </si>
  <si>
    <t>10.82.23.63.00</t>
  </si>
  <si>
    <t>Şeker kaplı ürünler (badem şekeri dahil)</t>
  </si>
  <si>
    <t>14.13.24.45.00</t>
  </si>
  <si>
    <t>Erkekler veya erkek çocukları için pantolon ve binici/külot pantolonu, suni veya sentetik elyaftan yapılmış (örgü (triko) veya tığ işi (kroşe) olanlar ile endüstriyel veya mesleki kıyafetler hariç)</t>
  </si>
  <si>
    <t>Bahama</t>
  </si>
  <si>
    <t>Bosna Hersek</t>
  </si>
  <si>
    <t>Cebelitarık</t>
  </si>
  <si>
    <t>Hırvatistan</t>
  </si>
  <si>
    <t>Liberya</t>
  </si>
  <si>
    <t>Lübnan</t>
  </si>
  <si>
    <t>Meksika</t>
  </si>
  <si>
    <t>Monaco</t>
  </si>
  <si>
    <t>TÜRKİYE</t>
  </si>
  <si>
    <t>Özbekistan</t>
  </si>
  <si>
    <t>2012 YILI SANAYİ KAPASİTE RAPORU İSTATİSTİKLERİ</t>
  </si>
  <si>
    <t>2012 YILI</t>
  </si>
  <si>
    <t>Rapor Başına</t>
  </si>
  <si>
    <t>Kapasite Raporu</t>
  </si>
  <si>
    <t xml:space="preserve">Kapasite Raporu Sayısı </t>
  </si>
  <si>
    <t>Plaka Kodu</t>
  </si>
  <si>
    <t>Tekstil elyafının hazırlanması ve bükülmesi</t>
  </si>
  <si>
    <t>Metal yapı ve yapı parçaları imalatı</t>
  </si>
  <si>
    <t>Sıvı ve katı yağ imalatı</t>
  </si>
  <si>
    <t>Başka yerde sınıflandırılmamış meyve ve sebzelerin işlenmesi ve saklanması</t>
  </si>
  <si>
    <t>Plastik torba, çanta, poşet, çuval, kutu, damacana, şişe, makara vb. paketleme malzemelerinin imalatı</t>
  </si>
  <si>
    <t>Diğer yiyecek hizmeti faaliyetleri</t>
  </si>
  <si>
    <t>İç giyim eşyası imalatı</t>
  </si>
  <si>
    <t>Diğer dış giyim eşyaları imalatı</t>
  </si>
  <si>
    <t>Taş ve mermerin kesilmesi, şekil verilmesi ve bitirilmesi</t>
  </si>
  <si>
    <t>Süsleme ve yapı taşları ile kireç taşı, alçı taşı, tebeşir ve kayağantaşı (arduvaz-kayraktaşı) ocakçılığı</t>
  </si>
  <si>
    <t>Çiftlik hayvanları için hazır yem imalatı</t>
  </si>
  <si>
    <t>Et ve kümes hayvanları etlerinden üretilen ürünlerin imalatı</t>
  </si>
  <si>
    <t>Öğütülmüş hububat ve sebze ürünleri imalatı</t>
  </si>
  <si>
    <t>Çakıl ve kum ocaklarının faaliyetleri; kil ve kaolin çıkarımı</t>
  </si>
  <si>
    <t>Ekmek, taze pastane ürünleri ve taze kek imalatı</t>
  </si>
  <si>
    <t>Hazır beton imalatı</t>
  </si>
  <si>
    <t>Başka yerde sınıflandırılmamış metalik olmayan diğer mineral ürünlerin imalatı</t>
  </si>
  <si>
    <t>Diğer mobilyaların imalatı</t>
  </si>
  <si>
    <t>Maden, taş ocağı ve inşaat makineleri imalatı</t>
  </si>
  <si>
    <t>Paketleme faaliyetleri</t>
  </si>
  <si>
    <t>Kimyasal gübre ve azot bileşiklerinin imalatı</t>
  </si>
  <si>
    <t>Peksimet ve bisküvi imalatı; dayanıklı pastane ürünleri ve dayanıklı kek imalatı</t>
  </si>
  <si>
    <t>Kahve ve çayın işlenmesi</t>
  </si>
  <si>
    <t>Süthane işletmeciliği ve peynir imalatı</t>
  </si>
  <si>
    <t>Ağaçların biçilmesi ve planyalanması</t>
  </si>
  <si>
    <t>Seramik karo ve kaldırım taşları imalatı</t>
  </si>
  <si>
    <t>İnşaat amaçlı beton ürünlerin imalatı</t>
  </si>
  <si>
    <t>Derinin tabaklanması ve işlenmesi; kürkün işlenmesi ve boyanması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</si>
  <si>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</si>
  <si>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</si>
  <si>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</si>
  <si>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</si>
  <si>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Fırınlanmış kilden tuğla, karo ve inşaat malzemeleri imalatı</t>
  </si>
  <si>
    <t>Gıda, içecek ve tütün işleme makineleri imalatı</t>
  </si>
  <si>
    <t>Giyim eşyası dışındaki tamamlanmış tekstil ürünlerinin imalatı</t>
  </si>
  <si>
    <t>Diğer giyim eşyalarının ve giysi aksesuarlarının imalatı</t>
  </si>
  <si>
    <t>Linyit madenciliği</t>
  </si>
  <si>
    <t>Diğer demir dışı metal cevherleri madenciliği</t>
  </si>
  <si>
    <t>Diğer matbaacılık</t>
  </si>
  <si>
    <t>Elektriksiz ev aletlerinin imalatı</t>
  </si>
  <si>
    <t>Halı ve kilim imalatı</t>
  </si>
  <si>
    <t>Ayakkabı, bot, terlik vb. imalatı</t>
  </si>
  <si>
    <t>Kakao, çikolata ve şekerleme imalatı</t>
  </si>
  <si>
    <t>Şeker imalatı</t>
  </si>
  <si>
    <t>Ana demir ve çelik ürünleri ile ferro alaşımların imalatı</t>
  </si>
  <si>
    <t>Uçucu yağların imalatı</t>
  </si>
  <si>
    <t>Diğer plastik ürünlerin imalatı</t>
  </si>
  <si>
    <t>Örgü (triko) veya tığ işi (kroşe) kumaşların imalatı</t>
  </si>
  <si>
    <t>El aletleri, takım tezgahı uçları, testere ağızları vb. imalatı</t>
  </si>
  <si>
    <t>Diğer bina doğramacılığı ve marangozluk ürünlerinin imalatı</t>
  </si>
  <si>
    <t>Mutfak mobilyalarının imalatı</t>
  </si>
  <si>
    <t>Yatak imalatı</t>
  </si>
  <si>
    <t>Metalden kapı ve pencere imalatı</t>
  </si>
  <si>
    <t>Tasnif edilmiş materyallerin geri kazanımı</t>
  </si>
  <si>
    <t>Başka yerde sınıflandırılmamış diğer kimyasal ürünlerin imalatı</t>
  </si>
  <si>
    <t>Metallerin dövülmesi, preslenmesi, baskılanması ve yuvarlanması; toz metalürjisi</t>
  </si>
  <si>
    <t>Tarım ve ormancılık makinelerinin imalatı</t>
  </si>
  <si>
    <t>Demir döküm</t>
  </si>
  <si>
    <t>Motorlu kara taşıtları karoseri (kaporta) imalatı; treyler (römork) ve yarı treyler (yarı römork) imalatı</t>
  </si>
  <si>
    <t>Seramik ev ve süs eşyaları imalatı</t>
  </si>
  <si>
    <t>Plastik inşaat malzemesi imalatı</t>
  </si>
  <si>
    <t>Başka yerde sınıflandırılmamış diğer fabrikasyon metal ürünlerin imalatı</t>
  </si>
  <si>
    <t>Üzümden şarap imalatı</t>
  </si>
  <si>
    <t>Alkolsüz içeceklerin imalatı; maden sularının ve diğer şişelenmiş suların üretimi</t>
  </si>
  <si>
    <t>Balık, kabuklu deniz hayvanları ve yumuşakçaların işlenmesi ve saklanması</t>
  </si>
  <si>
    <t>Taş kömürü madenciliği</t>
  </si>
  <si>
    <t>Madenler ve maden cevherlerinin toptan ticareti</t>
  </si>
  <si>
    <t>Dar şeritlerin soğuk haddelenmesi</t>
  </si>
  <si>
    <t>Rafine edilmiş petrol ürünleri imalatı</t>
  </si>
  <si>
    <t>Boya, vernik ve benzeri kaplayıcı maddeler ile matbaa mürekkebi ve macun imalatı</t>
  </si>
  <si>
    <t>Başka yerde sınıflandırılmamış diğer madencilik ve taş ocakçılığı</t>
  </si>
  <si>
    <t>İşlenmiş ve korunmuş kırmızı etler</t>
  </si>
  <si>
    <t>Beton, alçı ve çimentodan yapılmış diğer ürünlerin imalatı</t>
  </si>
  <si>
    <t>Barların soğuk çekilmesi</t>
  </si>
  <si>
    <t>Başka yerde sınıflandırılmamış diğer tekstillerin imalatı</t>
  </si>
  <si>
    <t>Adıyaman</t>
  </si>
  <si>
    <t>Kars</t>
  </si>
  <si>
    <t>Batman</t>
  </si>
  <si>
    <t>Amasya</t>
  </si>
  <si>
    <t>Antalya</t>
  </si>
  <si>
    <t>Bilecik</t>
  </si>
  <si>
    <t>Bingöl</t>
  </si>
  <si>
    <t>Çanakkale</t>
  </si>
  <si>
    <t>Diyarbakır</t>
  </si>
  <si>
    <t>Elazığ</t>
  </si>
  <si>
    <t>Erzincan</t>
  </si>
  <si>
    <t>Hakkari</t>
  </si>
  <si>
    <t>Muğla</t>
  </si>
  <si>
    <t>Muş</t>
  </si>
  <si>
    <t>Tekirdağ</t>
  </si>
  <si>
    <t>Yozgat</t>
  </si>
  <si>
    <t>Ardahan</t>
  </si>
  <si>
    <t>Iğdır</t>
  </si>
  <si>
    <t>Bolu</t>
  </si>
  <si>
    <t>Çankırı</t>
  </si>
  <si>
    <t>Çorum</t>
  </si>
  <si>
    <t>Kayseri</t>
  </si>
  <si>
    <t>Rize</t>
  </si>
  <si>
    <t>Sivas</t>
  </si>
  <si>
    <t>Şanlıurfa</t>
  </si>
  <si>
    <t>Kilis</t>
  </si>
  <si>
    <t>Siirt</t>
  </si>
  <si>
    <t>Kırşehir</t>
  </si>
  <si>
    <t>Bitlis</t>
  </si>
  <si>
    <t>Kırklareli</t>
  </si>
  <si>
    <t>Isparta</t>
  </si>
  <si>
    <t>Afyonkarahisar</t>
  </si>
  <si>
    <t>Aydın</t>
  </si>
  <si>
    <t>Balıkesir</t>
  </si>
  <si>
    <t>Denizli</t>
  </si>
  <si>
    <t>Kocaeli</t>
  </si>
  <si>
    <t>Konya</t>
  </si>
  <si>
    <t>Manisa</t>
  </si>
  <si>
    <t>Kahramanmaraş</t>
  </si>
  <si>
    <t>Nevşehir</t>
  </si>
  <si>
    <t>Sakarya</t>
  </si>
  <si>
    <t>Tunceli</t>
  </si>
  <si>
    <t>Uşak</t>
  </si>
  <si>
    <t>Van</t>
  </si>
  <si>
    <t>Karabük</t>
  </si>
  <si>
    <t>Bursa</t>
  </si>
  <si>
    <t>Ağrı</t>
  </si>
  <si>
    <t>İstanbul</t>
  </si>
  <si>
    <t>Şırnak</t>
  </si>
  <si>
    <t>Gümüşhane</t>
  </si>
  <si>
    <t>Hatay</t>
  </si>
  <si>
    <t>Kastamonu</t>
  </si>
  <si>
    <t>Mardin</t>
  </si>
  <si>
    <t>Karaman</t>
  </si>
  <si>
    <t>Bartın</t>
  </si>
  <si>
    <t>Erzurum</t>
  </si>
  <si>
    <t>Gaziantep</t>
  </si>
  <si>
    <t>Giresun</t>
  </si>
  <si>
    <t>Tokat</t>
  </si>
  <si>
    <t>Zonguldak</t>
  </si>
  <si>
    <t>Aksaray</t>
  </si>
  <si>
    <t>Osmaniye</t>
  </si>
  <si>
    <t>Adana</t>
  </si>
  <si>
    <t>Artvin</t>
  </si>
  <si>
    <t>Edirne</t>
  </si>
  <si>
    <t>Malatya</t>
  </si>
  <si>
    <t>Düzey 1</t>
  </si>
  <si>
    <t>Düzey 2</t>
  </si>
  <si>
    <t>Düzey 3</t>
  </si>
  <si>
    <t>Batı Marmara</t>
  </si>
  <si>
    <t>Ege</t>
  </si>
  <si>
    <t>İzmir</t>
  </si>
  <si>
    <t>Kütahya</t>
  </si>
  <si>
    <t>Doğu Marmara</t>
  </si>
  <si>
    <t>Eskişehir</t>
  </si>
  <si>
    <t>Düzce</t>
  </si>
  <si>
    <t>Yalova</t>
  </si>
  <si>
    <t>Batı Anadolu</t>
  </si>
  <si>
    <t>Ankara</t>
  </si>
  <si>
    <t>Akdeniz</t>
  </si>
  <si>
    <t>Burdur</t>
  </si>
  <si>
    <t>Mersin</t>
  </si>
  <si>
    <t>Orta Anadolu</t>
  </si>
  <si>
    <t>Kırıkkale</t>
  </si>
  <si>
    <t>Niğde</t>
  </si>
  <si>
    <t>Batı Karadeniz</t>
  </si>
  <si>
    <t>Sinop</t>
  </si>
  <si>
    <t>Samsun</t>
  </si>
  <si>
    <t>Doğu Karadeniz</t>
  </si>
  <si>
    <t>Trabzon</t>
  </si>
  <si>
    <t>Ordu</t>
  </si>
  <si>
    <t>Kuzeydoğu Anadolu</t>
  </si>
  <si>
    <t>Bayburt</t>
  </si>
  <si>
    <t>Ortadoğu Anadolu</t>
  </si>
  <si>
    <t>Güneydoğu Anadolu</t>
  </si>
  <si>
    <t>İstanbul Alt Bölgesi</t>
  </si>
  <si>
    <t>Tekirdağ Alt Bölgesi</t>
  </si>
  <si>
    <t>Balikesir Alt Bölgesi</t>
  </si>
  <si>
    <t>İzmir Alt Bölgesi</t>
  </si>
  <si>
    <t>Aydın Alt Bölgesi</t>
  </si>
  <si>
    <t>Manisa Alt Bölgesi</t>
  </si>
  <si>
    <t>Bursa Alt Bölgesi</t>
  </si>
  <si>
    <t>Kocaeli Alt Bölgesi</t>
  </si>
  <si>
    <t>Ankara Alt Bölgesi</t>
  </si>
  <si>
    <t>Konya Alt Bölgesi</t>
  </si>
  <si>
    <t>Antalya Alt Bölgesi</t>
  </si>
  <si>
    <t>Adana Alt Bölgesi</t>
  </si>
  <si>
    <t>Hatay Alt Bölgesi</t>
  </si>
  <si>
    <t>Kırıkkale Alt Bölgesi</t>
  </si>
  <si>
    <t>Kayseri Alt Bölgesi</t>
  </si>
  <si>
    <t>Samsun Alt Bölgesi</t>
  </si>
  <si>
    <t>Kastamonu Alt Bölgesi</t>
  </si>
  <si>
    <t>Zonguldak Alt Bölgesi</t>
  </si>
  <si>
    <t>Trabzon Alt Bölgesi</t>
  </si>
  <si>
    <t>Erzurum Alt Bölgesi</t>
  </si>
  <si>
    <t>Ağrı Alt Bölgesi</t>
  </si>
  <si>
    <t>Van Alt Bölgesi</t>
  </si>
  <si>
    <t>Malatya Alt Bölgesi</t>
  </si>
  <si>
    <t>Mardin Alt Bölgesi</t>
  </si>
  <si>
    <t>Şanlıurfa Alt Bölgesi</t>
  </si>
  <si>
    <t>Gaziantep Alt Bölgesi</t>
  </si>
  <si>
    <t>TOPLAM</t>
  </si>
  <si>
    <t>22.22</t>
  </si>
  <si>
    <t>13.10</t>
  </si>
  <si>
    <t>25.11</t>
  </si>
  <si>
    <t>10.41</t>
  </si>
  <si>
    <t>10.39</t>
  </si>
  <si>
    <t>56.29</t>
  </si>
  <si>
    <t>14.14</t>
  </si>
  <si>
    <t>14.13</t>
  </si>
  <si>
    <t>23.70</t>
  </si>
  <si>
    <t>08.11</t>
  </si>
  <si>
    <t>10.91</t>
  </si>
  <si>
    <t>10.13</t>
  </si>
  <si>
    <t>10.61</t>
  </si>
  <si>
    <t>08.12</t>
  </si>
  <si>
    <t>10.71</t>
  </si>
  <si>
    <t>23.63</t>
  </si>
  <si>
    <t>23.99</t>
  </si>
  <si>
    <t>31.09</t>
  </si>
  <si>
    <t>28.92</t>
  </si>
  <si>
    <t>82.92</t>
  </si>
  <si>
    <t>20.15</t>
  </si>
  <si>
    <t>10.72</t>
  </si>
  <si>
    <t>10.83</t>
  </si>
  <si>
    <t>10.51</t>
  </si>
  <si>
    <t>16.10</t>
  </si>
  <si>
    <t>23.31</t>
  </si>
  <si>
    <t>23.61</t>
  </si>
  <si>
    <t>15.11</t>
  </si>
  <si>
    <t>01.47</t>
  </si>
  <si>
    <t>13.20</t>
  </si>
  <si>
    <t>31.00</t>
  </si>
  <si>
    <t>29.32</t>
  </si>
  <si>
    <t>13.30</t>
  </si>
  <si>
    <t>23.32</t>
  </si>
  <si>
    <t>28.93</t>
  </si>
  <si>
    <t>13.92</t>
  </si>
  <si>
    <t>14.19</t>
  </si>
  <si>
    <t>05.20</t>
  </si>
  <si>
    <t>07.29</t>
  </si>
  <si>
    <t>18.12</t>
  </si>
  <si>
    <t>27.52</t>
  </si>
  <si>
    <t>13.93</t>
  </si>
  <si>
    <t>15.20</t>
  </si>
  <si>
    <t>10.82</t>
  </si>
  <si>
    <t>10.81</t>
  </si>
  <si>
    <t>24.10</t>
  </si>
  <si>
    <t>20.53</t>
  </si>
  <si>
    <t>22.29</t>
  </si>
  <si>
    <t>13.91</t>
  </si>
  <si>
    <t>25.73</t>
  </si>
  <si>
    <t>16.23</t>
  </si>
  <si>
    <t>31.02</t>
  </si>
  <si>
    <t>31.03</t>
  </si>
  <si>
    <t>25.12</t>
  </si>
  <si>
    <t>38.32</t>
  </si>
  <si>
    <t>20.59</t>
  </si>
  <si>
    <t>25.50</t>
  </si>
  <si>
    <t>28.30</t>
  </si>
  <si>
    <t>24.51</t>
  </si>
  <si>
    <t>29.20</t>
  </si>
  <si>
    <t>23.41</t>
  </si>
  <si>
    <t>22.23</t>
  </si>
  <si>
    <t>25.99</t>
  </si>
  <si>
    <t>11.02</t>
  </si>
  <si>
    <t>11.07</t>
  </si>
  <si>
    <t>10.20</t>
  </si>
  <si>
    <t>13.99</t>
  </si>
  <si>
    <t>05.10</t>
  </si>
  <si>
    <t>46.72</t>
  </si>
  <si>
    <t>24.32</t>
  </si>
  <si>
    <t>19.20</t>
  </si>
  <si>
    <t>20.30</t>
  </si>
  <si>
    <t>08.99</t>
  </si>
  <si>
    <t>10.11</t>
  </si>
  <si>
    <t>23.69</t>
  </si>
  <si>
    <t>30.11</t>
  </si>
  <si>
    <t>24.31</t>
  </si>
  <si>
    <t>09</t>
  </si>
  <si>
    <t>Toplam Çalışan*</t>
  </si>
  <si>
    <t>* Tabloda gözükmemesine rağmen Toplam personel içine diğer personel (geçici, mevsimlik vb.) de dahil edilmiştir.</t>
  </si>
  <si>
    <t>üretim kodu</t>
  </si>
  <si>
    <t>kapasite raporu sayısı</t>
  </si>
  <si>
    <t>04</t>
  </si>
  <si>
    <t>GENEL TOPLAM</t>
  </si>
  <si>
    <t xml:space="preserve"> 25.40</t>
  </si>
  <si>
    <t xml:space="preserve"> 32.50</t>
  </si>
  <si>
    <t xml:space="preserve"> 30.11</t>
  </si>
  <si>
    <t xml:space="preserve"> 18.20</t>
  </si>
  <si>
    <t xml:space="preserve"> 30.30</t>
  </si>
  <si>
    <t xml:space="preserve"> 25 OCAK 2013</t>
  </si>
  <si>
    <t>Bilgi Hizmetleri Dairesi Başkanlığı</t>
  </si>
  <si>
    <t>TÜRKİYE ODALAR ve BORSALAR BİRLİĞİ</t>
  </si>
  <si>
    <t xml:space="preserve">Toplam Personel </t>
  </si>
  <si>
    <t xml:space="preserve"> Kapasite Raporu ve Toplam Personel Dağılımı</t>
  </si>
  <si>
    <t>Bölüm Kodu</t>
  </si>
  <si>
    <t>Bölüm Adı</t>
  </si>
  <si>
    <t xml:space="preserve"> Sayı</t>
  </si>
  <si>
    <t>Sayı</t>
  </si>
  <si>
    <t>Kapasite Raporu ve Personellerin İllere Göre Dağılımı</t>
  </si>
  <si>
    <t>Faaliyet/Bölüm Kodu</t>
  </si>
  <si>
    <t>Faaliyet/Bölüm Adı</t>
  </si>
  <si>
    <t>Yüzde**</t>
  </si>
  <si>
    <t>İllere Göre En Çok Kodlanan 5 Ürün</t>
  </si>
  <si>
    <t>İllere Göre En Çok Kodlanan 5 Faaliyet</t>
  </si>
  <si>
    <t>Yabancı Sermayeli Kapasite Raporlarının İllere Dağılımı</t>
  </si>
  <si>
    <t>Yabancı Sermayeli Kapasite Raporlarının Ülkere Dağılımı</t>
  </si>
  <si>
    <t>Not :2012 yılı sonu itibari ile geçerliliği devam eden Kapasite Raporlarındaki bilgilerden derlenmiştir.</t>
  </si>
  <si>
    <t>Bir Kapasite Raporunda birden fazla sektörde yer alan ürünler bulunabileceğinden buradaki toplam, kapasite raporu toplamından farklı olmaktadır.</t>
  </si>
  <si>
    <t>Not:  2012 yılı sonu itibari ile geçerliliği devam eden Kapasite Raporlarındaki bilgilerden derlenmiştir.</t>
  </si>
  <si>
    <t>Bir Kapasite Raporunda birden fazla faaliyet bulunabileceğinden buradaki toplam, kapasite raporu toplamından farklı olmaktadır.</t>
  </si>
  <si>
    <t>2012 yılı sonu itibari ile geçerliliği devam eden Kapasite Raporlarındaki bilgilerden derlenmiştir.</t>
  </si>
  <si>
    <t>Not: Bir Kapasite Raporunda birden fazla sektörde yer alan ürünler bulunabileceğinden buradaki toplam, kapasite raporu toplamından farklı olmaktadır.</t>
  </si>
  <si>
    <t>Not : 2012 yılı sonu itibari ile geçerliliği devam eden Kapasite Raporlarındaki bilgilerden derlenmiştir.</t>
  </si>
  <si>
    <t xml:space="preserve"> İBBS Düzey-1 Bölgelerine Göre Personel ve Kapasite Rapor Dağılımı</t>
  </si>
  <si>
    <t>Not:İBBS: İstatistiksel Bölge Birimleri Sınıflandırması</t>
  </si>
  <si>
    <t xml:space="preserve">İBBS Düzey-1 Bölgelerine Göre Kapasite Rapor Dağılımı </t>
  </si>
  <si>
    <t>Bir Kapasite Raporunda birden fazla ülke sermayesi bulunabileceğinden buradaki toplam, kapasite raporu toplamından farklı olmaktadır.</t>
  </si>
  <si>
    <t>Teknoloji grupları ayrımında EUROSTAT tarafından önerilen dağılım kullanılmıştır.</t>
  </si>
  <si>
    <t>Bölgelere Göre Personel ve Kapasite Rapor Dağılımı</t>
  </si>
  <si>
    <t>IBBS Düzey-1'e Göre Personel ve Kapasite Rapor Dağılımı</t>
  </si>
  <si>
    <t>NACE 2 Bölümlerine Göre Yabancı Sermayeli Kapasite Rapor Dağılımı</t>
  </si>
  <si>
    <t>NACE 2 Bölümlerine Göre Yabancı Sermayeli Kapasite Raporu Dağılımı</t>
  </si>
  <si>
    <t>TÜRKİYE TOPLAMI</t>
  </si>
  <si>
    <t>Dönemsel Yüzde</t>
  </si>
  <si>
    <t>Toplamdaki Yüzde Değişimi</t>
  </si>
  <si>
    <t>İl Kodu</t>
  </si>
  <si>
    <t>**Tabloda ifade edilen yüzde tabiri Türkiye toplamına göre hesaplanmıştır.</t>
  </si>
  <si>
    <t>BÖLGE TOPLAMI</t>
  </si>
  <si>
    <t>Toplam Personel*</t>
  </si>
  <si>
    <t xml:space="preserve"> GRUP TOPLAMI</t>
  </si>
  <si>
    <t>NACE 2  Bölümlerine Göre Kapasite Rapor Dağılımı</t>
  </si>
  <si>
    <t>% Değişim*</t>
  </si>
  <si>
    <t>Toplam**</t>
  </si>
  <si>
    <t>** Tabloda gözükmemesine rağmen Toplam personel içine diğer personel (geçici, mevsimlik vb.) de dahil edilmiştir.</t>
  </si>
  <si>
    <r>
      <t xml:space="preserve">* </t>
    </r>
    <r>
      <rPr>
        <sz val="9"/>
        <color indexed="10"/>
        <rFont val="Arial"/>
        <family val="2"/>
      </rPr>
      <t>Bir önceki yıla göre değişim.</t>
    </r>
  </si>
</sst>
</file>

<file path=xl/styles.xml><?xml version="1.0" encoding="utf-8"?>
<styleSheet xmlns="http://schemas.openxmlformats.org/spreadsheetml/2006/main">
  <numFmts count="42">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2]\ #,##0.00_);[Red]\([$€-2]\ #,##0.00\)"/>
    <numFmt numFmtId="178" formatCode="#,##0.0"/>
    <numFmt numFmtId="179" formatCode="#,##0.000"/>
    <numFmt numFmtId="180" formatCode="#,##0.0000"/>
    <numFmt numFmtId="181" formatCode="#,##0.00000"/>
    <numFmt numFmtId="182" formatCode="#,##0.000000"/>
    <numFmt numFmtId="183" formatCode="#,##0.0000000"/>
    <numFmt numFmtId="184" formatCode="0.0000"/>
    <numFmt numFmtId="185" formatCode="0.000"/>
    <numFmt numFmtId="186" formatCode="[$-41F]dd\ mmmm\ yyyy\ dddd"/>
    <numFmt numFmtId="187" formatCode="0.00000"/>
    <numFmt numFmtId="188" formatCode="0.0000000"/>
    <numFmt numFmtId="189" formatCode="0.000000"/>
    <numFmt numFmtId="190" formatCode="_-* #,##0.0\ _T_L_-;\-* #,##0.0\ _T_L_-;_-* &quot;-&quot;??\ _T_L_-;_-@_-"/>
    <numFmt numFmtId="191" formatCode="0.0"/>
    <numFmt numFmtId="192" formatCode="0.00000000"/>
    <numFmt numFmtId="193" formatCode="00000"/>
    <numFmt numFmtId="194" formatCode="[$-41F]0"/>
    <numFmt numFmtId="195" formatCode="0,000"/>
    <numFmt numFmtId="196" formatCode="\5\6\2\9"/>
    <numFmt numFmtId="197" formatCode="0.000000000"/>
  </numFmts>
  <fonts count="88">
    <font>
      <sz val="11"/>
      <color theme="1"/>
      <name val="Calibri"/>
      <family val="2"/>
    </font>
    <font>
      <sz val="11"/>
      <color indexed="8"/>
      <name val="Calibri"/>
      <family val="2"/>
    </font>
    <font>
      <b/>
      <sz val="16"/>
      <name val="Arial"/>
      <family val="2"/>
    </font>
    <font>
      <sz val="12"/>
      <name val="Arial"/>
      <family val="2"/>
    </font>
    <font>
      <sz val="10"/>
      <name val="Arial"/>
      <family val="2"/>
    </font>
    <font>
      <b/>
      <sz val="18"/>
      <color indexed="10"/>
      <name val="Arial"/>
      <family val="2"/>
    </font>
    <font>
      <b/>
      <sz val="12"/>
      <name val="Arial"/>
      <family val="2"/>
    </font>
    <font>
      <b/>
      <sz val="10"/>
      <name val="Arial"/>
      <family val="2"/>
    </font>
    <font>
      <sz val="9"/>
      <name val="Arial"/>
      <family val="2"/>
    </font>
    <font>
      <b/>
      <u val="single"/>
      <sz val="16"/>
      <name val="Arial"/>
      <family val="2"/>
    </font>
    <font>
      <b/>
      <sz val="11"/>
      <name val="Arial"/>
      <family val="2"/>
    </font>
    <font>
      <b/>
      <sz val="14"/>
      <color indexed="8"/>
      <name val="Arial"/>
      <family val="2"/>
    </font>
    <font>
      <sz val="10"/>
      <color indexed="8"/>
      <name val="Arial"/>
      <family val="2"/>
    </font>
    <font>
      <sz val="10"/>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b/>
      <sz val="16"/>
      <color indexed="8"/>
      <name val="Calibri"/>
      <family val="2"/>
    </font>
    <font>
      <sz val="11"/>
      <color indexed="8"/>
      <name val="Arial"/>
      <family val="2"/>
    </font>
    <font>
      <b/>
      <sz val="14"/>
      <color indexed="8"/>
      <name val="Calibri"/>
      <family val="2"/>
    </font>
    <font>
      <sz val="9"/>
      <color indexed="8"/>
      <name val="Arial"/>
      <family val="2"/>
    </font>
    <font>
      <b/>
      <i/>
      <sz val="10"/>
      <color indexed="8"/>
      <name val="Arial"/>
      <family val="2"/>
    </font>
    <font>
      <b/>
      <u val="single"/>
      <sz val="16"/>
      <color indexed="8"/>
      <name val="Calibri"/>
      <family val="2"/>
    </font>
    <font>
      <b/>
      <u val="single"/>
      <sz val="16"/>
      <color indexed="8"/>
      <name val="Arial"/>
      <family val="2"/>
    </font>
    <font>
      <b/>
      <sz val="11"/>
      <color indexed="8"/>
      <name val="Arial"/>
      <family val="2"/>
    </font>
    <font>
      <b/>
      <u val="single"/>
      <sz val="11"/>
      <color indexed="8"/>
      <name val="Arial"/>
      <family val="2"/>
    </font>
    <font>
      <u val="single"/>
      <sz val="10"/>
      <color indexed="12"/>
      <name val="Arial"/>
      <family val="2"/>
    </font>
    <font>
      <b/>
      <sz val="18"/>
      <color indexed="8"/>
      <name val="Arial"/>
      <family val="2"/>
    </font>
    <font>
      <sz val="9"/>
      <color indexed="10"/>
      <name val="Arial"/>
      <family val="2"/>
    </font>
    <font>
      <sz val="11"/>
      <color indexed="10"/>
      <name val="Arial"/>
      <family val="2"/>
    </font>
    <font>
      <sz val="10"/>
      <color indexed="10"/>
      <name val="Arial"/>
      <family val="2"/>
    </font>
    <font>
      <b/>
      <sz val="10.5"/>
      <color indexed="8"/>
      <name val="Arial"/>
      <family val="2"/>
    </font>
    <font>
      <b/>
      <sz val="10"/>
      <color indexed="8"/>
      <name val="Calibri"/>
      <family val="2"/>
    </font>
    <font>
      <b/>
      <sz val="12"/>
      <color indexed="8"/>
      <name val="Calibri"/>
      <family val="2"/>
    </font>
    <font>
      <sz val="9.7"/>
      <color indexed="8"/>
      <name val="Arial"/>
      <family val="2"/>
    </font>
    <font>
      <sz val="11"/>
      <name val="Arial Tur"/>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6"/>
      <color theme="1"/>
      <name val="Calibri"/>
      <family val="2"/>
    </font>
    <font>
      <sz val="11"/>
      <color theme="1"/>
      <name val="Arial"/>
      <family val="2"/>
    </font>
    <font>
      <b/>
      <sz val="14"/>
      <color theme="1"/>
      <name val="Calibri"/>
      <family val="2"/>
    </font>
    <font>
      <b/>
      <sz val="14"/>
      <color theme="1"/>
      <name val="Arial"/>
      <family val="2"/>
    </font>
    <font>
      <sz val="9"/>
      <color theme="1"/>
      <name val="Arial"/>
      <family val="2"/>
    </font>
    <font>
      <sz val="10"/>
      <color theme="1"/>
      <name val="Arial"/>
      <family val="2"/>
    </font>
    <font>
      <b/>
      <i/>
      <sz val="10"/>
      <color theme="1"/>
      <name val="Arial"/>
      <family val="2"/>
    </font>
    <font>
      <sz val="10"/>
      <color theme="1"/>
      <name val="Calibri"/>
      <family val="2"/>
    </font>
    <font>
      <b/>
      <u val="single"/>
      <sz val="16"/>
      <color theme="1"/>
      <name val="Calibri"/>
      <family val="2"/>
    </font>
    <font>
      <b/>
      <u val="single"/>
      <sz val="16"/>
      <color theme="1"/>
      <name val="Arial"/>
      <family val="2"/>
    </font>
    <font>
      <b/>
      <sz val="11"/>
      <color theme="1"/>
      <name val="Arial"/>
      <family val="2"/>
    </font>
    <font>
      <b/>
      <u val="single"/>
      <sz val="11"/>
      <color theme="1"/>
      <name val="Arial"/>
      <family val="2"/>
    </font>
    <font>
      <u val="single"/>
      <sz val="10"/>
      <color theme="10"/>
      <name val="Arial"/>
      <family val="2"/>
    </font>
    <font>
      <b/>
      <sz val="18"/>
      <color theme="1"/>
      <name val="Arial"/>
      <family val="2"/>
    </font>
    <font>
      <sz val="9"/>
      <color rgb="FFFF0000"/>
      <name val="Arial"/>
      <family val="2"/>
    </font>
    <font>
      <sz val="11"/>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0E68C"/>
        <bgColor indexed="64"/>
      </patternFill>
    </fill>
    <fill>
      <patternFill patternType="solid">
        <fgColor theme="2"/>
        <bgColor indexed="64"/>
      </patternFill>
    </fill>
    <fill>
      <patternFill patternType="solid">
        <fgColor theme="2" tint="-0.09996999800205231"/>
        <bgColor indexed="64"/>
      </patternFill>
    </fill>
  </fills>
  <borders count="6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top style="thin"/>
      <bottom style="thin">
        <color rgb="FF000000"/>
      </bottom>
    </border>
    <border>
      <left>
        <color indexed="63"/>
      </left>
      <right style="thin"/>
      <top style="thin"/>
      <bottom style="thin"/>
    </border>
    <border>
      <left>
        <color indexed="63"/>
      </left>
      <right>
        <color indexed="63"/>
      </right>
      <top>
        <color indexed="63"/>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medium"/>
      <top style="thin">
        <color rgb="FF000000"/>
      </top>
      <bottom style="thin">
        <color rgb="FF000000"/>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top>
        <color indexed="63"/>
      </top>
      <bottom style="thin"/>
    </border>
    <border>
      <left style="thin"/>
      <right style="thin"/>
      <top style="thin"/>
      <bottom>
        <color indexed="63"/>
      </bottom>
    </border>
    <border>
      <left style="thin"/>
      <right style="thin"/>
      <top style="double"/>
      <bottom style="double"/>
    </border>
    <border>
      <left style="thin"/>
      <right style="thin"/>
      <top>
        <color indexed="63"/>
      </top>
      <bottom>
        <color indexed="63"/>
      </bottom>
    </border>
    <border>
      <left style="medium"/>
      <right style="medium"/>
      <top style="thin">
        <color rgb="FF000000"/>
      </top>
      <bottom>
        <color indexed="63"/>
      </bottom>
    </border>
    <border>
      <left style="medium"/>
      <right style="thin">
        <color rgb="FF000000"/>
      </right>
      <top style="thin">
        <color rgb="FF000000"/>
      </top>
      <bottom>
        <color indexed="63"/>
      </bottom>
    </border>
    <border>
      <left style="thin">
        <color rgb="FF000000"/>
      </left>
      <right style="medium"/>
      <top style="thin">
        <color rgb="FF000000"/>
      </top>
      <bottom>
        <color indexed="63"/>
      </bottom>
    </border>
    <border>
      <left/>
      <right style="thin">
        <color rgb="FF000000"/>
      </right>
      <top style="thin">
        <color rgb="FF000000"/>
      </top>
      <bottom>
        <color indexed="63"/>
      </bottom>
    </border>
    <border>
      <left style="thin">
        <color rgb="FF000000"/>
      </left>
      <right/>
      <top style="thin">
        <color rgb="FF000000"/>
      </top>
      <bottom>
        <color indexed="63"/>
      </bottom>
    </border>
    <border>
      <left style="medium"/>
      <right/>
      <top style="medium"/>
      <bottom style="medium"/>
    </border>
    <border>
      <left style="thin">
        <color rgb="FF000000"/>
      </left>
      <right style="medium"/>
      <top style="medium"/>
      <bottom style="medium"/>
    </border>
    <border>
      <left/>
      <right/>
      <top style="medium"/>
      <bottom style="medium"/>
    </border>
    <border>
      <left style="thin">
        <color rgb="FF000000"/>
      </left>
      <right/>
      <top style="medium"/>
      <bottom style="medium"/>
    </border>
    <border>
      <left style="medium"/>
      <right style="medium"/>
      <top>
        <color indexed="63"/>
      </top>
      <bottom style="thin">
        <color rgb="FF000000"/>
      </bottom>
    </border>
    <border>
      <left style="thin"/>
      <right style="thin"/>
      <top style="double"/>
      <bottom style="thin"/>
    </border>
    <border>
      <left style="thin"/>
      <right style="thin"/>
      <top style="thin"/>
      <bottom style="double"/>
    </border>
    <border>
      <left style="thin"/>
      <right style="thin"/>
      <top>
        <color indexed="63"/>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double"/>
      <bottom>
        <color indexed="63"/>
      </bottom>
    </border>
    <border>
      <left style="thin"/>
      <right>
        <color indexed="63"/>
      </right>
      <top style="thin">
        <color theme="1"/>
      </top>
      <bottom style="thin"/>
    </border>
    <border>
      <left/>
      <right/>
      <top style="thin">
        <color theme="1"/>
      </top>
      <bottom style="thin"/>
    </border>
    <border>
      <left>
        <color indexed="63"/>
      </left>
      <right style="thin"/>
      <top style="thin">
        <color theme="1"/>
      </top>
      <bottom style="thin"/>
    </border>
    <border>
      <left/>
      <right style="thin">
        <color theme="1"/>
      </right>
      <top style="thin">
        <color theme="1"/>
      </top>
      <bottom style="thin"/>
    </border>
    <border>
      <left style="medium"/>
      <right style="thin"/>
      <top style="medium"/>
      <bottom style="medium"/>
    </border>
    <border>
      <left style="thin"/>
      <right style="medium"/>
      <top style="medium"/>
      <bottom style="medium"/>
    </border>
    <border>
      <left style="thin"/>
      <right>
        <color indexed="63"/>
      </right>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style="thin">
        <color rgb="FF000000"/>
      </left>
      <right>
        <color indexed="63"/>
      </right>
      <top style="thin"/>
      <bottom style="thin">
        <color rgb="FF000000"/>
      </bottom>
    </border>
    <border>
      <left>
        <color indexed="63"/>
      </left>
      <right style="thin">
        <color rgb="FF000000"/>
      </right>
      <top>
        <color indexed="63"/>
      </top>
      <bottom>
        <color indexed="63"/>
      </bottom>
    </border>
    <border>
      <left/>
      <right/>
      <top style="thin">
        <color rgb="FF000000"/>
      </top>
      <bottom style="thin">
        <color rgb="FF000000"/>
      </bottom>
    </border>
    <border>
      <left style="thin">
        <color rgb="FF000000"/>
      </left>
      <right>
        <color indexed="63"/>
      </right>
      <top style="thin"/>
      <bottom style="thin"/>
    </border>
    <border>
      <left>
        <color indexed="63"/>
      </left>
      <right>
        <color indexed="63"/>
      </right>
      <top style="thin"/>
      <bottom style="thin"/>
    </border>
    <border>
      <left>
        <color indexed="63"/>
      </left>
      <right style="thin">
        <color rgb="FF000000"/>
      </right>
      <top style="thin"/>
      <bottom style="thin"/>
    </border>
    <border>
      <left>
        <color indexed="63"/>
      </left>
      <right style="thin">
        <color rgb="FF000000"/>
      </right>
      <top style="thin"/>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20" borderId="6" applyNumberFormat="0" applyAlignment="0" applyProtection="0"/>
    <xf numFmtId="0" fontId="62" fillId="22" borderId="7" applyNumberFormat="0" applyAlignment="0" applyProtection="0"/>
    <xf numFmtId="0" fontId="63" fillId="23"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4" borderId="0" applyNumberFormat="0" applyBorder="0" applyAlignment="0" applyProtection="0"/>
    <xf numFmtId="0" fontId="0" fillId="25" borderId="8" applyNumberFormat="0" applyFont="0" applyAlignment="0" applyProtection="0"/>
    <xf numFmtId="0" fontId="6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9" fontId="0" fillId="0" borderId="0" applyFont="0" applyFill="0" applyBorder="0" applyAlignment="0" applyProtection="0"/>
  </cellStyleXfs>
  <cellXfs count="405">
    <xf numFmtId="0" fontId="0" fillId="0" borderId="0" xfId="0" applyFont="1" applyAlignment="1">
      <alignment/>
    </xf>
    <xf numFmtId="0" fontId="0" fillId="0" borderId="0" xfId="0" applyAlignment="1">
      <alignment horizontal="center"/>
    </xf>
    <xf numFmtId="0" fontId="0" fillId="0" borderId="0" xfId="0" applyAlignment="1">
      <alignment vertical="center" wrapText="1"/>
    </xf>
    <xf numFmtId="0" fontId="70" fillId="33" borderId="10" xfId="0" applyFont="1" applyFill="1" applyBorder="1" applyAlignment="1" quotePrefix="1">
      <alignment horizontal="center" wrapText="1"/>
    </xf>
    <xf numFmtId="0" fontId="70" fillId="33" borderId="10" xfId="0" applyFont="1" applyFill="1" applyBorder="1" applyAlignment="1">
      <alignment horizontal="center" wrapText="1"/>
    </xf>
    <xf numFmtId="0" fontId="71" fillId="0" borderId="0" xfId="0" applyFont="1" applyAlignment="1">
      <alignment/>
    </xf>
    <xf numFmtId="0" fontId="3" fillId="0" borderId="0" xfId="0" applyFont="1" applyAlignment="1">
      <alignment/>
    </xf>
    <xf numFmtId="0" fontId="4" fillId="0" borderId="0" xfId="0" applyFont="1" applyAlignment="1">
      <alignment/>
    </xf>
    <xf numFmtId="0" fontId="72" fillId="0" borderId="0" xfId="0" applyFont="1" applyAlignment="1">
      <alignment/>
    </xf>
    <xf numFmtId="0" fontId="0" fillId="0" borderId="0" xfId="0" applyBorder="1" applyAlignment="1">
      <alignment/>
    </xf>
    <xf numFmtId="0" fontId="6" fillId="0" borderId="0" xfId="0" applyFont="1" applyAlignment="1">
      <alignment/>
    </xf>
    <xf numFmtId="0" fontId="0" fillId="0" borderId="0" xfId="0" applyAlignment="1">
      <alignment horizontal="right" vertical="center"/>
    </xf>
    <xf numFmtId="0" fontId="0" fillId="0" borderId="0" xfId="0" applyAlignment="1">
      <alignment horizontal="right"/>
    </xf>
    <xf numFmtId="0" fontId="0" fillId="0" borderId="0" xfId="0" applyNumberFormat="1" applyAlignment="1">
      <alignment horizontal="center"/>
    </xf>
    <xf numFmtId="0" fontId="0" fillId="0" borderId="11" xfId="0" applyBorder="1" applyAlignment="1">
      <alignment/>
    </xf>
    <xf numFmtId="0" fontId="0" fillId="0" borderId="0" xfId="0" applyFont="1" applyAlignment="1">
      <alignment/>
    </xf>
    <xf numFmtId="49" fontId="0" fillId="0" borderId="0" xfId="0" applyNumberFormat="1" applyAlignment="1">
      <alignment/>
    </xf>
    <xf numFmtId="0" fontId="70" fillId="34" borderId="12" xfId="0" applyFont="1" applyFill="1" applyBorder="1" applyAlignment="1">
      <alignment horizontal="center" wrapText="1"/>
    </xf>
    <xf numFmtId="3" fontId="70" fillId="34" borderId="12" xfId="0" applyNumberFormat="1" applyFont="1" applyFill="1" applyBorder="1" applyAlignment="1">
      <alignment horizontal="right" wrapText="1"/>
    </xf>
    <xf numFmtId="2" fontId="70" fillId="34" borderId="12" xfId="0" applyNumberFormat="1" applyFont="1" applyFill="1" applyBorder="1" applyAlignment="1">
      <alignment horizontal="right" wrapText="1"/>
    </xf>
    <xf numFmtId="2" fontId="70" fillId="34" borderId="13" xfId="0" applyNumberFormat="1" applyFont="1" applyFill="1" applyBorder="1" applyAlignment="1">
      <alignment horizontal="right" wrapText="1"/>
    </xf>
    <xf numFmtId="0" fontId="73" fillId="0" borderId="0" xfId="0" applyFont="1" applyAlignment="1">
      <alignment horizontal="center"/>
    </xf>
    <xf numFmtId="0" fontId="70" fillId="2" borderId="14" xfId="0" applyFont="1" applyFill="1" applyBorder="1" applyAlignment="1">
      <alignment horizontal="center" vertical="center"/>
    </xf>
    <xf numFmtId="0" fontId="74" fillId="0" borderId="0" xfId="0" applyNumberFormat="1" applyFont="1" applyAlignment="1">
      <alignment horizontal="center"/>
    </xf>
    <xf numFmtId="0" fontId="74" fillId="0" borderId="0" xfId="0" applyFont="1" applyAlignment="1">
      <alignment horizontal="center"/>
    </xf>
    <xf numFmtId="171" fontId="70" fillId="34" borderId="12" xfId="0" applyNumberFormat="1" applyFont="1" applyFill="1" applyBorder="1" applyAlignment="1">
      <alignment horizontal="right" wrapText="1"/>
    </xf>
    <xf numFmtId="3" fontId="70" fillId="2" borderId="11" xfId="0" applyNumberFormat="1" applyFont="1" applyFill="1" applyBorder="1" applyAlignment="1">
      <alignment horizontal="center" vertical="center" wrapText="1"/>
    </xf>
    <xf numFmtId="0" fontId="71" fillId="0" borderId="0" xfId="0" applyFont="1" applyBorder="1" applyAlignment="1">
      <alignment horizontal="center"/>
    </xf>
    <xf numFmtId="0" fontId="71" fillId="0" borderId="15" xfId="0" applyFont="1" applyBorder="1" applyAlignment="1">
      <alignment horizontal="center"/>
    </xf>
    <xf numFmtId="0" fontId="71" fillId="0" borderId="0" xfId="0" applyFont="1" applyBorder="1" applyAlignment="1">
      <alignment horizontal="center" wrapText="1"/>
    </xf>
    <xf numFmtId="17" fontId="70" fillId="35" borderId="10" xfId="0" applyNumberFormat="1" applyFont="1" applyFill="1" applyBorder="1" applyAlignment="1" quotePrefix="1">
      <alignment horizontal="center" wrapText="1"/>
    </xf>
    <xf numFmtId="0" fontId="71" fillId="0" borderId="0" xfId="0" applyFont="1" applyBorder="1" applyAlignment="1">
      <alignment horizontal="center" wrapText="1"/>
    </xf>
    <xf numFmtId="2" fontId="75" fillId="0" borderId="16" xfId="40" applyNumberFormat="1" applyFont="1" applyFill="1" applyBorder="1" applyAlignment="1">
      <alignment horizontal="right" vertical="center" wrapText="1"/>
    </xf>
    <xf numFmtId="2" fontId="75" fillId="35" borderId="17" xfId="40" applyNumberFormat="1" applyFont="1" applyFill="1" applyBorder="1" applyAlignment="1">
      <alignment horizontal="right" vertical="center" wrapText="1"/>
    </xf>
    <xf numFmtId="2" fontId="75" fillId="0" borderId="17" xfId="40" applyNumberFormat="1" applyFont="1" applyFill="1" applyBorder="1" applyAlignment="1">
      <alignment horizontal="right" vertical="center" wrapText="1"/>
    </xf>
    <xf numFmtId="0" fontId="75" fillId="0" borderId="11" xfId="40" applyNumberFormat="1" applyFont="1" applyFill="1" applyBorder="1" applyAlignment="1">
      <alignment horizontal="center" vertical="center" wrapText="1"/>
    </xf>
    <xf numFmtId="3" fontId="75" fillId="0" borderId="11" xfId="40" applyNumberFormat="1" applyFont="1" applyFill="1" applyBorder="1" applyAlignment="1">
      <alignment horizontal="right" vertical="center" wrapText="1"/>
    </xf>
    <xf numFmtId="0" fontId="75" fillId="35" borderId="11" xfId="40" applyNumberFormat="1" applyFont="1" applyFill="1" applyBorder="1" applyAlignment="1">
      <alignment horizontal="center" vertical="center" wrapText="1"/>
    </xf>
    <xf numFmtId="3" fontId="75" fillId="35" borderId="11" xfId="40" applyNumberFormat="1" applyFont="1" applyFill="1" applyBorder="1" applyAlignment="1">
      <alignment horizontal="right" vertical="center" wrapText="1"/>
    </xf>
    <xf numFmtId="172" fontId="75" fillId="0" borderId="11" xfId="40" applyNumberFormat="1" applyFont="1" applyFill="1" applyBorder="1" applyAlignment="1">
      <alignment horizontal="right" vertical="center" wrapText="1"/>
    </xf>
    <xf numFmtId="0" fontId="70" fillId="2" borderId="11" xfId="0" applyFont="1" applyFill="1" applyBorder="1" applyAlignment="1">
      <alignment vertical="center" wrapText="1"/>
    </xf>
    <xf numFmtId="172" fontId="75" fillId="0" borderId="18" xfId="40" applyNumberFormat="1" applyFont="1" applyBorder="1" applyAlignment="1">
      <alignment horizontal="right" wrapText="1"/>
    </xf>
    <xf numFmtId="172" fontId="75" fillId="35" borderId="18" xfId="40" applyNumberFormat="1" applyFont="1" applyFill="1" applyBorder="1" applyAlignment="1">
      <alignment horizontal="right" wrapText="1"/>
    </xf>
    <xf numFmtId="172" fontId="75" fillId="0" borderId="19" xfId="40" applyNumberFormat="1" applyFont="1" applyBorder="1" applyAlignment="1">
      <alignment horizontal="right" wrapText="1"/>
    </xf>
    <xf numFmtId="2" fontId="75" fillId="0" borderId="20" xfId="40" applyNumberFormat="1" applyFont="1" applyBorder="1" applyAlignment="1">
      <alignment horizontal="right" wrapText="1"/>
    </xf>
    <xf numFmtId="172" fontId="75" fillId="35" borderId="19" xfId="40" applyNumberFormat="1" applyFont="1" applyFill="1" applyBorder="1" applyAlignment="1">
      <alignment horizontal="right" wrapText="1"/>
    </xf>
    <xf numFmtId="2" fontId="8" fillId="35" borderId="20" xfId="40" applyNumberFormat="1" applyFont="1" applyFill="1" applyBorder="1" applyAlignment="1">
      <alignment horizontal="right" wrapText="1"/>
    </xf>
    <xf numFmtId="0" fontId="75" fillId="0" borderId="21" xfId="0" applyFont="1" applyBorder="1" applyAlignment="1">
      <alignment horizontal="left" wrapText="1"/>
    </xf>
    <xf numFmtId="0" fontId="75" fillId="35" borderId="21" xfId="0" applyFont="1" applyFill="1" applyBorder="1" applyAlignment="1">
      <alignment horizontal="left" wrapText="1"/>
    </xf>
    <xf numFmtId="0" fontId="75" fillId="35" borderId="21" xfId="0" applyFont="1" applyFill="1" applyBorder="1" applyAlignment="1">
      <alignment horizontal="right" wrapText="1"/>
    </xf>
    <xf numFmtId="0" fontId="75" fillId="0" borderId="21" xfId="0" applyFont="1" applyBorder="1" applyAlignment="1">
      <alignment horizontal="right" wrapText="1"/>
    </xf>
    <xf numFmtId="2" fontId="75" fillId="0" borderId="12" xfId="40" applyNumberFormat="1" applyFont="1" applyBorder="1" applyAlignment="1">
      <alignment horizontal="right" wrapText="1"/>
    </xf>
    <xf numFmtId="2" fontId="8" fillId="35" borderId="12" xfId="40" applyNumberFormat="1" applyFont="1" applyFill="1" applyBorder="1" applyAlignment="1">
      <alignment horizontal="right" wrapText="1"/>
    </xf>
    <xf numFmtId="3" fontId="75" fillId="0" borderId="18" xfId="40" applyNumberFormat="1" applyFont="1" applyBorder="1" applyAlignment="1">
      <alignment horizontal="right" wrapText="1"/>
    </xf>
    <xf numFmtId="0" fontId="75" fillId="35" borderId="18" xfId="40" applyNumberFormat="1" applyFont="1" applyFill="1" applyBorder="1" applyAlignment="1">
      <alignment horizontal="right" wrapText="1"/>
    </xf>
    <xf numFmtId="0" fontId="75" fillId="0" borderId="18" xfId="40" applyNumberFormat="1" applyFont="1" applyBorder="1" applyAlignment="1">
      <alignment horizontal="right" wrapText="1"/>
    </xf>
    <xf numFmtId="3" fontId="75" fillId="35" borderId="18" xfId="40" applyNumberFormat="1" applyFont="1" applyFill="1" applyBorder="1" applyAlignment="1">
      <alignment horizontal="right" wrapText="1"/>
    </xf>
    <xf numFmtId="3" fontId="75" fillId="0" borderId="19" xfId="40" applyNumberFormat="1" applyFont="1" applyBorder="1" applyAlignment="1">
      <alignment horizontal="right" wrapText="1"/>
    </xf>
    <xf numFmtId="3" fontId="75" fillId="35" borderId="19" xfId="40" applyNumberFormat="1" applyFont="1" applyFill="1" applyBorder="1" applyAlignment="1">
      <alignment horizontal="right" wrapText="1"/>
    </xf>
    <xf numFmtId="0" fontId="75" fillId="35" borderId="19" xfId="40" applyNumberFormat="1" applyFont="1" applyFill="1" applyBorder="1" applyAlignment="1">
      <alignment horizontal="right" wrapText="1"/>
    </xf>
    <xf numFmtId="0" fontId="75" fillId="0" borderId="19" xfId="40" applyNumberFormat="1" applyFont="1" applyBorder="1" applyAlignment="1">
      <alignment horizontal="right" wrapText="1"/>
    </xf>
    <xf numFmtId="1" fontId="75" fillId="0" borderId="19" xfId="40" applyNumberFormat="1" applyFont="1" applyBorder="1" applyAlignment="1">
      <alignment horizontal="right" wrapText="1"/>
    </xf>
    <xf numFmtId="1" fontId="75" fillId="35" borderId="19" xfId="40" applyNumberFormat="1" applyFont="1" applyFill="1" applyBorder="1" applyAlignment="1">
      <alignment horizontal="right" wrapText="1"/>
    </xf>
    <xf numFmtId="0" fontId="70" fillId="2" borderId="22"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2" borderId="24" xfId="0" applyFont="1" applyFill="1" applyBorder="1" applyAlignment="1">
      <alignment horizontal="center" vertical="center" wrapText="1"/>
    </xf>
    <xf numFmtId="0" fontId="70" fillId="2" borderId="25" xfId="0" applyFont="1" applyFill="1" applyBorder="1" applyAlignment="1">
      <alignment horizontal="center" vertical="center" wrapText="1"/>
    </xf>
    <xf numFmtId="0" fontId="70" fillId="2" borderId="22" xfId="0" applyNumberFormat="1" applyFont="1" applyFill="1" applyBorder="1" applyAlignment="1">
      <alignment horizontal="center" vertical="center" wrapText="1"/>
    </xf>
    <xf numFmtId="0" fontId="70" fillId="2" borderId="26" xfId="0" applyFont="1" applyFill="1" applyBorder="1" applyAlignment="1">
      <alignment horizontal="center" vertical="center"/>
    </xf>
    <xf numFmtId="0" fontId="76" fillId="33" borderId="27" xfId="0" applyFont="1" applyFill="1" applyBorder="1" applyAlignment="1">
      <alignment horizontal="center" vertical="center" wrapText="1"/>
    </xf>
    <xf numFmtId="172" fontId="70" fillId="36" borderId="28" xfId="0" applyNumberFormat="1" applyFont="1" applyFill="1" applyBorder="1" applyAlignment="1">
      <alignment horizontal="right" wrapText="1"/>
    </xf>
    <xf numFmtId="3" fontId="70" fillId="36" borderId="28" xfId="0" applyNumberFormat="1" applyFont="1" applyFill="1" applyBorder="1" applyAlignment="1">
      <alignment horizontal="right" vertical="center" wrapText="1"/>
    </xf>
    <xf numFmtId="0" fontId="76" fillId="0" borderId="0" xfId="0" applyFont="1" applyBorder="1" applyAlignment="1">
      <alignment/>
    </xf>
    <xf numFmtId="4" fontId="70" fillId="36" borderId="28" xfId="0" applyNumberFormat="1" applyFont="1" applyFill="1" applyBorder="1" applyAlignment="1">
      <alignment horizontal="right" vertical="center" wrapText="1"/>
    </xf>
    <xf numFmtId="0" fontId="76" fillId="2" borderId="26" xfId="0" applyFont="1" applyFill="1" applyBorder="1" applyAlignment="1">
      <alignment horizontal="center" vertical="center"/>
    </xf>
    <xf numFmtId="0" fontId="77" fillId="33" borderId="0" xfId="0" applyFont="1" applyFill="1" applyBorder="1" applyAlignment="1">
      <alignment horizontal="right" wrapText="1"/>
    </xf>
    <xf numFmtId="0" fontId="70" fillId="33" borderId="0" xfId="0" applyFont="1" applyFill="1" applyBorder="1" applyAlignment="1">
      <alignment horizontal="right" wrapText="1"/>
    </xf>
    <xf numFmtId="172" fontId="70" fillId="33" borderId="0" xfId="0" applyNumberFormat="1" applyFont="1" applyFill="1" applyBorder="1" applyAlignment="1">
      <alignment horizontal="right" wrapText="1"/>
    </xf>
    <xf numFmtId="0" fontId="74" fillId="0" borderId="0" xfId="0" applyFont="1" applyBorder="1" applyAlignment="1">
      <alignment/>
    </xf>
    <xf numFmtId="0" fontId="71" fillId="0" borderId="15" xfId="0" applyFont="1" applyBorder="1" applyAlignment="1">
      <alignment horizontal="center" wrapText="1"/>
    </xf>
    <xf numFmtId="172" fontId="70" fillId="34" borderId="11" xfId="0" applyNumberFormat="1" applyFont="1" applyFill="1" applyBorder="1" applyAlignment="1">
      <alignment horizontal="right" wrapText="1"/>
    </xf>
    <xf numFmtId="0" fontId="74" fillId="0" borderId="15" xfId="0" applyFont="1" applyBorder="1" applyAlignment="1">
      <alignment horizontal="center" vertical="center" wrapText="1"/>
    </xf>
    <xf numFmtId="2" fontId="0" fillId="0" borderId="0" xfId="0" applyNumberFormat="1" applyAlignment="1">
      <alignment/>
    </xf>
    <xf numFmtId="3" fontId="70" fillId="34" borderId="17" xfId="0" applyNumberFormat="1" applyFont="1" applyFill="1" applyBorder="1" applyAlignment="1">
      <alignment horizontal="right" wrapText="1"/>
    </xf>
    <xf numFmtId="2" fontId="70" fillId="34" borderId="17" xfId="0" applyNumberFormat="1" applyFont="1" applyFill="1" applyBorder="1" applyAlignment="1">
      <alignment horizontal="right" wrapText="1"/>
    </xf>
    <xf numFmtId="3" fontId="70" fillId="36" borderId="11" xfId="0" applyNumberFormat="1" applyFont="1" applyFill="1" applyBorder="1" applyAlignment="1">
      <alignment vertical="center" wrapText="1"/>
    </xf>
    <xf numFmtId="0" fontId="70" fillId="2" borderId="26" xfId="0" applyFont="1" applyFill="1" applyBorder="1" applyAlignment="1">
      <alignment vertical="center" wrapText="1"/>
    </xf>
    <xf numFmtId="2" fontId="70" fillId="36" borderId="11" xfId="0" applyNumberFormat="1" applyFont="1" applyFill="1" applyBorder="1" applyAlignment="1">
      <alignment/>
    </xf>
    <xf numFmtId="0" fontId="78" fillId="0" borderId="0" xfId="0" applyFont="1" applyAlignment="1">
      <alignment/>
    </xf>
    <xf numFmtId="0" fontId="70" fillId="33" borderId="11" xfId="0" applyFont="1" applyFill="1" applyBorder="1" applyAlignment="1">
      <alignment/>
    </xf>
    <xf numFmtId="0" fontId="70" fillId="35" borderId="11" xfId="0" applyFont="1" applyFill="1" applyBorder="1" applyAlignment="1">
      <alignment/>
    </xf>
    <xf numFmtId="0" fontId="74" fillId="0" borderId="0" xfId="0" applyFont="1" applyBorder="1" applyAlignment="1">
      <alignment horizontal="center" vertical="center"/>
    </xf>
    <xf numFmtId="0" fontId="8" fillId="0" borderId="0" xfId="0" applyFont="1" applyAlignment="1">
      <alignment horizontal="center"/>
    </xf>
    <xf numFmtId="0" fontId="72" fillId="0" borderId="0" xfId="0" applyFont="1" applyBorder="1" applyAlignment="1">
      <alignment/>
    </xf>
    <xf numFmtId="0" fontId="75" fillId="0" borderId="0" xfId="0" applyFont="1" applyAlignment="1">
      <alignment/>
    </xf>
    <xf numFmtId="0" fontId="79" fillId="0" borderId="0" xfId="0" applyFont="1" applyAlignment="1">
      <alignment horizontal="center"/>
    </xf>
    <xf numFmtId="0" fontId="80" fillId="0" borderId="0" xfId="0" applyNumberFormat="1" applyFont="1" applyAlignment="1">
      <alignment horizontal="center"/>
    </xf>
    <xf numFmtId="0" fontId="75" fillId="0" borderId="29" xfId="0" applyFont="1" applyBorder="1" applyAlignment="1">
      <alignment horizontal="right" wrapText="1"/>
    </xf>
    <xf numFmtId="0" fontId="75" fillId="0" borderId="29" xfId="0" applyFont="1" applyBorder="1" applyAlignment="1">
      <alignment horizontal="left" wrapText="1"/>
    </xf>
    <xf numFmtId="172" fontId="75" fillId="0" borderId="30" xfId="40" applyNumberFormat="1" applyFont="1" applyBorder="1" applyAlignment="1">
      <alignment horizontal="right" wrapText="1"/>
    </xf>
    <xf numFmtId="2" fontId="75" fillId="0" borderId="31" xfId="40" applyNumberFormat="1" applyFont="1" applyBorder="1" applyAlignment="1">
      <alignment horizontal="right" wrapText="1"/>
    </xf>
    <xf numFmtId="172" fontId="75" fillId="0" borderId="32" xfId="40" applyNumberFormat="1" applyFont="1" applyBorder="1" applyAlignment="1">
      <alignment horizontal="right" wrapText="1"/>
    </xf>
    <xf numFmtId="2" fontId="75" fillId="0" borderId="33" xfId="40" applyNumberFormat="1" applyFont="1" applyBorder="1" applyAlignment="1">
      <alignment horizontal="right" wrapText="1"/>
    </xf>
    <xf numFmtId="3" fontId="75" fillId="0" borderId="30" xfId="40" applyNumberFormat="1" applyFont="1" applyBorder="1" applyAlignment="1">
      <alignment horizontal="right" wrapText="1"/>
    </xf>
    <xf numFmtId="3" fontId="75" fillId="0" borderId="32" xfId="40" applyNumberFormat="1" applyFont="1" applyBorder="1" applyAlignment="1">
      <alignment horizontal="right" wrapText="1"/>
    </xf>
    <xf numFmtId="1" fontId="75" fillId="0" borderId="30" xfId="40" applyNumberFormat="1" applyFont="1" applyBorder="1" applyAlignment="1">
      <alignment horizontal="right" wrapText="1"/>
    </xf>
    <xf numFmtId="172" fontId="70" fillId="34" borderId="34" xfId="0" applyNumberFormat="1" applyFont="1" applyFill="1" applyBorder="1" applyAlignment="1">
      <alignment horizontal="right" wrapText="1"/>
    </xf>
    <xf numFmtId="2" fontId="70" fillId="34" borderId="35" xfId="0" applyNumberFormat="1" applyFont="1" applyFill="1" applyBorder="1" applyAlignment="1">
      <alignment horizontal="right" wrapText="1"/>
    </xf>
    <xf numFmtId="172" fontId="70" fillId="34" borderId="36" xfId="0" applyNumberFormat="1" applyFont="1" applyFill="1" applyBorder="1" applyAlignment="1">
      <alignment horizontal="right" wrapText="1"/>
    </xf>
    <xf numFmtId="2" fontId="70" fillId="34" borderId="37" xfId="0" applyNumberFormat="1" applyFont="1" applyFill="1" applyBorder="1" applyAlignment="1">
      <alignment horizontal="right" wrapText="1"/>
    </xf>
    <xf numFmtId="3" fontId="70" fillId="34" borderId="34" xfId="0" applyNumberFormat="1" applyFont="1" applyFill="1" applyBorder="1" applyAlignment="1">
      <alignment horizontal="right" wrapText="1"/>
    </xf>
    <xf numFmtId="3" fontId="70" fillId="34" borderId="36" xfId="0" applyNumberFormat="1" applyFont="1" applyFill="1" applyBorder="1" applyAlignment="1">
      <alignment horizontal="right" wrapText="1"/>
    </xf>
    <xf numFmtId="0" fontId="70" fillId="2" borderId="26" xfId="0" applyFont="1" applyFill="1" applyBorder="1" applyAlignment="1">
      <alignment horizontal="center" vertical="center" wrapText="1"/>
    </xf>
    <xf numFmtId="0" fontId="75" fillId="0" borderId="0" xfId="0" applyFont="1" applyAlignment="1">
      <alignment horizontal="left" vertical="center" wrapText="1"/>
    </xf>
    <xf numFmtId="0" fontId="70" fillId="2" borderId="11" xfId="0" applyFont="1" applyFill="1" applyBorder="1" applyAlignment="1">
      <alignment horizontal="center" vertical="center"/>
    </xf>
    <xf numFmtId="0" fontId="74" fillId="0" borderId="0" xfId="0" applyFont="1" applyBorder="1" applyAlignment="1">
      <alignment horizontal="center" vertical="center"/>
    </xf>
    <xf numFmtId="0" fontId="70" fillId="34" borderId="11" xfId="0" applyFont="1" applyFill="1" applyBorder="1" applyAlignment="1">
      <alignment horizontal="left" wrapText="1"/>
    </xf>
    <xf numFmtId="0" fontId="70" fillId="2" borderId="11"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0" fillId="2" borderId="26" xfId="0" applyFont="1" applyFill="1" applyBorder="1" applyAlignment="1">
      <alignment horizontal="center" vertical="center" wrapText="1"/>
    </xf>
    <xf numFmtId="0" fontId="75" fillId="0" borderId="0" xfId="0" applyFont="1" applyAlignment="1">
      <alignment horizontal="left" vertical="center" wrapText="1"/>
    </xf>
    <xf numFmtId="0" fontId="74" fillId="0" borderId="0" xfId="0" applyFont="1" applyAlignment="1">
      <alignment horizontal="center"/>
    </xf>
    <xf numFmtId="0" fontId="70" fillId="2" borderId="11" xfId="0" applyFont="1" applyFill="1" applyBorder="1" applyAlignment="1">
      <alignment horizontal="center" vertical="center" wrapText="1"/>
    </xf>
    <xf numFmtId="0" fontId="70" fillId="33" borderId="11" xfId="0" applyFont="1" applyFill="1" applyBorder="1" applyAlignment="1">
      <alignment horizontal="center" vertical="center"/>
    </xf>
    <xf numFmtId="3" fontId="76" fillId="0" borderId="11" xfId="0" applyNumberFormat="1" applyFont="1" applyBorder="1" applyAlignment="1">
      <alignment/>
    </xf>
    <xf numFmtId="2" fontId="76" fillId="0" borderId="11" xfId="0" applyNumberFormat="1" applyFont="1" applyBorder="1" applyAlignment="1">
      <alignment/>
    </xf>
    <xf numFmtId="3" fontId="76" fillId="35" borderId="11" xfId="0" applyNumberFormat="1" applyFont="1" applyFill="1" applyBorder="1" applyAlignment="1">
      <alignment/>
    </xf>
    <xf numFmtId="2" fontId="76" fillId="35" borderId="11" xfId="0" applyNumberFormat="1" applyFont="1" applyFill="1" applyBorder="1" applyAlignment="1">
      <alignment/>
    </xf>
    <xf numFmtId="0" fontId="81" fillId="0" borderId="0" xfId="0" applyFont="1" applyAlignment="1">
      <alignment/>
    </xf>
    <xf numFmtId="0" fontId="76" fillId="33" borderId="11" xfId="0" applyFont="1" applyFill="1" applyBorder="1" applyAlignment="1">
      <alignment horizontal="left" vertical="center" wrapText="1"/>
    </xf>
    <xf numFmtId="172" fontId="76" fillId="33" borderId="11" xfId="40" applyNumberFormat="1" applyFont="1" applyFill="1" applyBorder="1" applyAlignment="1">
      <alignment horizontal="right" vertical="center" wrapText="1"/>
    </xf>
    <xf numFmtId="0" fontId="76" fillId="35" borderId="11" xfId="0" applyFont="1" applyFill="1" applyBorder="1" applyAlignment="1">
      <alignment horizontal="center" vertical="center" wrapText="1"/>
    </xf>
    <xf numFmtId="0" fontId="76" fillId="35" borderId="11" xfId="0" applyFont="1" applyFill="1" applyBorder="1" applyAlignment="1">
      <alignment horizontal="left" vertical="center" wrapText="1"/>
    </xf>
    <xf numFmtId="172" fontId="76" fillId="35" borderId="11" xfId="40" applyNumberFormat="1" applyFont="1" applyFill="1" applyBorder="1" applyAlignment="1">
      <alignment horizontal="right" vertical="center" wrapText="1"/>
    </xf>
    <xf numFmtId="0" fontId="76" fillId="0" borderId="11" xfId="0" applyFont="1" applyBorder="1" applyAlignment="1">
      <alignment horizontal="center" vertical="center" wrapText="1"/>
    </xf>
    <xf numFmtId="0" fontId="76" fillId="0" borderId="11" xfId="0" applyFont="1" applyBorder="1" applyAlignment="1">
      <alignment horizontal="left" vertical="center" wrapText="1"/>
    </xf>
    <xf numFmtId="172" fontId="76" fillId="0" borderId="11" xfId="40" applyNumberFormat="1" applyFont="1" applyBorder="1" applyAlignment="1">
      <alignment horizontal="right" vertical="center" wrapText="1"/>
    </xf>
    <xf numFmtId="0" fontId="75" fillId="0" borderId="0" xfId="0" applyFont="1" applyAlignment="1">
      <alignment/>
    </xf>
    <xf numFmtId="0" fontId="75" fillId="0" borderId="0" xfId="0" applyFont="1" applyAlignment="1">
      <alignment vertical="center"/>
    </xf>
    <xf numFmtId="0" fontId="76" fillId="0" borderId="0" xfId="0" applyFont="1" applyAlignment="1">
      <alignment/>
    </xf>
    <xf numFmtId="49" fontId="76" fillId="0" borderId="38" xfId="0" applyNumberFormat="1" applyFont="1" applyBorder="1" applyAlignment="1">
      <alignment horizontal="right" wrapText="1"/>
    </xf>
    <xf numFmtId="0" fontId="76" fillId="0" borderId="38" xfId="0" applyFont="1" applyBorder="1" applyAlignment="1">
      <alignment horizontal="left" wrapText="1"/>
    </xf>
    <xf numFmtId="172" fontId="76" fillId="0" borderId="19" xfId="40" applyNumberFormat="1" applyFont="1" applyBorder="1" applyAlignment="1">
      <alignment horizontal="right" wrapText="1"/>
    </xf>
    <xf numFmtId="2" fontId="76" fillId="0" borderId="20" xfId="40" applyNumberFormat="1" applyFont="1" applyBorder="1" applyAlignment="1">
      <alignment horizontal="right" wrapText="1"/>
    </xf>
    <xf numFmtId="172" fontId="76" fillId="0" borderId="18" xfId="40" applyNumberFormat="1" applyFont="1" applyBorder="1" applyAlignment="1">
      <alignment horizontal="right" wrapText="1"/>
    </xf>
    <xf numFmtId="2" fontId="76" fillId="0" borderId="12" xfId="40" applyNumberFormat="1" applyFont="1" applyBorder="1" applyAlignment="1">
      <alignment horizontal="right" wrapText="1"/>
    </xf>
    <xf numFmtId="3" fontId="76" fillId="0" borderId="19" xfId="40" applyNumberFormat="1" applyFont="1" applyBorder="1" applyAlignment="1">
      <alignment horizontal="right" wrapText="1"/>
    </xf>
    <xf numFmtId="3" fontId="76" fillId="0" borderId="18" xfId="40" applyNumberFormat="1" applyFont="1" applyBorder="1" applyAlignment="1">
      <alignment horizontal="right" wrapText="1"/>
    </xf>
    <xf numFmtId="1" fontId="76" fillId="0" borderId="19" xfId="40" applyNumberFormat="1" applyFont="1" applyBorder="1" applyAlignment="1">
      <alignment horizontal="right" wrapText="1"/>
    </xf>
    <xf numFmtId="49" fontId="76" fillId="35" borderId="21" xfId="0" applyNumberFormat="1" applyFont="1" applyFill="1" applyBorder="1" applyAlignment="1">
      <alignment horizontal="right" wrapText="1"/>
    </xf>
    <xf numFmtId="0" fontId="76" fillId="35" borderId="21" xfId="0" applyFont="1" applyFill="1" applyBorder="1" applyAlignment="1">
      <alignment horizontal="left" wrapText="1"/>
    </xf>
    <xf numFmtId="172" fontId="76" fillId="35" borderId="19" xfId="40" applyNumberFormat="1" applyFont="1" applyFill="1" applyBorder="1" applyAlignment="1">
      <alignment horizontal="right" wrapText="1"/>
    </xf>
    <xf numFmtId="2" fontId="4" fillId="35" borderId="20" xfId="40" applyNumberFormat="1" applyFont="1" applyFill="1" applyBorder="1" applyAlignment="1">
      <alignment horizontal="right" wrapText="1"/>
    </xf>
    <xf numFmtId="172" fontId="76" fillId="35" borderId="18" xfId="40" applyNumberFormat="1" applyFont="1" applyFill="1" applyBorder="1" applyAlignment="1">
      <alignment horizontal="right" wrapText="1"/>
    </xf>
    <xf numFmtId="2" fontId="4" fillId="35" borderId="12" xfId="40" applyNumberFormat="1" applyFont="1" applyFill="1" applyBorder="1" applyAlignment="1">
      <alignment horizontal="right" wrapText="1"/>
    </xf>
    <xf numFmtId="3" fontId="76" fillId="35" borderId="19" xfId="40" applyNumberFormat="1" applyFont="1" applyFill="1" applyBorder="1" applyAlignment="1">
      <alignment horizontal="right" wrapText="1"/>
    </xf>
    <xf numFmtId="0" fontId="76" fillId="35" borderId="18" xfId="40" applyNumberFormat="1" applyFont="1" applyFill="1" applyBorder="1" applyAlignment="1">
      <alignment horizontal="right" wrapText="1"/>
    </xf>
    <xf numFmtId="1" fontId="76" fillId="35" borderId="19" xfId="40" applyNumberFormat="1" applyFont="1" applyFill="1" applyBorder="1" applyAlignment="1">
      <alignment horizontal="right" wrapText="1"/>
    </xf>
    <xf numFmtId="49" fontId="76" fillId="0" borderId="21" xfId="0" applyNumberFormat="1" applyFont="1" applyBorder="1" applyAlignment="1">
      <alignment horizontal="right" wrapText="1"/>
    </xf>
    <xf numFmtId="0" fontId="76" fillId="0" borderId="21" xfId="0" applyFont="1" applyBorder="1" applyAlignment="1">
      <alignment horizontal="left"/>
    </xf>
    <xf numFmtId="0" fontId="76" fillId="0" borderId="18" xfId="40" applyNumberFormat="1" applyFont="1" applyBorder="1" applyAlignment="1">
      <alignment horizontal="right" wrapText="1"/>
    </xf>
    <xf numFmtId="0" fontId="76" fillId="0" borderId="21" xfId="0" applyFont="1" applyBorder="1" applyAlignment="1">
      <alignment horizontal="left" wrapText="1"/>
    </xf>
    <xf numFmtId="3" fontId="76" fillId="35" borderId="18" xfId="40" applyNumberFormat="1" applyFont="1" applyFill="1" applyBorder="1" applyAlignment="1">
      <alignment horizontal="right" wrapText="1"/>
    </xf>
    <xf numFmtId="0" fontId="76" fillId="35" borderId="21" xfId="0" applyFont="1" applyFill="1" applyBorder="1" applyAlignment="1">
      <alignment horizontal="right" wrapText="1"/>
    </xf>
    <xf numFmtId="0" fontId="76" fillId="0" borderId="21" xfId="0" applyFont="1" applyBorder="1" applyAlignment="1">
      <alignment horizontal="right" wrapText="1"/>
    </xf>
    <xf numFmtId="0" fontId="76" fillId="35" borderId="19" xfId="40" applyNumberFormat="1" applyFont="1" applyFill="1" applyBorder="1" applyAlignment="1">
      <alignment horizontal="right" wrapText="1"/>
    </xf>
    <xf numFmtId="0" fontId="76" fillId="0" borderId="19" xfId="40" applyNumberFormat="1" applyFont="1" applyBorder="1" applyAlignment="1">
      <alignment horizontal="right" wrapText="1"/>
    </xf>
    <xf numFmtId="2" fontId="76" fillId="35" borderId="20" xfId="40" applyNumberFormat="1" applyFont="1" applyFill="1" applyBorder="1" applyAlignment="1">
      <alignment horizontal="right" wrapText="1"/>
    </xf>
    <xf numFmtId="2" fontId="76" fillId="35" borderId="12" xfId="40" applyNumberFormat="1" applyFont="1" applyFill="1" applyBorder="1" applyAlignment="1">
      <alignment horizontal="right" wrapText="1"/>
    </xf>
    <xf numFmtId="1" fontId="70" fillId="34" borderId="34" xfId="0" applyNumberFormat="1" applyFont="1" applyFill="1" applyBorder="1" applyAlignment="1">
      <alignment horizontal="right" wrapText="1"/>
    </xf>
    <xf numFmtId="0" fontId="76" fillId="0" borderId="11" xfId="0" applyFont="1" applyBorder="1" applyAlignment="1">
      <alignment horizontal="right" vertical="center" wrapText="1"/>
    </xf>
    <xf numFmtId="0" fontId="82" fillId="0" borderId="0" xfId="0" applyFont="1" applyAlignment="1">
      <alignment horizontal="center"/>
    </xf>
    <xf numFmtId="0" fontId="81" fillId="0" borderId="0" xfId="0" applyFont="1" applyBorder="1" applyAlignment="1">
      <alignment wrapText="1"/>
    </xf>
    <xf numFmtId="49" fontId="76" fillId="33" borderId="16" xfId="0" applyNumberFormat="1" applyFont="1" applyFill="1" applyBorder="1" applyAlignment="1">
      <alignment horizontal="center" vertical="center" wrapText="1"/>
    </xf>
    <xf numFmtId="172" fontId="76" fillId="33" borderId="16" xfId="40" applyNumberFormat="1" applyFont="1" applyFill="1" applyBorder="1" applyAlignment="1">
      <alignment horizontal="left" vertical="center" wrapText="1"/>
    </xf>
    <xf numFmtId="172" fontId="76" fillId="33" borderId="16" xfId="40" applyNumberFormat="1" applyFont="1" applyFill="1" applyBorder="1" applyAlignment="1">
      <alignment horizontal="right" vertical="center" wrapText="1"/>
    </xf>
    <xf numFmtId="49" fontId="76" fillId="35" borderId="17" xfId="0" applyNumberFormat="1" applyFont="1" applyFill="1" applyBorder="1" applyAlignment="1">
      <alignment horizontal="center" vertical="center" wrapText="1"/>
    </xf>
    <xf numFmtId="172" fontId="76" fillId="35" borderId="17" xfId="40" applyNumberFormat="1" applyFont="1" applyFill="1" applyBorder="1" applyAlignment="1">
      <alignment horizontal="left" vertical="center" wrapText="1"/>
    </xf>
    <xf numFmtId="172" fontId="76" fillId="35" borderId="17" xfId="40" applyNumberFormat="1" applyFont="1" applyFill="1" applyBorder="1" applyAlignment="1">
      <alignment horizontal="right" vertical="center" wrapText="1"/>
    </xf>
    <xf numFmtId="49" fontId="76" fillId="33" borderId="17" xfId="0" applyNumberFormat="1" applyFont="1" applyFill="1" applyBorder="1" applyAlignment="1">
      <alignment horizontal="center" vertical="center" wrapText="1"/>
    </xf>
    <xf numFmtId="172" fontId="76" fillId="33" borderId="17" xfId="40" applyNumberFormat="1" applyFont="1" applyFill="1" applyBorder="1" applyAlignment="1">
      <alignment horizontal="left" vertical="center" wrapText="1"/>
    </xf>
    <xf numFmtId="172" fontId="76" fillId="33" borderId="17" xfId="40" applyNumberFormat="1" applyFont="1" applyFill="1" applyBorder="1" applyAlignment="1">
      <alignment horizontal="right" vertical="center" wrapText="1"/>
    </xf>
    <xf numFmtId="0" fontId="74" fillId="0" borderId="0" xfId="0" applyFont="1" applyBorder="1" applyAlignment="1">
      <alignment wrapText="1"/>
    </xf>
    <xf numFmtId="49" fontId="76" fillId="33" borderId="17" xfId="40" applyNumberFormat="1" applyFont="1" applyFill="1" applyBorder="1" applyAlignment="1">
      <alignment horizontal="left" vertical="center" wrapText="1"/>
    </xf>
    <xf numFmtId="0" fontId="76" fillId="0" borderId="11" xfId="0" applyFont="1" applyBorder="1" applyAlignment="1">
      <alignment vertical="center" wrapText="1"/>
    </xf>
    <xf numFmtId="0" fontId="76" fillId="0" borderId="11" xfId="0" applyFont="1" applyBorder="1" applyAlignment="1">
      <alignment/>
    </xf>
    <xf numFmtId="0" fontId="76" fillId="35" borderId="11" xfId="0" applyFont="1" applyFill="1" applyBorder="1" applyAlignment="1">
      <alignment vertical="center" wrapText="1"/>
    </xf>
    <xf numFmtId="3" fontId="76" fillId="35" borderId="11" xfId="0" applyNumberFormat="1" applyFont="1" applyFill="1" applyBorder="1" applyAlignment="1">
      <alignment vertical="center" wrapText="1"/>
    </xf>
    <xf numFmtId="0" fontId="76" fillId="0" borderId="11" xfId="0" applyFont="1" applyBorder="1" applyAlignment="1" quotePrefix="1">
      <alignment horizontal="center" vertical="center" wrapText="1"/>
    </xf>
    <xf numFmtId="3" fontId="76" fillId="0" borderId="11" xfId="0" applyNumberFormat="1" applyFont="1" applyBorder="1" applyAlignment="1">
      <alignment vertical="center" wrapText="1"/>
    </xf>
    <xf numFmtId="0" fontId="76" fillId="35" borderId="11" xfId="0" applyFont="1" applyFill="1" applyBorder="1" applyAlignment="1" quotePrefix="1">
      <alignment horizontal="center" vertical="center" wrapText="1"/>
    </xf>
    <xf numFmtId="3" fontId="76" fillId="0" borderId="11" xfId="0" applyNumberFormat="1" applyFont="1" applyBorder="1" applyAlignment="1">
      <alignment horizontal="right" vertical="center" wrapText="1"/>
    </xf>
    <xf numFmtId="0" fontId="70" fillId="2" borderId="11" xfId="0" applyFont="1" applyFill="1" applyBorder="1" applyAlignment="1">
      <alignment horizontal="center" vertical="center" wrapText="1"/>
    </xf>
    <xf numFmtId="0" fontId="76" fillId="33" borderId="27" xfId="0" applyFont="1" applyFill="1" applyBorder="1" applyAlignment="1">
      <alignment/>
    </xf>
    <xf numFmtId="172" fontId="76" fillId="33" borderId="27" xfId="40" applyNumberFormat="1" applyFont="1" applyFill="1" applyBorder="1" applyAlignment="1">
      <alignment horizontal="right" wrapText="1"/>
    </xf>
    <xf numFmtId="171" fontId="76" fillId="33" borderId="27" xfId="40" applyNumberFormat="1" applyFont="1" applyFill="1" applyBorder="1" applyAlignment="1">
      <alignment horizontal="right" wrapText="1"/>
    </xf>
    <xf numFmtId="3" fontId="76" fillId="33" borderId="27" xfId="40" applyNumberFormat="1" applyFont="1" applyFill="1" applyBorder="1" applyAlignment="1">
      <alignment horizontal="right" wrapText="1"/>
    </xf>
    <xf numFmtId="4" fontId="76" fillId="33" borderId="27" xfId="40" applyNumberFormat="1" applyFont="1" applyFill="1" applyBorder="1" applyAlignment="1">
      <alignment horizontal="right" wrapText="1"/>
    </xf>
    <xf numFmtId="1" fontId="76" fillId="33" borderId="27" xfId="40" applyNumberFormat="1" applyFont="1" applyFill="1" applyBorder="1" applyAlignment="1">
      <alignment horizontal="right" wrapText="1"/>
    </xf>
    <xf numFmtId="171" fontId="70" fillId="36" borderId="27" xfId="40" applyNumberFormat="1" applyFont="1" applyFill="1" applyBorder="1" applyAlignment="1">
      <alignment horizontal="right" wrapText="1"/>
    </xf>
    <xf numFmtId="0" fontId="76" fillId="0" borderId="39" xfId="0" applyFont="1" applyBorder="1" applyAlignment="1">
      <alignment/>
    </xf>
    <xf numFmtId="172" fontId="76" fillId="0" borderId="39" xfId="40" applyNumberFormat="1" applyFont="1" applyBorder="1" applyAlignment="1">
      <alignment horizontal="right" wrapText="1"/>
    </xf>
    <xf numFmtId="3" fontId="76" fillId="0" borderId="39" xfId="40" applyNumberFormat="1" applyFont="1" applyBorder="1" applyAlignment="1">
      <alignment horizontal="right" wrapText="1"/>
    </xf>
    <xf numFmtId="4" fontId="76" fillId="0" borderId="39" xfId="40" applyNumberFormat="1" applyFont="1" applyBorder="1" applyAlignment="1">
      <alignment horizontal="right" wrapText="1"/>
    </xf>
    <xf numFmtId="1" fontId="76" fillId="0" borderId="39" xfId="40" applyNumberFormat="1" applyFont="1" applyBorder="1" applyAlignment="1">
      <alignment horizontal="right" wrapText="1"/>
    </xf>
    <xf numFmtId="0" fontId="76" fillId="35" borderId="11" xfId="0" applyFont="1" applyFill="1" applyBorder="1" applyAlignment="1">
      <alignment/>
    </xf>
    <xf numFmtId="172" fontId="76" fillId="35" borderId="11" xfId="40" applyNumberFormat="1" applyFont="1" applyFill="1" applyBorder="1" applyAlignment="1">
      <alignment horizontal="right" wrapText="1"/>
    </xf>
    <xf numFmtId="171" fontId="76" fillId="35" borderId="27" xfId="40" applyNumberFormat="1" applyFont="1" applyFill="1" applyBorder="1" applyAlignment="1">
      <alignment horizontal="right" wrapText="1"/>
    </xf>
    <xf numFmtId="3" fontId="76" fillId="35" borderId="11" xfId="40" applyNumberFormat="1" applyFont="1" applyFill="1" applyBorder="1" applyAlignment="1">
      <alignment horizontal="right" wrapText="1"/>
    </xf>
    <xf numFmtId="0" fontId="76" fillId="35" borderId="11" xfId="40" applyNumberFormat="1" applyFont="1" applyFill="1" applyBorder="1" applyAlignment="1">
      <alignment horizontal="right" wrapText="1"/>
    </xf>
    <xf numFmtId="4" fontId="76" fillId="35" borderId="11" xfId="40" applyNumberFormat="1" applyFont="1" applyFill="1" applyBorder="1" applyAlignment="1">
      <alignment horizontal="right" wrapText="1"/>
    </xf>
    <xf numFmtId="1" fontId="76" fillId="35" borderId="11" xfId="40" applyNumberFormat="1" applyFont="1" applyFill="1" applyBorder="1" applyAlignment="1">
      <alignment horizontal="right" wrapText="1"/>
    </xf>
    <xf numFmtId="0" fontId="76" fillId="0" borderId="40" xfId="0" applyFont="1" applyBorder="1" applyAlignment="1">
      <alignment/>
    </xf>
    <xf numFmtId="172" fontId="76" fillId="0" borderId="40" xfId="40" applyNumberFormat="1" applyFont="1" applyBorder="1" applyAlignment="1">
      <alignment horizontal="right" wrapText="1"/>
    </xf>
    <xf numFmtId="3" fontId="76" fillId="0" borderId="40" xfId="40" applyNumberFormat="1" applyFont="1" applyBorder="1" applyAlignment="1">
      <alignment horizontal="right" wrapText="1"/>
    </xf>
    <xf numFmtId="4" fontId="76" fillId="0" borderId="40" xfId="40" applyNumberFormat="1" applyFont="1" applyBorder="1" applyAlignment="1">
      <alignment horizontal="right" wrapText="1"/>
    </xf>
    <xf numFmtId="1" fontId="76" fillId="0" borderId="40" xfId="40" applyNumberFormat="1" applyFont="1" applyBorder="1" applyAlignment="1">
      <alignment horizontal="right" wrapText="1"/>
    </xf>
    <xf numFmtId="0" fontId="76" fillId="35" borderId="39" xfId="0" applyFont="1" applyFill="1" applyBorder="1" applyAlignment="1">
      <alignment/>
    </xf>
    <xf numFmtId="172" fontId="76" fillId="35" borderId="39" xfId="40" applyNumberFormat="1" applyFont="1" applyFill="1" applyBorder="1" applyAlignment="1">
      <alignment horizontal="right" wrapText="1"/>
    </xf>
    <xf numFmtId="3" fontId="76" fillId="35" borderId="39" xfId="40" applyNumberFormat="1" applyFont="1" applyFill="1" applyBorder="1" applyAlignment="1">
      <alignment horizontal="right" wrapText="1"/>
    </xf>
    <xf numFmtId="0" fontId="76" fillId="35" borderId="39" xfId="40" applyNumberFormat="1" applyFont="1" applyFill="1" applyBorder="1" applyAlignment="1">
      <alignment horizontal="right" wrapText="1"/>
    </xf>
    <xf numFmtId="4" fontId="76" fillId="35" borderId="39" xfId="40" applyNumberFormat="1" applyFont="1" applyFill="1" applyBorder="1" applyAlignment="1">
      <alignment horizontal="right" wrapText="1"/>
    </xf>
    <xf numFmtId="1" fontId="76" fillId="35" borderId="39" xfId="40" applyNumberFormat="1" applyFont="1" applyFill="1" applyBorder="1" applyAlignment="1">
      <alignment horizontal="right" wrapText="1"/>
    </xf>
    <xf numFmtId="0" fontId="76" fillId="0" borderId="40" xfId="0" applyFont="1" applyBorder="1" applyAlignment="1">
      <alignment/>
    </xf>
    <xf numFmtId="0" fontId="76" fillId="0" borderId="40" xfId="40" applyNumberFormat="1" applyFont="1" applyBorder="1" applyAlignment="1">
      <alignment horizontal="right" wrapText="1"/>
    </xf>
    <xf numFmtId="0" fontId="76" fillId="35" borderId="41" xfId="0" applyFont="1" applyFill="1" applyBorder="1" applyAlignment="1">
      <alignment/>
    </xf>
    <xf numFmtId="172" fontId="76" fillId="35" borderId="41" xfId="40" applyNumberFormat="1" applyFont="1" applyFill="1" applyBorder="1" applyAlignment="1">
      <alignment horizontal="right" wrapText="1"/>
    </xf>
    <xf numFmtId="3" fontId="76" fillId="35" borderId="41" xfId="40" applyNumberFormat="1" applyFont="1" applyFill="1" applyBorder="1" applyAlignment="1">
      <alignment horizontal="right" wrapText="1"/>
    </xf>
    <xf numFmtId="0" fontId="76" fillId="35" borderId="41" xfId="40" applyNumberFormat="1" applyFont="1" applyFill="1" applyBorder="1" applyAlignment="1">
      <alignment horizontal="right" wrapText="1"/>
    </xf>
    <xf numFmtId="4" fontId="76" fillId="35" borderId="41" xfId="40" applyNumberFormat="1" applyFont="1" applyFill="1" applyBorder="1" applyAlignment="1">
      <alignment horizontal="right" wrapText="1"/>
    </xf>
    <xf numFmtId="1" fontId="76" fillId="35" borderId="41" xfId="40" applyNumberFormat="1" applyFont="1" applyFill="1" applyBorder="1" applyAlignment="1">
      <alignment horizontal="right" wrapText="1"/>
    </xf>
    <xf numFmtId="0" fontId="76" fillId="33" borderId="11" xfId="0" applyFont="1" applyFill="1" applyBorder="1" applyAlignment="1">
      <alignment/>
    </xf>
    <xf numFmtId="172" fontId="76" fillId="33" borderId="11" xfId="40" applyNumberFormat="1" applyFont="1" applyFill="1" applyBorder="1" applyAlignment="1">
      <alignment horizontal="right" wrapText="1"/>
    </xf>
    <xf numFmtId="3" fontId="76" fillId="33" borderId="11" xfId="40" applyNumberFormat="1" applyFont="1" applyFill="1" applyBorder="1" applyAlignment="1">
      <alignment horizontal="right" wrapText="1"/>
    </xf>
    <xf numFmtId="4" fontId="76" fillId="33" borderId="11" xfId="40" applyNumberFormat="1" applyFont="1" applyFill="1" applyBorder="1" applyAlignment="1">
      <alignment horizontal="right" wrapText="1"/>
    </xf>
    <xf numFmtId="1" fontId="76" fillId="33" borderId="11" xfId="40" applyNumberFormat="1" applyFont="1" applyFill="1" applyBorder="1" applyAlignment="1">
      <alignment horizontal="right" wrapText="1"/>
    </xf>
    <xf numFmtId="0" fontId="76" fillId="35" borderId="26" xfId="0" applyFont="1" applyFill="1" applyBorder="1" applyAlignment="1">
      <alignment/>
    </xf>
    <xf numFmtId="172" fontId="76" fillId="35" borderId="26" xfId="40" applyNumberFormat="1" applyFont="1" applyFill="1" applyBorder="1" applyAlignment="1">
      <alignment horizontal="right" wrapText="1"/>
    </xf>
    <xf numFmtId="3" fontId="76" fillId="35" borderId="26" xfId="40" applyNumberFormat="1" applyFont="1" applyFill="1" applyBorder="1" applyAlignment="1">
      <alignment horizontal="right" wrapText="1"/>
    </xf>
    <xf numFmtId="0" fontId="76" fillId="35" borderId="26" xfId="40" applyNumberFormat="1" applyFont="1" applyFill="1" applyBorder="1" applyAlignment="1">
      <alignment horizontal="right" wrapText="1"/>
    </xf>
    <xf numFmtId="4" fontId="76" fillId="35" borderId="26" xfId="40" applyNumberFormat="1" applyFont="1" applyFill="1" applyBorder="1" applyAlignment="1">
      <alignment horizontal="right" wrapText="1"/>
    </xf>
    <xf numFmtId="1" fontId="76" fillId="35" borderId="26" xfId="40" applyNumberFormat="1" applyFont="1" applyFill="1" applyBorder="1" applyAlignment="1">
      <alignment horizontal="right" wrapText="1"/>
    </xf>
    <xf numFmtId="0" fontId="76" fillId="33" borderId="39" xfId="0" applyFont="1" applyFill="1" applyBorder="1" applyAlignment="1">
      <alignment/>
    </xf>
    <xf numFmtId="172" fontId="76" fillId="33" borderId="39" xfId="40" applyNumberFormat="1" applyFont="1" applyFill="1" applyBorder="1" applyAlignment="1">
      <alignment horizontal="right" wrapText="1"/>
    </xf>
    <xf numFmtId="3" fontId="76" fillId="33" borderId="39" xfId="40" applyNumberFormat="1" applyFont="1" applyFill="1" applyBorder="1" applyAlignment="1">
      <alignment horizontal="right" wrapText="1"/>
    </xf>
    <xf numFmtId="4" fontId="76" fillId="33" borderId="39" xfId="40" applyNumberFormat="1" applyFont="1" applyFill="1" applyBorder="1" applyAlignment="1">
      <alignment horizontal="right" wrapText="1"/>
    </xf>
    <xf numFmtId="1" fontId="76" fillId="33" borderId="39" xfId="40" applyNumberFormat="1" applyFont="1" applyFill="1" applyBorder="1" applyAlignment="1">
      <alignment horizontal="right" wrapText="1"/>
    </xf>
    <xf numFmtId="0" fontId="76" fillId="35" borderId="40" xfId="0" applyFont="1" applyFill="1" applyBorder="1" applyAlignment="1">
      <alignment/>
    </xf>
    <xf numFmtId="172" fontId="76" fillId="35" borderId="40" xfId="40" applyNumberFormat="1" applyFont="1" applyFill="1" applyBorder="1" applyAlignment="1">
      <alignment horizontal="right" wrapText="1"/>
    </xf>
    <xf numFmtId="3" fontId="76" fillId="35" borderId="40" xfId="40" applyNumberFormat="1" applyFont="1" applyFill="1" applyBorder="1" applyAlignment="1">
      <alignment horizontal="right" wrapText="1"/>
    </xf>
    <xf numFmtId="0" fontId="76" fillId="35" borderId="40" xfId="40" applyNumberFormat="1" applyFont="1" applyFill="1" applyBorder="1" applyAlignment="1">
      <alignment horizontal="right" wrapText="1"/>
    </xf>
    <xf numFmtId="4" fontId="76" fillId="35" borderId="40" xfId="40" applyNumberFormat="1" applyFont="1" applyFill="1" applyBorder="1" applyAlignment="1">
      <alignment horizontal="right" wrapText="1"/>
    </xf>
    <xf numFmtId="1" fontId="76" fillId="35" borderId="40" xfId="40" applyNumberFormat="1" applyFont="1" applyFill="1" applyBorder="1" applyAlignment="1">
      <alignment horizontal="right" wrapText="1"/>
    </xf>
    <xf numFmtId="0" fontId="76" fillId="33" borderId="40" xfId="0" applyFont="1" applyFill="1" applyBorder="1" applyAlignment="1">
      <alignment/>
    </xf>
    <xf numFmtId="172" fontId="76" fillId="33" borderId="40" xfId="40" applyNumberFormat="1" applyFont="1" applyFill="1" applyBorder="1" applyAlignment="1">
      <alignment horizontal="right" wrapText="1"/>
    </xf>
    <xf numFmtId="3" fontId="76" fillId="33" borderId="40" xfId="40" applyNumberFormat="1" applyFont="1" applyFill="1" applyBorder="1" applyAlignment="1">
      <alignment horizontal="right" wrapText="1"/>
    </xf>
    <xf numFmtId="4" fontId="76" fillId="33" borderId="40" xfId="40" applyNumberFormat="1" applyFont="1" applyFill="1" applyBorder="1" applyAlignment="1">
      <alignment horizontal="right" wrapText="1"/>
    </xf>
    <xf numFmtId="1" fontId="76" fillId="33" borderId="40" xfId="40" applyNumberFormat="1" applyFont="1" applyFill="1" applyBorder="1" applyAlignment="1">
      <alignment horizontal="right" wrapText="1"/>
    </xf>
    <xf numFmtId="0" fontId="76" fillId="33" borderId="27" xfId="0" applyFont="1" applyFill="1" applyBorder="1" applyAlignment="1">
      <alignment horizontal="left" vertical="center"/>
    </xf>
    <xf numFmtId="172" fontId="76" fillId="33" borderId="27" xfId="40" applyNumberFormat="1" applyFont="1" applyFill="1" applyBorder="1" applyAlignment="1">
      <alignment horizontal="right" vertical="center" wrapText="1"/>
    </xf>
    <xf numFmtId="3" fontId="76" fillId="33" borderId="27" xfId="40" applyNumberFormat="1" applyFont="1" applyFill="1" applyBorder="1" applyAlignment="1">
      <alignment horizontal="right" vertical="center" wrapText="1"/>
    </xf>
    <xf numFmtId="4" fontId="76" fillId="33" borderId="27" xfId="40" applyNumberFormat="1" applyFont="1" applyFill="1" applyBorder="1" applyAlignment="1">
      <alignment horizontal="right" vertical="center" wrapText="1"/>
    </xf>
    <xf numFmtId="1" fontId="76" fillId="33" borderId="27" xfId="40" applyNumberFormat="1" applyFont="1" applyFill="1" applyBorder="1" applyAlignment="1">
      <alignment horizontal="right" vertical="center" wrapText="1"/>
    </xf>
    <xf numFmtId="0" fontId="76" fillId="0" borderId="26" xfId="0" applyFont="1" applyBorder="1" applyAlignment="1">
      <alignment/>
    </xf>
    <xf numFmtId="172" fontId="76" fillId="0" borderId="26" xfId="40" applyNumberFormat="1" applyFont="1" applyBorder="1" applyAlignment="1">
      <alignment horizontal="right" wrapText="1"/>
    </xf>
    <xf numFmtId="3" fontId="76" fillId="0" borderId="26" xfId="40" applyNumberFormat="1" applyFont="1" applyBorder="1" applyAlignment="1">
      <alignment horizontal="right" wrapText="1"/>
    </xf>
    <xf numFmtId="4" fontId="76" fillId="0" borderId="26" xfId="40" applyNumberFormat="1" applyFont="1" applyBorder="1" applyAlignment="1">
      <alignment horizontal="right" wrapText="1"/>
    </xf>
    <xf numFmtId="1" fontId="76" fillId="0" borderId="26" xfId="40" applyNumberFormat="1" applyFont="1" applyBorder="1" applyAlignment="1">
      <alignment horizontal="right" wrapText="1"/>
    </xf>
    <xf numFmtId="172" fontId="76" fillId="0" borderId="11" xfId="40" applyNumberFormat="1" applyFont="1" applyBorder="1" applyAlignment="1">
      <alignment horizontal="right" wrapText="1"/>
    </xf>
    <xf numFmtId="3" fontId="76" fillId="0" borderId="11" xfId="40" applyNumberFormat="1" applyFont="1" applyBorder="1" applyAlignment="1">
      <alignment horizontal="right" wrapText="1"/>
    </xf>
    <xf numFmtId="4" fontId="76" fillId="0" borderId="11" xfId="40" applyNumberFormat="1" applyFont="1" applyBorder="1" applyAlignment="1">
      <alignment horizontal="right" wrapText="1"/>
    </xf>
    <xf numFmtId="1" fontId="76" fillId="0" borderId="11" xfId="40" applyNumberFormat="1" applyFont="1" applyBorder="1" applyAlignment="1">
      <alignment horizontal="right" wrapText="1"/>
    </xf>
    <xf numFmtId="0" fontId="76" fillId="0" borderId="39" xfId="40" applyNumberFormat="1" applyFont="1" applyBorder="1" applyAlignment="1">
      <alignment horizontal="right" wrapText="1"/>
    </xf>
    <xf numFmtId="0" fontId="76" fillId="0" borderId="11" xfId="40" applyNumberFormat="1" applyFont="1" applyBorder="1" applyAlignment="1">
      <alignment horizontal="right" wrapText="1"/>
    </xf>
    <xf numFmtId="0" fontId="76" fillId="33" borderId="39" xfId="40" applyNumberFormat="1" applyFont="1" applyFill="1" applyBorder="1" applyAlignment="1">
      <alignment horizontal="right" wrapText="1"/>
    </xf>
    <xf numFmtId="0" fontId="76" fillId="33" borderId="40" xfId="40" applyNumberFormat="1" applyFont="1" applyFill="1" applyBorder="1" applyAlignment="1">
      <alignment horizontal="right" wrapText="1"/>
    </xf>
    <xf numFmtId="0" fontId="76" fillId="33" borderId="11" xfId="40" applyNumberFormat="1" applyFont="1" applyFill="1" applyBorder="1" applyAlignment="1">
      <alignment horizontal="right" wrapText="1"/>
    </xf>
    <xf numFmtId="172" fontId="78" fillId="0" borderId="0" xfId="0" applyNumberFormat="1" applyFont="1" applyAlignment="1">
      <alignment/>
    </xf>
    <xf numFmtId="3" fontId="76" fillId="33" borderId="11" xfId="0" applyNumberFormat="1" applyFont="1" applyFill="1" applyBorder="1" applyAlignment="1">
      <alignment horizontal="right"/>
    </xf>
    <xf numFmtId="3" fontId="76" fillId="35" borderId="11" xfId="0" applyNumberFormat="1" applyFont="1" applyFill="1" applyBorder="1" applyAlignment="1">
      <alignment horizontal="right"/>
    </xf>
    <xf numFmtId="0" fontId="75" fillId="0" borderId="0" xfId="0" applyFont="1" applyAlignment="1">
      <alignment vertical="center" wrapText="1"/>
    </xf>
    <xf numFmtId="0" fontId="76" fillId="0" borderId="16" xfId="40" applyNumberFormat="1" applyFont="1" applyFill="1" applyBorder="1" applyAlignment="1">
      <alignment horizontal="center" vertical="center" wrapText="1"/>
    </xf>
    <xf numFmtId="172" fontId="76" fillId="0" borderId="16" xfId="40" applyNumberFormat="1" applyFont="1" applyFill="1" applyBorder="1" applyAlignment="1">
      <alignment horizontal="left" vertical="center" wrapText="1"/>
    </xf>
    <xf numFmtId="3" fontId="76" fillId="0" borderId="16" xfId="40" applyNumberFormat="1" applyFont="1" applyFill="1" applyBorder="1" applyAlignment="1">
      <alignment horizontal="right" vertical="center" wrapText="1"/>
    </xf>
    <xf numFmtId="171" fontId="76" fillId="0" borderId="16" xfId="40" applyNumberFormat="1" applyFont="1" applyFill="1" applyBorder="1" applyAlignment="1">
      <alignment horizontal="right" vertical="center" wrapText="1"/>
    </xf>
    <xf numFmtId="0" fontId="76" fillId="35" borderId="17" xfId="40" applyNumberFormat="1" applyFont="1" applyFill="1" applyBorder="1" applyAlignment="1">
      <alignment horizontal="center" vertical="center" wrapText="1"/>
    </xf>
    <xf numFmtId="3" fontId="76" fillId="35" borderId="17" xfId="40" applyNumberFormat="1" applyFont="1" applyFill="1" applyBorder="1" applyAlignment="1">
      <alignment horizontal="right" vertical="center" wrapText="1"/>
    </xf>
    <xf numFmtId="171" fontId="76" fillId="35" borderId="17" xfId="40" applyNumberFormat="1" applyFont="1" applyFill="1" applyBorder="1" applyAlignment="1">
      <alignment horizontal="right" vertical="center" wrapText="1"/>
    </xf>
    <xf numFmtId="0" fontId="76" fillId="0" borderId="17" xfId="40" applyNumberFormat="1" applyFont="1" applyFill="1" applyBorder="1" applyAlignment="1">
      <alignment horizontal="center" vertical="center" wrapText="1"/>
    </xf>
    <xf numFmtId="172" fontId="76" fillId="0" borderId="17" xfId="40" applyNumberFormat="1" applyFont="1" applyFill="1" applyBorder="1" applyAlignment="1">
      <alignment horizontal="left" vertical="center" wrapText="1"/>
    </xf>
    <xf numFmtId="3" fontId="76" fillId="0" borderId="17" xfId="40" applyNumberFormat="1" applyFont="1" applyFill="1" applyBorder="1" applyAlignment="1">
      <alignment horizontal="right" vertical="center" wrapText="1"/>
    </xf>
    <xf numFmtId="171" fontId="76" fillId="0" borderId="17" xfId="40" applyNumberFormat="1" applyFont="1" applyFill="1" applyBorder="1" applyAlignment="1">
      <alignment horizontal="right" vertical="center" wrapText="1"/>
    </xf>
    <xf numFmtId="172" fontId="76" fillId="0" borderId="17" xfId="40" applyNumberFormat="1" applyFont="1" applyFill="1" applyBorder="1" applyAlignment="1">
      <alignment horizontal="right" vertical="center" wrapText="1"/>
    </xf>
    <xf numFmtId="0" fontId="78" fillId="0" borderId="0" xfId="0" applyFont="1" applyAlignment="1">
      <alignment horizontal="center" vertical="center"/>
    </xf>
    <xf numFmtId="49" fontId="76" fillId="33" borderId="17" xfId="40" applyNumberFormat="1" applyFont="1" applyFill="1" applyBorder="1" applyAlignment="1">
      <alignment horizontal="right" vertical="center" wrapText="1"/>
    </xf>
    <xf numFmtId="0" fontId="76" fillId="35" borderId="42" xfId="0" applyFont="1" applyFill="1" applyBorder="1" applyAlignment="1">
      <alignment/>
    </xf>
    <xf numFmtId="0" fontId="7" fillId="35" borderId="43" xfId="0" applyFont="1" applyFill="1" applyBorder="1" applyAlignment="1">
      <alignment/>
    </xf>
    <xf numFmtId="0" fontId="83" fillId="35" borderId="43" xfId="48" applyFont="1" applyFill="1" applyBorder="1" applyAlignment="1" applyProtection="1">
      <alignment/>
      <protection/>
    </xf>
    <xf numFmtId="0" fontId="83" fillId="35" borderId="43" xfId="48" applyFont="1" applyFill="1" applyBorder="1" applyAlignment="1" applyProtection="1">
      <alignment wrapText="1"/>
      <protection/>
    </xf>
    <xf numFmtId="0" fontId="83" fillId="35" borderId="43" xfId="48" applyFont="1" applyFill="1" applyBorder="1" applyAlignment="1" applyProtection="1">
      <alignment horizontal="left" wrapText="1"/>
      <protection/>
    </xf>
    <xf numFmtId="0" fontId="83" fillId="35" borderId="44" xfId="48" applyFont="1" applyFill="1" applyBorder="1" applyAlignment="1" applyProtection="1">
      <alignment/>
      <protection/>
    </xf>
    <xf numFmtId="0" fontId="10" fillId="0" borderId="0" xfId="0" applyFont="1" applyBorder="1" applyAlignment="1">
      <alignment horizontal="center"/>
    </xf>
    <xf numFmtId="0" fontId="82" fillId="0" borderId="0" xfId="0" applyFont="1" applyBorder="1" applyAlignment="1">
      <alignment horizontal="center"/>
    </xf>
    <xf numFmtId="0" fontId="65" fillId="35" borderId="43" xfId="48" applyFill="1" applyBorder="1" applyAlignment="1" applyProtection="1">
      <alignment/>
      <protection/>
    </xf>
    <xf numFmtId="0" fontId="65" fillId="35" borderId="43" xfId="48" applyFill="1" applyBorder="1" applyAlignment="1" applyProtection="1">
      <alignment wrapText="1"/>
      <protection/>
    </xf>
    <xf numFmtId="4" fontId="76" fillId="0" borderId="0" xfId="0" applyNumberFormat="1" applyFont="1" applyBorder="1" applyAlignment="1">
      <alignment/>
    </xf>
    <xf numFmtId="171" fontId="70" fillId="33" borderId="0" xfId="40" applyNumberFormat="1" applyFont="1" applyFill="1" applyBorder="1" applyAlignment="1">
      <alignment horizontal="right" wrapText="1"/>
    </xf>
    <xf numFmtId="3" fontId="70" fillId="33" borderId="0" xfId="0" applyNumberFormat="1" applyFont="1" applyFill="1" applyBorder="1" applyAlignment="1">
      <alignment horizontal="right" wrapText="1"/>
    </xf>
    <xf numFmtId="4" fontId="70" fillId="33" borderId="0" xfId="0" applyNumberFormat="1" applyFont="1" applyFill="1" applyBorder="1" applyAlignment="1">
      <alignment horizontal="right" wrapText="1"/>
    </xf>
    <xf numFmtId="171" fontId="76" fillId="33" borderId="45" xfId="40" applyNumberFormat="1" applyFont="1" applyFill="1" applyBorder="1" applyAlignment="1">
      <alignment horizontal="right" wrapText="1"/>
    </xf>
    <xf numFmtId="0" fontId="76" fillId="0" borderId="26" xfId="40" applyNumberFormat="1" applyFont="1" applyBorder="1" applyAlignment="1">
      <alignment horizontal="right" wrapText="1"/>
    </xf>
    <xf numFmtId="172" fontId="70" fillId="36" borderId="11" xfId="0" applyNumberFormat="1" applyFont="1" applyFill="1" applyBorder="1" applyAlignment="1">
      <alignment horizontal="right" wrapText="1"/>
    </xf>
    <xf numFmtId="171" fontId="70" fillId="36" borderId="11" xfId="40" applyNumberFormat="1" applyFont="1" applyFill="1" applyBorder="1" applyAlignment="1">
      <alignment horizontal="right" wrapText="1"/>
    </xf>
    <xf numFmtId="3" fontId="70" fillId="36" borderId="11" xfId="0" applyNumberFormat="1" applyFont="1" applyFill="1" applyBorder="1" applyAlignment="1">
      <alignment horizontal="right" wrapText="1"/>
    </xf>
    <xf numFmtId="4" fontId="70" fillId="36" borderId="11" xfId="0" applyNumberFormat="1" applyFont="1" applyFill="1" applyBorder="1" applyAlignment="1">
      <alignment horizontal="right" wrapText="1"/>
    </xf>
    <xf numFmtId="0" fontId="70" fillId="0" borderId="0" xfId="0" applyFont="1" applyBorder="1" applyAlignment="1">
      <alignment horizontal="right"/>
    </xf>
    <xf numFmtId="171" fontId="70" fillId="34" borderId="11" xfId="0" applyNumberFormat="1" applyFont="1" applyFill="1" applyBorder="1" applyAlignment="1">
      <alignment horizontal="right" wrapText="1"/>
    </xf>
    <xf numFmtId="3" fontId="70" fillId="34" borderId="11" xfId="0" applyNumberFormat="1" applyFont="1" applyFill="1" applyBorder="1" applyAlignment="1">
      <alignment horizontal="right" wrapText="1"/>
    </xf>
    <xf numFmtId="4" fontId="70" fillId="34" borderId="11" xfId="0" applyNumberFormat="1" applyFont="1" applyFill="1" applyBorder="1" applyAlignment="1">
      <alignment horizontal="right" wrapText="1"/>
    </xf>
    <xf numFmtId="0" fontId="70" fillId="2" borderId="26" xfId="0" applyFont="1" applyFill="1" applyBorder="1" applyAlignment="1">
      <alignment horizontal="center" vertical="center" wrapText="1"/>
    </xf>
    <xf numFmtId="0" fontId="8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0" fontId="5" fillId="0" borderId="0" xfId="0" applyFont="1" applyAlignment="1">
      <alignment horizontal="center"/>
    </xf>
    <xf numFmtId="0" fontId="6" fillId="0" borderId="0" xfId="0" applyFont="1" applyAlignment="1">
      <alignment horizontal="center"/>
    </xf>
    <xf numFmtId="15" fontId="7" fillId="0" borderId="0" xfId="0" applyNumberFormat="1" applyFont="1" applyAlignment="1" quotePrefix="1">
      <alignment horizontal="center"/>
    </xf>
    <xf numFmtId="0" fontId="82" fillId="0" borderId="0" xfId="0" applyFont="1" applyAlignment="1">
      <alignment horizontal="center"/>
    </xf>
    <xf numFmtId="0" fontId="70" fillId="2" borderId="26" xfId="0" applyFont="1" applyFill="1" applyBorder="1" applyAlignment="1">
      <alignment horizontal="center" vertical="center" wrapText="1"/>
    </xf>
    <xf numFmtId="0" fontId="70" fillId="2" borderId="41" xfId="0" applyFont="1" applyFill="1" applyBorder="1" applyAlignment="1">
      <alignment horizontal="center" vertical="center" wrapText="1"/>
    </xf>
    <xf numFmtId="0" fontId="70" fillId="2" borderId="46" xfId="0" applyFont="1" applyFill="1" applyBorder="1" applyAlignment="1">
      <alignment horizontal="center"/>
    </xf>
    <xf numFmtId="0" fontId="70" fillId="2" borderId="47" xfId="0" applyFont="1" applyFill="1" applyBorder="1" applyAlignment="1">
      <alignment horizontal="center"/>
    </xf>
    <xf numFmtId="0" fontId="70" fillId="2" borderId="48" xfId="0" applyFont="1" applyFill="1" applyBorder="1" applyAlignment="1">
      <alignment horizontal="center"/>
    </xf>
    <xf numFmtId="0" fontId="70" fillId="2" borderId="49" xfId="0" applyFont="1" applyFill="1" applyBorder="1" applyAlignment="1">
      <alignment horizontal="center"/>
    </xf>
    <xf numFmtId="0" fontId="81"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6" fillId="0" borderId="0" xfId="0" applyFont="1" applyAlignment="1">
      <alignment horizontal="center" vertical="center"/>
    </xf>
    <xf numFmtId="0" fontId="82" fillId="0" borderId="0" xfId="0" applyNumberFormat="1" applyFont="1" applyAlignment="1">
      <alignment horizontal="center"/>
    </xf>
    <xf numFmtId="0" fontId="81" fillId="0" borderId="0" xfId="0" applyNumberFormat="1" applyFont="1" applyAlignment="1">
      <alignment horizontal="center"/>
    </xf>
    <xf numFmtId="3" fontId="70" fillId="2" borderId="26" xfId="0" applyNumberFormat="1" applyFont="1" applyFill="1" applyBorder="1" applyAlignment="1">
      <alignment horizontal="center" vertical="center" wrapText="1"/>
    </xf>
    <xf numFmtId="3" fontId="70" fillId="2" borderId="41" xfId="0" applyNumberFormat="1" applyFont="1" applyFill="1" applyBorder="1" applyAlignment="1">
      <alignment horizontal="center" vertical="center" wrapText="1"/>
    </xf>
    <xf numFmtId="0" fontId="75" fillId="0" borderId="0" xfId="0" applyFont="1" applyBorder="1" applyAlignment="1">
      <alignment horizontal="left" vertical="center" wrapText="1"/>
    </xf>
    <xf numFmtId="0" fontId="75" fillId="0" borderId="0" xfId="0" applyFont="1" applyAlignment="1">
      <alignment horizontal="left" vertical="center" wrapText="1"/>
    </xf>
    <xf numFmtId="0" fontId="70" fillId="2" borderId="26" xfId="0" applyNumberFormat="1" applyFont="1" applyFill="1" applyBorder="1" applyAlignment="1">
      <alignment horizontal="center" vertical="center" wrapText="1"/>
    </xf>
    <xf numFmtId="0" fontId="70" fillId="2" borderId="41" xfId="0" applyNumberFormat="1" applyFont="1" applyFill="1" applyBorder="1" applyAlignment="1">
      <alignment horizontal="center" vertical="center" wrapText="1"/>
    </xf>
    <xf numFmtId="0" fontId="70" fillId="34" borderId="12" xfId="0" applyFont="1" applyFill="1" applyBorder="1" applyAlignment="1">
      <alignment horizontal="right" wrapText="1"/>
    </xf>
    <xf numFmtId="0" fontId="70" fillId="34" borderId="18" xfId="0" applyFont="1" applyFill="1" applyBorder="1" applyAlignment="1">
      <alignment horizontal="right" wrapText="1"/>
    </xf>
    <xf numFmtId="0" fontId="70" fillId="2" borderId="11" xfId="0" applyFont="1" applyFill="1" applyBorder="1" applyAlignment="1">
      <alignment horizontal="center"/>
    </xf>
    <xf numFmtId="0" fontId="70" fillId="2" borderId="11" xfId="0" applyFont="1" applyFill="1" applyBorder="1" applyAlignment="1">
      <alignment horizontal="center" vertical="center"/>
    </xf>
    <xf numFmtId="0" fontId="70" fillId="2" borderId="50" xfId="0" applyFont="1" applyFill="1" applyBorder="1" applyAlignment="1">
      <alignment horizontal="center" vertical="center" wrapText="1"/>
    </xf>
    <xf numFmtId="0" fontId="70" fillId="2" borderId="51" xfId="0" applyFont="1" applyFill="1" applyBorder="1" applyAlignment="1">
      <alignment horizontal="center" vertical="center" wrapText="1"/>
    </xf>
    <xf numFmtId="0" fontId="70" fillId="2" borderId="52" xfId="0" applyFont="1" applyFill="1" applyBorder="1" applyAlignment="1">
      <alignment horizontal="center" vertical="center" wrapText="1"/>
    </xf>
    <xf numFmtId="0" fontId="85" fillId="0" borderId="0" xfId="0" applyFont="1" applyBorder="1" applyAlignment="1">
      <alignment horizontal="left"/>
    </xf>
    <xf numFmtId="0" fontId="86" fillId="0" borderId="0" xfId="0" applyFont="1" applyBorder="1" applyAlignment="1">
      <alignment horizontal="left"/>
    </xf>
    <xf numFmtId="0" fontId="70" fillId="34" borderId="34" xfId="0" applyFont="1" applyFill="1" applyBorder="1" applyAlignment="1">
      <alignment horizontal="right" wrapText="1"/>
    </xf>
    <xf numFmtId="0" fontId="70" fillId="34" borderId="53" xfId="0" applyFont="1" applyFill="1" applyBorder="1" applyAlignment="1">
      <alignment horizontal="right" wrapText="1"/>
    </xf>
    <xf numFmtId="0" fontId="70" fillId="2" borderId="54" xfId="0" applyFont="1" applyFill="1" applyBorder="1" applyAlignment="1">
      <alignment horizontal="center" vertical="center" wrapText="1"/>
    </xf>
    <xf numFmtId="0" fontId="70" fillId="2" borderId="55" xfId="0" applyFont="1" applyFill="1" applyBorder="1" applyAlignment="1">
      <alignment horizontal="center" vertical="center" wrapText="1"/>
    </xf>
    <xf numFmtId="0" fontId="81" fillId="0" borderId="0" xfId="0" applyFont="1" applyBorder="1" applyAlignment="1">
      <alignment horizontal="center" vertical="center"/>
    </xf>
    <xf numFmtId="0" fontId="70" fillId="34" borderId="11" xfId="0" applyFont="1" applyFill="1" applyBorder="1" applyAlignment="1">
      <alignment horizontal="left" wrapText="1"/>
    </xf>
    <xf numFmtId="0" fontId="76" fillId="0" borderId="0" xfId="0" applyFont="1" applyAlignment="1">
      <alignment horizontal="left" vertical="center" wrapText="1"/>
    </xf>
    <xf numFmtId="0" fontId="70" fillId="34" borderId="11" xfId="0" applyFont="1" applyFill="1" applyBorder="1" applyAlignment="1">
      <alignment vertical="center" wrapText="1"/>
    </xf>
    <xf numFmtId="0" fontId="81" fillId="0" borderId="0" xfId="0" applyFont="1" applyBorder="1" applyAlignment="1">
      <alignment horizontal="center"/>
    </xf>
    <xf numFmtId="0" fontId="87" fillId="0" borderId="0" xfId="0" applyFont="1" applyBorder="1" applyAlignment="1">
      <alignment horizontal="left" vertical="center"/>
    </xf>
    <xf numFmtId="0" fontId="70" fillId="33" borderId="11" xfId="0" applyFont="1" applyFill="1" applyBorder="1" applyAlignment="1">
      <alignment horizontal="center" vertical="center" wrapText="1"/>
    </xf>
    <xf numFmtId="0" fontId="76" fillId="33" borderId="39"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6" fillId="33" borderId="40" xfId="0" applyFont="1" applyFill="1" applyBorder="1" applyAlignment="1">
      <alignment horizontal="center" vertical="center" wrapText="1"/>
    </xf>
    <xf numFmtId="0" fontId="70" fillId="33" borderId="26" xfId="0" applyFont="1" applyFill="1" applyBorder="1" applyAlignment="1">
      <alignment horizontal="center" vertical="center" wrapText="1"/>
    </xf>
    <xf numFmtId="0" fontId="70" fillId="36" borderId="11" xfId="0" applyFont="1" applyFill="1" applyBorder="1" applyAlignment="1">
      <alignment horizontal="right" wrapText="1"/>
    </xf>
    <xf numFmtId="0" fontId="76" fillId="33" borderId="41"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70" fillId="36" borderId="56" xfId="0" applyFont="1" applyFill="1" applyBorder="1" applyAlignment="1">
      <alignment horizontal="right" wrapText="1"/>
    </xf>
    <xf numFmtId="0" fontId="70" fillId="36" borderId="0" xfId="0" applyFont="1" applyFill="1" applyBorder="1" applyAlignment="1">
      <alignment horizontal="right" wrapText="1"/>
    </xf>
    <xf numFmtId="0" fontId="70" fillId="36" borderId="57" xfId="0" applyFont="1" applyFill="1" applyBorder="1" applyAlignment="1">
      <alignment horizontal="right" wrapText="1"/>
    </xf>
    <xf numFmtId="0" fontId="70" fillId="33" borderId="11" xfId="0" applyFont="1" applyFill="1" applyBorder="1" applyAlignment="1">
      <alignment horizontal="center" vertical="center"/>
    </xf>
    <xf numFmtId="0" fontId="76" fillId="0" borderId="0" xfId="0" applyFont="1" applyAlignment="1">
      <alignment horizontal="left" vertical="center"/>
    </xf>
    <xf numFmtId="0" fontId="87" fillId="0" borderId="0" xfId="0" applyFont="1" applyAlignment="1">
      <alignment horizontal="left"/>
    </xf>
    <xf numFmtId="0" fontId="70" fillId="34" borderId="11" xfId="0" applyFont="1" applyFill="1" applyBorder="1" applyAlignment="1">
      <alignment horizontal="right" wrapText="1"/>
    </xf>
    <xf numFmtId="0" fontId="70" fillId="34" borderId="58" xfId="0" applyFont="1" applyFill="1" applyBorder="1" applyAlignment="1">
      <alignment horizontal="right" wrapText="1"/>
    </xf>
    <xf numFmtId="0" fontId="81" fillId="0" borderId="0" xfId="0" applyFont="1" applyBorder="1" applyAlignment="1">
      <alignment horizontal="center" wrapText="1"/>
    </xf>
    <xf numFmtId="0" fontId="82" fillId="0" borderId="0" xfId="0" applyFont="1" applyBorder="1" applyAlignment="1">
      <alignment horizontal="center" wrapText="1"/>
    </xf>
    <xf numFmtId="0" fontId="71" fillId="0" borderId="0" xfId="0" applyFont="1" applyBorder="1" applyAlignment="1">
      <alignment horizontal="center" wrapText="1"/>
    </xf>
    <xf numFmtId="0" fontId="0" fillId="33" borderId="0" xfId="0" applyFont="1" applyFill="1" applyBorder="1" applyAlignment="1">
      <alignment horizontal="left" vertical="center" wrapText="1"/>
    </xf>
    <xf numFmtId="0" fontId="0" fillId="0" borderId="0" xfId="0" applyBorder="1" applyAlignment="1">
      <alignment horizontal="left" vertical="center" wrapText="1"/>
    </xf>
    <xf numFmtId="0" fontId="70" fillId="2" borderId="11" xfId="0" applyFont="1" applyFill="1" applyBorder="1" applyAlignment="1">
      <alignment horizontal="center" vertical="center" wrapText="1"/>
    </xf>
    <xf numFmtId="0" fontId="82" fillId="0" borderId="0" xfId="0" applyFont="1" applyAlignment="1">
      <alignment horizontal="center" vertical="center" wrapText="1"/>
    </xf>
    <xf numFmtId="0" fontId="76" fillId="33" borderId="0" xfId="0" applyFont="1" applyFill="1" applyBorder="1" applyAlignment="1">
      <alignment horizontal="left" vertical="top" wrapText="1"/>
    </xf>
    <xf numFmtId="0" fontId="76" fillId="0" borderId="0" xfId="0" applyFont="1" applyBorder="1" applyAlignment="1">
      <alignment horizontal="left" vertical="top" wrapText="1"/>
    </xf>
    <xf numFmtId="0" fontId="78" fillId="0" borderId="0" xfId="0" applyFont="1" applyAlignment="1">
      <alignment horizontal="left" vertical="center" wrapText="1"/>
    </xf>
    <xf numFmtId="0" fontId="78" fillId="0" borderId="0" xfId="0" applyFont="1" applyBorder="1" applyAlignment="1">
      <alignment horizontal="left" vertical="center" wrapText="1"/>
    </xf>
    <xf numFmtId="0" fontId="81" fillId="0" borderId="0" xfId="0" applyFont="1" applyAlignment="1">
      <alignment horizontal="center" wrapText="1"/>
    </xf>
    <xf numFmtId="0" fontId="76" fillId="0" borderId="0" xfId="0" applyFont="1" applyAlignment="1">
      <alignment horizontal="left" vertical="top" wrapText="1"/>
    </xf>
    <xf numFmtId="0" fontId="70" fillId="34" borderId="59" xfId="0" applyFont="1" applyFill="1" applyBorder="1" applyAlignment="1">
      <alignment horizontal="center" wrapText="1"/>
    </xf>
    <xf numFmtId="0" fontId="70" fillId="34" borderId="60" xfId="0" applyFont="1" applyFill="1" applyBorder="1" applyAlignment="1">
      <alignment horizontal="center" wrapText="1"/>
    </xf>
    <xf numFmtId="0" fontId="70" fillId="34" borderId="61" xfId="0" applyFont="1" applyFill="1" applyBorder="1" applyAlignment="1">
      <alignment horizontal="center" wrapText="1"/>
    </xf>
    <xf numFmtId="0" fontId="70" fillId="36" borderId="10" xfId="0" applyFont="1" applyFill="1" applyBorder="1" applyAlignment="1">
      <alignment horizontal="right" vertical="center" wrapText="1"/>
    </xf>
    <xf numFmtId="0" fontId="70" fillId="36" borderId="14" xfId="0" applyFont="1" applyFill="1" applyBorder="1" applyAlignment="1">
      <alignment horizontal="right" vertical="center" wrapText="1"/>
    </xf>
    <xf numFmtId="0" fontId="76" fillId="0" borderId="0" xfId="0" applyFont="1" applyBorder="1" applyAlignment="1">
      <alignment horizontal="left" vertical="center" wrapText="1"/>
    </xf>
    <xf numFmtId="0" fontId="70" fillId="34" borderId="56" xfId="0" applyFont="1" applyFill="1" applyBorder="1" applyAlignment="1">
      <alignment horizontal="right" wrapText="1"/>
    </xf>
    <xf numFmtId="0" fontId="70" fillId="34" borderId="62" xfId="0" applyFont="1" applyFill="1" applyBorder="1" applyAlignment="1">
      <alignment horizontal="right" wrapText="1"/>
    </xf>
    <xf numFmtId="0" fontId="81" fillId="0" borderId="0" xfId="0" applyFont="1" applyBorder="1" applyAlignment="1">
      <alignment horizontal="center" vertical="center" wrapText="1"/>
    </xf>
    <xf numFmtId="0" fontId="76" fillId="35" borderId="21" xfId="0" applyFont="1" applyFill="1" applyBorder="1" applyAlignment="1">
      <alignment horizontal="left"/>
    </xf>
    <xf numFmtId="0" fontId="87" fillId="0" borderId="0" xfId="0" applyFont="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Personel Aralıklarına Göre Kapasite Rapor Sayısı</a:t>
            </a:r>
          </a:p>
        </c:rich>
      </c:tx>
      <c:layout>
        <c:manualLayout>
          <c:xMode val="factor"/>
          <c:yMode val="factor"/>
          <c:x val="-0.00475"/>
          <c:y val="-0.024"/>
        </c:manualLayout>
      </c:layout>
      <c:spPr>
        <a:noFill/>
        <a:ln w="3175">
          <a:noFill/>
        </a:ln>
      </c:spPr>
    </c:title>
    <c:plotArea>
      <c:layout>
        <c:manualLayout>
          <c:xMode val="edge"/>
          <c:yMode val="edge"/>
          <c:x val="0.06375"/>
          <c:y val="0.1095"/>
          <c:w val="0.7425"/>
          <c:h val="0.81075"/>
        </c:manualLayout>
      </c:layout>
      <c:barChart>
        <c:barDir val="col"/>
        <c:grouping val="clustered"/>
        <c:varyColors val="0"/>
        <c:ser>
          <c:idx val="0"/>
          <c:order val="0"/>
          <c:tx>
            <c:strRef>
              <c:f>'Genel Görünüm'!$C$7</c:f>
              <c:strCache>
                <c:ptCount val="1"/>
                <c:pt idx="0">
                  <c:v>2011</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Görünüm'!$C$8:$C$12</c:f>
              <c:numCache/>
            </c:numRef>
          </c:val>
        </c:ser>
        <c:ser>
          <c:idx val="1"/>
          <c:order val="1"/>
          <c:tx>
            <c:strRef>
              <c:f>'Genel Görünüm'!$D$7</c:f>
              <c:strCache>
                <c:ptCount val="1"/>
                <c:pt idx="0">
                  <c:v>2012</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Görünüm'!$D$8:$D$12</c:f>
              <c:numCache/>
            </c:numRef>
          </c:val>
        </c:ser>
        <c:axId val="14941644"/>
        <c:axId val="257069"/>
      </c:barChart>
      <c:catAx>
        <c:axId val="14941644"/>
        <c:scaling>
          <c:orientation val="minMax"/>
        </c:scaling>
        <c:axPos val="b"/>
        <c:title>
          <c:tx>
            <c:rich>
              <a:bodyPr vert="horz" rot="0" anchor="ctr"/>
              <a:lstStyle/>
              <a:p>
                <a:pPr algn="ctr">
                  <a:defRPr/>
                </a:pPr>
                <a:r>
                  <a:rPr lang="en-US" cap="none" sz="1000" b="1" i="0" u="none" baseline="0">
                    <a:solidFill>
                      <a:srgbClr val="000000"/>
                    </a:solidFill>
                  </a:rPr>
                  <a:t>Personel Aralığı</a:t>
                </a:r>
              </a:p>
            </c:rich>
          </c:tx>
          <c:layout>
            <c:manualLayout>
              <c:xMode val="factor"/>
              <c:yMode val="factor"/>
              <c:x val="-0.0025"/>
              <c:y val="0.01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7069"/>
        <c:crosses val="autoZero"/>
        <c:auto val="1"/>
        <c:lblOffset val="100"/>
        <c:tickLblSkip val="1"/>
        <c:noMultiLvlLbl val="0"/>
      </c:catAx>
      <c:valAx>
        <c:axId val="257069"/>
        <c:scaling>
          <c:orientation val="minMax"/>
        </c:scaling>
        <c:axPos val="l"/>
        <c:title>
          <c:tx>
            <c:rich>
              <a:bodyPr vert="horz" rot="-5400000" anchor="ctr"/>
              <a:lstStyle/>
              <a:p>
                <a:pPr algn="ctr">
                  <a:defRPr/>
                </a:pPr>
                <a:r>
                  <a:rPr lang="en-US" cap="none" sz="1000" b="1" i="0" u="none" baseline="0">
                    <a:solidFill>
                      <a:srgbClr val="000000"/>
                    </a:solidFill>
                  </a:rPr>
                  <a:t>K</a:t>
                </a:r>
                <a:r>
                  <a:rPr lang="en-US" cap="none" sz="1000" b="1" i="0" u="none" baseline="0">
                    <a:solidFill>
                      <a:srgbClr val="000000"/>
                    </a:solidFill>
                  </a:rPr>
                  <a:t>apasite Rapor Sayısı</a:t>
                </a:r>
              </a:p>
            </c:rich>
          </c:tx>
          <c:layout>
            <c:manualLayout>
              <c:xMode val="factor"/>
              <c:yMode val="factor"/>
              <c:x val="-0.0055"/>
              <c:y val="-0.01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941644"/>
        <c:crossesAt val="1"/>
        <c:crossBetween val="between"/>
        <c:dispUnits/>
      </c:valAx>
      <c:spPr>
        <a:noFill/>
        <a:ln>
          <a:noFill/>
        </a:ln>
      </c:spPr>
    </c:plotArea>
    <c:legend>
      <c:legendPos val="r"/>
      <c:layout>
        <c:manualLayout>
          <c:xMode val="edge"/>
          <c:yMode val="edge"/>
          <c:x val="0.80425"/>
          <c:y val="0.3985"/>
          <c:w val="0.19575"/>
          <c:h val="0.187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Personel Aralıklarına Göre Ölçeklendirilmiş
</a:t>
            </a:r>
            <a:r>
              <a:rPr lang="en-US" cap="none" sz="1000" b="1" i="0" u="none" baseline="0">
                <a:solidFill>
                  <a:srgbClr val="000000"/>
                </a:solidFill>
              </a:rPr>
              <a:t> Firmalarda ÇalışanToplam Personel Dağılımı </a:t>
            </a:r>
          </a:p>
        </c:rich>
      </c:tx>
      <c:layout>
        <c:manualLayout>
          <c:xMode val="factor"/>
          <c:yMode val="factor"/>
          <c:x val="0.02575"/>
          <c:y val="-0.04075"/>
        </c:manualLayout>
      </c:layout>
      <c:spPr>
        <a:noFill/>
        <a:ln w="3175">
          <a:noFill/>
        </a:ln>
      </c:spPr>
    </c:title>
    <c:plotArea>
      <c:layout>
        <c:manualLayout>
          <c:xMode val="edge"/>
          <c:yMode val="edge"/>
          <c:x val="0.04575"/>
          <c:y val="0.14"/>
          <c:w val="0.79025"/>
          <c:h val="0.76725"/>
        </c:manualLayout>
      </c:layout>
      <c:barChart>
        <c:barDir val="col"/>
        <c:grouping val="clustered"/>
        <c:varyColors val="0"/>
        <c:ser>
          <c:idx val="0"/>
          <c:order val="0"/>
          <c:tx>
            <c:strRef>
              <c:f>'Genel Görünüm'!$F$7</c:f>
              <c:strCache>
                <c:ptCount val="1"/>
                <c:pt idx="0">
                  <c:v>2011</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Görünüm'!$F$8:$F$12</c:f>
              <c:numCache/>
            </c:numRef>
          </c:val>
        </c:ser>
        <c:ser>
          <c:idx val="1"/>
          <c:order val="1"/>
          <c:tx>
            <c:strRef>
              <c:f>'Genel Görünüm'!$G$7</c:f>
              <c:strCache>
                <c:ptCount val="1"/>
                <c:pt idx="0">
                  <c:v>2012</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Görünüm'!$G$8:$G$12</c:f>
              <c:numCache/>
            </c:numRef>
          </c:val>
        </c:ser>
        <c:axId val="2313622"/>
        <c:axId val="20822599"/>
      </c:barChart>
      <c:catAx>
        <c:axId val="2313622"/>
        <c:scaling>
          <c:orientation val="minMax"/>
        </c:scaling>
        <c:axPos val="b"/>
        <c:title>
          <c:tx>
            <c:rich>
              <a:bodyPr vert="horz" rot="0" anchor="ctr"/>
              <a:lstStyle/>
              <a:p>
                <a:pPr algn="ctr">
                  <a:defRPr/>
                </a:pPr>
                <a:r>
                  <a:rPr lang="en-US" cap="none" sz="1000" b="1" i="0" u="none" baseline="0">
                    <a:solidFill>
                      <a:srgbClr val="000000"/>
                    </a:solidFill>
                  </a:rPr>
                  <a:t>Personel Aralığı</a:t>
                </a:r>
              </a:p>
            </c:rich>
          </c:tx>
          <c:layout>
            <c:manualLayout>
              <c:xMode val="factor"/>
              <c:yMode val="factor"/>
              <c:x val="-0.00925"/>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822599"/>
        <c:crosses val="autoZero"/>
        <c:auto val="1"/>
        <c:lblOffset val="100"/>
        <c:tickLblSkip val="1"/>
        <c:noMultiLvlLbl val="0"/>
      </c:catAx>
      <c:valAx>
        <c:axId val="20822599"/>
        <c:scaling>
          <c:orientation val="minMax"/>
        </c:scaling>
        <c:axPos val="l"/>
        <c:title>
          <c:tx>
            <c:rich>
              <a:bodyPr vert="horz" rot="-5400000" anchor="ctr"/>
              <a:lstStyle/>
              <a:p>
                <a:pPr algn="ctr">
                  <a:defRPr/>
                </a:pPr>
                <a:r>
                  <a:rPr lang="en-US" cap="none" sz="1000" b="1" i="0" u="none" baseline="0">
                    <a:solidFill>
                      <a:srgbClr val="000000"/>
                    </a:solidFill>
                  </a:rPr>
                  <a:t>Toplam Personel Sayısı</a:t>
                </a:r>
              </a:p>
            </c:rich>
          </c:tx>
          <c:layout>
            <c:manualLayout>
              <c:xMode val="factor"/>
              <c:yMode val="factor"/>
              <c:x val="-0.00075"/>
              <c:y val="0.02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13622"/>
        <c:crossesAt val="1"/>
        <c:crossBetween val="between"/>
        <c:dispUnits/>
      </c:valAx>
      <c:spPr>
        <a:noFill/>
        <a:ln>
          <a:noFill/>
        </a:ln>
      </c:spPr>
    </c:plotArea>
    <c:legend>
      <c:legendPos val="r"/>
      <c:layout>
        <c:manualLayout>
          <c:xMode val="edge"/>
          <c:yMode val="edge"/>
          <c:x val="0.79575"/>
          <c:y val="0.39175"/>
          <c:w val="0.19475"/>
          <c:h val="0.2"/>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NACE 2 Bölümlerine Göre Kapasite Rapor Dağılımı</a:t>
            </a:r>
          </a:p>
        </c:rich>
      </c:tx>
      <c:layout>
        <c:manualLayout>
          <c:xMode val="factor"/>
          <c:yMode val="factor"/>
          <c:x val="-0.00125"/>
          <c:y val="-0.0135"/>
        </c:manualLayout>
      </c:layout>
      <c:spPr>
        <a:noFill/>
        <a:ln w="3175">
          <a:noFill/>
        </a:ln>
      </c:spPr>
    </c:title>
    <c:view3D>
      <c:rotX val="15"/>
      <c:hPercent val="54"/>
      <c:rotY val="20"/>
      <c:depthPercent val="100"/>
      <c:rAngAx val="1"/>
    </c:view3D>
    <c:plotArea>
      <c:layout>
        <c:manualLayout>
          <c:xMode val="edge"/>
          <c:yMode val="edge"/>
          <c:x val="0.03375"/>
          <c:y val="0.0685"/>
          <c:w val="0.95375"/>
          <c:h val="0.878"/>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Faaliyete Göre'!$Q$7:$Q$46</c:f>
              <c:strCache/>
            </c:strRef>
          </c:cat>
          <c:val>
            <c:numRef>
              <c:f>'Ana Faaliyete Göre'!$R$7:$R$46</c:f>
              <c:numCache/>
            </c:numRef>
          </c:val>
          <c:shape val="box"/>
        </c:ser>
        <c:shape val="box"/>
        <c:axId val="53185664"/>
        <c:axId val="8908929"/>
      </c:bar3DChart>
      <c:catAx>
        <c:axId val="53185664"/>
        <c:scaling>
          <c:orientation val="minMax"/>
        </c:scaling>
        <c:axPos val="b"/>
        <c:title>
          <c:tx>
            <c:rich>
              <a:bodyPr vert="horz" rot="0" anchor="ctr"/>
              <a:lstStyle/>
              <a:p>
                <a:pPr algn="ctr">
                  <a:defRPr/>
                </a:pPr>
                <a:r>
                  <a:rPr lang="en-US" cap="none" sz="1000" b="1" i="0" u="none" baseline="0">
                    <a:solidFill>
                      <a:srgbClr val="000000"/>
                    </a:solidFill>
                  </a:rPr>
                  <a:t>NACE 2 Bölüm Kodu</a:t>
                </a:r>
              </a:p>
            </c:rich>
          </c:tx>
          <c:layout>
            <c:manualLayout>
              <c:xMode val="factor"/>
              <c:yMode val="factor"/>
              <c:x val="0.01025"/>
              <c:y val="0.079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908929"/>
        <c:crosses val="autoZero"/>
        <c:auto val="1"/>
        <c:lblOffset val="100"/>
        <c:tickLblSkip val="1"/>
        <c:noMultiLvlLbl val="0"/>
      </c:catAx>
      <c:valAx>
        <c:axId val="8908929"/>
        <c:scaling>
          <c:orientation val="minMax"/>
        </c:scaling>
        <c:axPos val="l"/>
        <c:title>
          <c:tx>
            <c:rich>
              <a:bodyPr vert="horz" rot="-5400000" anchor="ctr"/>
              <a:lstStyle/>
              <a:p>
                <a:pPr algn="ctr">
                  <a:defRPr/>
                </a:pPr>
                <a:r>
                  <a:rPr lang="en-US" cap="none" sz="1050" b="1" i="0" u="none" baseline="0">
                    <a:solidFill>
                      <a:srgbClr val="000000"/>
                    </a:solidFill>
                  </a:rPr>
                  <a:t>Kapasite Rapor Sayısı</a:t>
                </a:r>
              </a:p>
            </c:rich>
          </c:tx>
          <c:layout>
            <c:manualLayout>
              <c:xMode val="factor"/>
              <c:yMode val="factor"/>
              <c:x val="-0.067"/>
              <c:y val="0.04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18566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İBBS Düzey-1 Bölgelerine Göre Kapasite Raporu Dağılımı</a:t>
            </a:r>
          </a:p>
        </c:rich>
      </c:tx>
      <c:layout>
        <c:manualLayout>
          <c:xMode val="factor"/>
          <c:yMode val="factor"/>
          <c:x val="-0.0015"/>
          <c:y val="-0.01"/>
        </c:manualLayout>
      </c:layout>
      <c:spPr>
        <a:noFill/>
        <a:ln w="3175">
          <a:noFill/>
        </a:ln>
      </c:spPr>
    </c:title>
    <c:plotArea>
      <c:layout>
        <c:manualLayout>
          <c:xMode val="edge"/>
          <c:yMode val="edge"/>
          <c:x val="0.07175"/>
          <c:y val="0.0615"/>
          <c:w val="0.907"/>
          <c:h val="0.947"/>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Dağılım'!$B$7:$B$18</c:f>
              <c:numCache/>
            </c:numRef>
          </c:val>
        </c:ser>
        <c:axId val="13071498"/>
        <c:axId val="50534619"/>
      </c:barChart>
      <c:catAx>
        <c:axId val="1307149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50534619"/>
        <c:crosses val="autoZero"/>
        <c:auto val="1"/>
        <c:lblOffset val="100"/>
        <c:tickLblSkip val="1"/>
        <c:noMultiLvlLbl val="0"/>
      </c:catAx>
      <c:valAx>
        <c:axId val="5053461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3071498"/>
        <c:crossesAt val="1"/>
        <c:crossBetween val="between"/>
        <c:dispUnits/>
      </c:valAx>
      <c:spPr>
        <a:noFill/>
        <a:ln>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İBBS Düzey-1 Bölgelerine Göre Toplam Personel Dağılımı</a:t>
            </a:r>
          </a:p>
        </c:rich>
      </c:tx>
      <c:layout>
        <c:manualLayout>
          <c:xMode val="factor"/>
          <c:yMode val="factor"/>
          <c:x val="-0.0015"/>
          <c:y val="-0.01025"/>
        </c:manualLayout>
      </c:layout>
      <c:spPr>
        <a:noFill/>
        <a:ln w="3175">
          <a:noFill/>
        </a:ln>
      </c:spPr>
    </c:title>
    <c:plotArea>
      <c:layout>
        <c:manualLayout>
          <c:xMode val="edge"/>
          <c:yMode val="edge"/>
          <c:x val="0.06"/>
          <c:y val="0.06275"/>
          <c:w val="0.91875"/>
          <c:h val="0.964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Dağılım'!$B$7:$B$18</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Dağılım'!$H$7:$H$18</c:f>
              <c:numCache/>
            </c:numRef>
          </c:val>
        </c:ser>
        <c:axId val="52158388"/>
        <c:axId val="66772309"/>
      </c:barChart>
      <c:catAx>
        <c:axId val="5215838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66772309"/>
        <c:crosses val="autoZero"/>
        <c:auto val="1"/>
        <c:lblOffset val="100"/>
        <c:tickLblSkip val="1"/>
        <c:noMultiLvlLbl val="0"/>
      </c:catAx>
      <c:valAx>
        <c:axId val="667723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2158388"/>
        <c:crossesAt val="1"/>
        <c:crossBetween val="between"/>
        <c:dispUnits/>
      </c:valAx>
      <c:spPr>
        <a:noFill/>
        <a:ln>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Teknoloji Gruplarına Göre Kapasite Rapor Dağılımı</a:t>
            </a:r>
          </a:p>
        </c:rich>
      </c:tx>
      <c:layout>
        <c:manualLayout>
          <c:xMode val="factor"/>
          <c:yMode val="factor"/>
          <c:x val="-0.003"/>
          <c:y val="-0.0125"/>
        </c:manualLayout>
      </c:layout>
      <c:spPr>
        <a:noFill/>
        <a:ln w="3175">
          <a:noFill/>
        </a:ln>
      </c:spPr>
    </c:title>
    <c:view3D>
      <c:rotX val="25"/>
      <c:hPercent val="100"/>
      <c:rotY val="30"/>
      <c:depthPercent val="100"/>
      <c:rAngAx val="1"/>
    </c:view3D>
    <c:plotArea>
      <c:layout>
        <c:manualLayout>
          <c:xMode val="edge"/>
          <c:yMode val="edge"/>
          <c:x val="0"/>
          <c:y val="0.137"/>
          <c:w val="0.9315"/>
          <c:h val="0.681"/>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1"/>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noFill/>
              </a:ln>
              <a:effectLst>
                <a:outerShdw dist="35921" dir="2700000" algn="br">
                  <a:prstClr val="black"/>
                </a:outerShdw>
              </a:effectLst>
            </c:spPr>
          </c:dPt>
          <c:dPt>
            <c:idx val="1"/>
            <c:spPr>
              <a:solidFill>
                <a:srgbClr val="C00000"/>
              </a:solidFill>
              <a:ln w="3175">
                <a:noFill/>
              </a:ln>
              <a:effectLst>
                <a:outerShdw dist="35921" dir="2700000" algn="br">
                  <a:prstClr val="black"/>
                </a:outerShdw>
              </a:effectLst>
            </c:spPr>
          </c:dPt>
          <c:dPt>
            <c:idx val="2"/>
            <c:spPr>
              <a:solidFill>
                <a:srgbClr val="7030A0"/>
              </a:solidFill>
              <a:ln w="3175">
                <a:noFill/>
              </a:ln>
              <a:effectLst>
                <a:outerShdw dist="35921" dir="2700000" algn="br">
                  <a:prstClr val="black"/>
                </a:outerShdw>
              </a:effectLst>
            </c:spPr>
          </c:dPt>
          <c:dPt>
            <c:idx val="3"/>
            <c:spPr>
              <a:solidFill>
                <a:srgbClr val="007434"/>
              </a:solidFill>
              <a:ln w="3175">
                <a:noFill/>
              </a:ln>
              <a:effectLst>
                <a:outerShdw dist="35921" dir="2700000" algn="br">
                  <a:prstClr val="black"/>
                </a:outerShdw>
              </a:effectLst>
            </c:spPr>
          </c:dPt>
          <c:dLbls>
            <c:dLbl>
              <c:idx val="0"/>
              <c:layout>
                <c:manualLayout>
                  <c:x val="0"/>
                  <c:y val="0"/>
                </c:manualLayout>
              </c:layout>
              <c:tx>
                <c:rich>
                  <a:bodyPr vert="horz" rot="0" anchor="ctr"/>
                  <a:lstStyle/>
                  <a:p>
                    <a:pPr algn="ctr">
                      <a:defRPr/>
                    </a:pPr>
                    <a:r>
                      <a:rPr lang="en-US" cap="none" sz="1400" b="1" i="0" u="none" baseline="0">
                        <a:solidFill>
                          <a:srgbClr val="000000"/>
                        </a:solidFill>
                      </a:rPr>
                      <a:t>%2</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400" b="1" i="0" u="none" baseline="0">
                        <a:solidFill>
                          <a:srgbClr val="000000"/>
                        </a:solidFill>
                      </a:rPr>
                      <a:t>%21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400" b="1" i="0" u="none" baseline="0">
                        <a:solidFill>
                          <a:srgbClr val="000000"/>
                        </a:solidFill>
                      </a:rPr>
                      <a:t>%30</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400" b="1" i="0" u="none" baseline="0">
                        <a:solidFill>
                          <a:srgbClr val="000000"/>
                        </a:solidFill>
                      </a:rPr>
                      <a:t>%47</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0"/>
            <c:showBubbleSize val="0"/>
            <c:showCatName val="0"/>
            <c:showSerName val="0"/>
            <c:showLeaderLines val="1"/>
            <c:showPercent val="1"/>
          </c:dLbls>
          <c:cat>
            <c:strRef>
              <c:f>('Teknoloji Gruplarına Göre '!$A$7:$D$7,'Teknoloji Gruplarına Göre '!$A$12:$D$12,'Teknoloji Gruplarına Göre '!$A$21:$D$21,'Teknoloji Gruplarına Göre '!$A$31:$D$31)</c:f>
              <c:strCache/>
            </c:strRef>
          </c:cat>
          <c:val>
            <c:numRef>
              <c:f>('Teknoloji Gruplarına Göre '!$D$11,'Teknoloji Gruplarına Göre '!$D$20,'Teknoloji Gruplarına Göre '!$D$30,'Teknoloji Gruplarına Göre '!$D$43)</c:f>
              <c:numCache/>
            </c:numRef>
          </c:val>
        </c:ser>
        <c:firstSliceAng val="30"/>
      </c:pie3DChart>
      <c:spPr>
        <a:noFill/>
        <a:ln>
          <a:noFill/>
        </a:ln>
      </c:spPr>
    </c:plotArea>
    <c:legend>
      <c:legendPos val="b"/>
      <c:layout>
        <c:manualLayout>
          <c:xMode val="edge"/>
          <c:yMode val="edge"/>
          <c:x val="0.0635"/>
          <c:y val="0.932"/>
          <c:w val="0.86975"/>
          <c:h val="0.053"/>
        </c:manualLayout>
      </c:layout>
      <c:overlay val="0"/>
      <c:spPr>
        <a:noFill/>
        <a:ln w="3175">
          <a:noFill/>
        </a:ln>
      </c:spPr>
      <c:txPr>
        <a:bodyPr vert="horz" rot="0"/>
        <a:lstStyle/>
        <a:p>
          <a:pPr>
            <a:defRPr lang="en-US" cap="none" sz="970" b="0" i="0" u="none" baseline="0">
              <a:solidFill>
                <a:srgbClr val="000000"/>
              </a:solidFill>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495300</xdr:colOff>
      <xdr:row>12</xdr:row>
      <xdr:rowOff>28575</xdr:rowOff>
    </xdr:from>
    <xdr:to>
      <xdr:col>6</xdr:col>
      <xdr:colOff>285750</xdr:colOff>
      <xdr:row>22</xdr:row>
      <xdr:rowOff>161925</xdr:rowOff>
    </xdr:to>
    <xdr:pic>
      <xdr:nvPicPr>
        <xdr:cNvPr id="1" name="Resim 1"/>
        <xdr:cNvPicPr preferRelativeResize="1">
          <a:picLocks noChangeAspect="1"/>
        </xdr:cNvPicPr>
      </xdr:nvPicPr>
      <xdr:blipFill>
        <a:blip r:embed="rId1"/>
        <a:stretch>
          <a:fillRect/>
        </a:stretch>
      </xdr:blipFill>
      <xdr:spPr>
        <a:xfrm>
          <a:off x="1714500" y="2762250"/>
          <a:ext cx="2228850" cy="2228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25</xdr:row>
      <xdr:rowOff>95250</xdr:rowOff>
    </xdr:from>
    <xdr:ext cx="1085850" cy="371475"/>
    <xdr:sp fLocksText="0">
      <xdr:nvSpPr>
        <xdr:cNvPr id="1" name="Metin kutusu 8"/>
        <xdr:cNvSpPr txBox="1">
          <a:spLocks noChangeArrowheads="1"/>
        </xdr:cNvSpPr>
      </xdr:nvSpPr>
      <xdr:spPr>
        <a:xfrm>
          <a:off x="266700" y="5467350"/>
          <a:ext cx="108585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0</xdr:colOff>
      <xdr:row>13</xdr:row>
      <xdr:rowOff>180975</xdr:rowOff>
    </xdr:from>
    <xdr:to>
      <xdr:col>8</xdr:col>
      <xdr:colOff>28575</xdr:colOff>
      <xdr:row>25</xdr:row>
      <xdr:rowOff>171450</xdr:rowOff>
    </xdr:to>
    <xdr:graphicFrame>
      <xdr:nvGraphicFramePr>
        <xdr:cNvPr id="2" name="Grafik 3"/>
        <xdr:cNvGraphicFramePr/>
      </xdr:nvGraphicFramePr>
      <xdr:xfrm>
        <a:off x="266700" y="3067050"/>
        <a:ext cx="4124325" cy="2476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57150</xdr:rowOff>
    </xdr:from>
    <xdr:to>
      <xdr:col>8</xdr:col>
      <xdr:colOff>47625</xdr:colOff>
      <xdr:row>40</xdr:row>
      <xdr:rowOff>0</xdr:rowOff>
    </xdr:to>
    <xdr:graphicFrame>
      <xdr:nvGraphicFramePr>
        <xdr:cNvPr id="3" name="Grafik 6"/>
        <xdr:cNvGraphicFramePr/>
      </xdr:nvGraphicFramePr>
      <xdr:xfrm>
        <a:off x="266700" y="5810250"/>
        <a:ext cx="4143375" cy="2419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4</xdr:row>
      <xdr:rowOff>114300</xdr:rowOff>
    </xdr:from>
    <xdr:to>
      <xdr:col>19</xdr:col>
      <xdr:colOff>123825</xdr:colOff>
      <xdr:row>46</xdr:row>
      <xdr:rowOff>142875</xdr:rowOff>
    </xdr:to>
    <xdr:sp>
      <xdr:nvSpPr>
        <xdr:cNvPr id="1" name="Dikdörtgen 1"/>
        <xdr:cNvSpPr>
          <a:spLocks/>
        </xdr:cNvSpPr>
      </xdr:nvSpPr>
      <xdr:spPr>
        <a:xfrm>
          <a:off x="13325475" y="942975"/>
          <a:ext cx="2181225" cy="8639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51</xdr:row>
      <xdr:rowOff>123825</xdr:rowOff>
    </xdr:from>
    <xdr:to>
      <xdr:col>8</xdr:col>
      <xdr:colOff>47625</xdr:colOff>
      <xdr:row>77</xdr:row>
      <xdr:rowOff>133350</xdr:rowOff>
    </xdr:to>
    <xdr:graphicFrame>
      <xdr:nvGraphicFramePr>
        <xdr:cNvPr id="2" name="Grafik 9"/>
        <xdr:cNvGraphicFramePr/>
      </xdr:nvGraphicFramePr>
      <xdr:xfrm>
        <a:off x="247650" y="10553700"/>
        <a:ext cx="8477250" cy="5000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-0.0005</cdr:y>
    </cdr:from>
    <cdr:to>
      <cdr:x>0.05525</cdr:x>
      <cdr:y>1</cdr:y>
    </cdr:to>
    <cdr:sp>
      <cdr:nvSpPr>
        <cdr:cNvPr id="1" name="Metin kutusu 12"/>
        <cdr:cNvSpPr txBox="1">
          <a:spLocks noChangeArrowheads="1"/>
        </cdr:cNvSpPr>
      </cdr:nvSpPr>
      <cdr:spPr>
        <a:xfrm>
          <a:off x="-28574" y="0"/>
          <a:ext cx="381000" cy="3028950"/>
        </a:xfrm>
        <a:prstGeom prst="rect">
          <a:avLst/>
        </a:prstGeom>
        <a:noFill/>
        <a:ln w="9525" cmpd="sng">
          <a:noFill/>
        </a:ln>
      </cdr:spPr>
      <cdr:txBody>
        <a:bodyPr vertOverflow="clip" wrap="square" anchor="ctr" vert="vert270"/>
        <a:p>
          <a:pPr algn="ctr">
            <a:defRPr/>
          </a:pPr>
          <a:r>
            <a:rPr lang="en-US" cap="none" sz="1200" b="1" i="0" u="none" baseline="0">
              <a:solidFill>
                <a:srgbClr val="000000"/>
              </a:solidFill>
              <a:latin typeface="Calibri"/>
              <a:ea typeface="Calibri"/>
              <a:cs typeface="Calibri"/>
            </a:rPr>
            <a:t>Kapasite Raporu</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Sayısı</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-0.01825</cdr:y>
    </cdr:from>
    <cdr:to>
      <cdr:x>0.0605</cdr:x>
      <cdr:y>1</cdr:y>
    </cdr:to>
    <cdr:sp>
      <cdr:nvSpPr>
        <cdr:cNvPr id="1" name="Metin kutusu 12"/>
        <cdr:cNvSpPr txBox="1">
          <a:spLocks noChangeArrowheads="1"/>
        </cdr:cNvSpPr>
      </cdr:nvSpPr>
      <cdr:spPr>
        <a:xfrm>
          <a:off x="0" y="-47624"/>
          <a:ext cx="381000" cy="2962275"/>
        </a:xfrm>
        <a:prstGeom prst="rect">
          <a:avLst/>
        </a:prstGeom>
        <a:noFill/>
        <a:ln w="9525" cmpd="sng">
          <a:noFill/>
        </a:ln>
      </cdr:spPr>
      <cdr:txBody>
        <a:bodyPr vertOverflow="clip" wrap="square" anchor="ctr" vert="vert270"/>
        <a:p>
          <a:pPr algn="ctr">
            <a:defRPr/>
          </a:pPr>
          <a:r>
            <a:rPr lang="en-US" cap="none" sz="1200" b="1" i="0" u="none" baseline="0">
              <a:solidFill>
                <a:srgbClr val="000000"/>
              </a:solidFill>
              <a:latin typeface="Calibri"/>
              <a:ea typeface="Calibri"/>
              <a:cs typeface="Calibri"/>
            </a:rPr>
            <a:t>Toplam</a:t>
          </a:r>
          <a:r>
            <a:rPr lang="en-US" cap="none" sz="1200" b="1" i="0" u="none" baseline="0">
              <a:solidFill>
                <a:srgbClr val="000000"/>
              </a:solidFill>
              <a:latin typeface="Calibri"/>
              <a:ea typeface="Calibri"/>
              <a:cs typeface="Calibri"/>
            </a:rPr>
            <a:t> Personel </a:t>
          </a:r>
          <a:r>
            <a:rPr lang="en-US" cap="none" sz="1200" b="1" i="0" u="none" baseline="0">
              <a:solidFill>
                <a:srgbClr val="000000"/>
              </a:solidFill>
              <a:latin typeface="Calibri"/>
              <a:ea typeface="Calibri"/>
              <a:cs typeface="Calibri"/>
            </a:rPr>
            <a:t>Sayısı</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152400</xdr:rowOff>
    </xdr:from>
    <xdr:to>
      <xdr:col>8</xdr:col>
      <xdr:colOff>9525</xdr:colOff>
      <xdr:row>37</xdr:row>
      <xdr:rowOff>76200</xdr:rowOff>
    </xdr:to>
    <xdr:graphicFrame>
      <xdr:nvGraphicFramePr>
        <xdr:cNvPr id="1" name="Grafik 11"/>
        <xdr:cNvGraphicFramePr/>
      </xdr:nvGraphicFramePr>
      <xdr:xfrm>
        <a:off x="0" y="4410075"/>
        <a:ext cx="6248400" cy="2971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8</xdr:col>
      <xdr:colOff>9525</xdr:colOff>
      <xdr:row>53</xdr:row>
      <xdr:rowOff>9525</xdr:rowOff>
    </xdr:to>
    <xdr:graphicFrame>
      <xdr:nvGraphicFramePr>
        <xdr:cNvPr id="2" name="Grafik 19"/>
        <xdr:cNvGraphicFramePr/>
      </xdr:nvGraphicFramePr>
      <xdr:xfrm>
        <a:off x="0" y="7505700"/>
        <a:ext cx="6248400" cy="28575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76200</xdr:rowOff>
    </xdr:from>
    <xdr:to>
      <xdr:col>4</xdr:col>
      <xdr:colOff>95250</xdr:colOff>
      <xdr:row>68</xdr:row>
      <xdr:rowOff>0</xdr:rowOff>
    </xdr:to>
    <xdr:graphicFrame>
      <xdr:nvGraphicFramePr>
        <xdr:cNvPr id="1" name="Grafik 3"/>
        <xdr:cNvGraphicFramePr/>
      </xdr:nvGraphicFramePr>
      <xdr:xfrm>
        <a:off x="0" y="10344150"/>
        <a:ext cx="6524625"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4:I33"/>
  <sheetViews>
    <sheetView showGridLines="0" zoomScalePageLayoutView="0" workbookViewId="0" topLeftCell="A1">
      <selection activeCell="A27" sqref="A27:I27"/>
    </sheetView>
  </sheetViews>
  <sheetFormatPr defaultColWidth="9.140625" defaultRowHeight="15"/>
  <cols>
    <col min="7" max="7" width="11.8515625" style="0" customWidth="1"/>
  </cols>
  <sheetData>
    <row r="4" spans="1:9" ht="22.5" customHeight="1">
      <c r="A4" s="320" t="s">
        <v>441</v>
      </c>
      <c r="B4" s="320"/>
      <c r="C4" s="320"/>
      <c r="D4" s="320"/>
      <c r="E4" s="320"/>
      <c r="F4" s="320"/>
      <c r="G4" s="320"/>
      <c r="H4" s="320"/>
      <c r="I4" s="320"/>
    </row>
    <row r="6" spans="1:9" ht="20.25">
      <c r="A6" s="322" t="s">
        <v>508</v>
      </c>
      <c r="B6" s="322"/>
      <c r="C6" s="322"/>
      <c r="D6" s="322"/>
      <c r="E6" s="322"/>
      <c r="F6" s="322"/>
      <c r="G6" s="322"/>
      <c r="H6" s="322"/>
      <c r="I6" s="322"/>
    </row>
    <row r="7" spans="1:9" ht="20.25">
      <c r="A7" s="321" t="s">
        <v>443</v>
      </c>
      <c r="B7" s="321"/>
      <c r="C7" s="321"/>
      <c r="D7" s="321"/>
      <c r="E7" s="321"/>
      <c r="F7" s="321"/>
      <c r="G7" s="321"/>
      <c r="H7" s="321"/>
      <c r="I7" s="321"/>
    </row>
    <row r="8" spans="1:9" ht="20.25">
      <c r="A8" s="322"/>
      <c r="B8" s="322"/>
      <c r="C8" s="322"/>
      <c r="D8" s="322"/>
      <c r="E8" s="322"/>
      <c r="F8" s="322"/>
      <c r="G8" s="322"/>
      <c r="H8" s="322"/>
      <c r="I8" s="322"/>
    </row>
    <row r="9" spans="1:7" ht="20.25">
      <c r="A9" s="322"/>
      <c r="B9" s="322"/>
      <c r="C9" s="322"/>
      <c r="D9" s="322"/>
      <c r="E9" s="322"/>
      <c r="F9" s="322"/>
      <c r="G9" s="322"/>
    </row>
    <row r="10" spans="1:7" ht="15.75">
      <c r="A10" s="6"/>
      <c r="B10" s="7"/>
      <c r="C10" s="7"/>
      <c r="D10" s="7"/>
      <c r="E10" s="7"/>
      <c r="F10" s="7"/>
      <c r="G10" s="7"/>
    </row>
    <row r="11" spans="1:7" ht="15.75">
      <c r="A11" s="6"/>
      <c r="B11" s="7"/>
      <c r="C11" s="7"/>
      <c r="D11" s="7"/>
      <c r="E11" s="7"/>
      <c r="F11" s="7"/>
      <c r="G11" s="7"/>
    </row>
    <row r="12" spans="1:9" ht="20.25">
      <c r="A12" s="323"/>
      <c r="B12" s="323"/>
      <c r="C12" s="323"/>
      <c r="D12" s="323"/>
      <c r="E12" s="323"/>
      <c r="F12" s="323"/>
      <c r="G12" s="323"/>
      <c r="H12" s="323"/>
      <c r="I12" s="323"/>
    </row>
    <row r="13" spans="1:7" ht="15.75">
      <c r="A13" s="6"/>
      <c r="B13" s="7"/>
      <c r="C13" s="7"/>
      <c r="D13" s="7"/>
      <c r="E13" s="7"/>
      <c r="F13" s="7"/>
      <c r="G13" s="7"/>
    </row>
    <row r="14" spans="1:7" ht="15.75">
      <c r="A14" s="6"/>
      <c r="B14" s="7"/>
      <c r="C14" s="7"/>
      <c r="D14" s="7"/>
      <c r="E14" s="7"/>
      <c r="F14" s="7"/>
      <c r="G14" s="7"/>
    </row>
    <row r="15" spans="1:7" ht="15.75">
      <c r="A15" s="6"/>
      <c r="B15" s="7"/>
      <c r="C15" s="7"/>
      <c r="D15" s="7"/>
      <c r="E15" s="7"/>
      <c r="F15" s="7"/>
      <c r="G15" s="7"/>
    </row>
    <row r="16" spans="1:7" ht="15.75">
      <c r="A16" s="6"/>
      <c r="B16" s="7"/>
      <c r="C16" s="7"/>
      <c r="D16" s="7"/>
      <c r="E16" s="7"/>
      <c r="F16" s="7"/>
      <c r="G16" s="7"/>
    </row>
    <row r="17" spans="1:7" ht="15.75">
      <c r="A17" s="6"/>
      <c r="B17" s="7"/>
      <c r="C17" s="7"/>
      <c r="D17" s="7"/>
      <c r="E17" s="7"/>
      <c r="F17" s="7"/>
      <c r="G17" s="7"/>
    </row>
    <row r="18" spans="1:7" ht="23.25">
      <c r="A18" s="6"/>
      <c r="B18" s="7"/>
      <c r="C18" s="324"/>
      <c r="D18" s="324"/>
      <c r="E18" s="324"/>
      <c r="F18" s="7"/>
      <c r="G18" s="7"/>
    </row>
    <row r="19" spans="1:7" ht="15.75">
      <c r="A19" s="6"/>
      <c r="B19" s="7"/>
      <c r="C19" s="7"/>
      <c r="D19" s="7"/>
      <c r="E19" s="7"/>
      <c r="F19" s="7"/>
      <c r="G19" s="7"/>
    </row>
    <row r="20" spans="1:7" ht="15.75">
      <c r="A20" s="6"/>
      <c r="B20" s="7"/>
      <c r="C20" s="7"/>
      <c r="D20" s="7"/>
      <c r="E20" s="7"/>
      <c r="F20" s="7"/>
      <c r="G20" s="7"/>
    </row>
    <row r="21" spans="1:7" ht="15.75">
      <c r="A21" s="6"/>
      <c r="B21" s="7"/>
      <c r="C21" s="7"/>
      <c r="D21" s="7"/>
      <c r="E21" s="7"/>
      <c r="F21" s="7"/>
      <c r="G21" s="7"/>
    </row>
    <row r="22" spans="1:7" ht="15.75">
      <c r="A22" s="6"/>
      <c r="B22" s="7"/>
      <c r="C22" s="7"/>
      <c r="D22" s="7"/>
      <c r="E22" s="7"/>
      <c r="F22" s="7"/>
      <c r="G22" s="7"/>
    </row>
    <row r="23" spans="1:7" ht="15.75">
      <c r="A23" s="6"/>
      <c r="B23" s="7"/>
      <c r="C23" s="7"/>
      <c r="D23" s="7"/>
      <c r="E23" s="7"/>
      <c r="F23" s="7"/>
      <c r="G23" s="7"/>
    </row>
    <row r="24" spans="1:7" ht="15.75">
      <c r="A24" s="6"/>
      <c r="B24" s="7"/>
      <c r="C24" s="7"/>
      <c r="D24" s="7"/>
      <c r="E24" s="7"/>
      <c r="F24" s="7"/>
      <c r="G24" s="7"/>
    </row>
    <row r="25" spans="1:7" ht="15.75">
      <c r="A25" s="6"/>
      <c r="B25" s="7"/>
      <c r="C25" s="7"/>
      <c r="D25" s="7"/>
      <c r="E25" s="7"/>
      <c r="F25" s="7"/>
      <c r="G25" s="7"/>
    </row>
    <row r="26" spans="1:9" ht="15.75">
      <c r="A26" s="325" t="s">
        <v>450</v>
      </c>
      <c r="B26" s="325"/>
      <c r="C26" s="325"/>
      <c r="D26" s="325"/>
      <c r="E26" s="325"/>
      <c r="F26" s="325"/>
      <c r="G26" s="325"/>
      <c r="H26" s="325"/>
      <c r="I26" s="325"/>
    </row>
    <row r="27" spans="1:9" ht="15.75">
      <c r="A27" s="325" t="s">
        <v>442</v>
      </c>
      <c r="B27" s="325"/>
      <c r="C27" s="325"/>
      <c r="D27" s="325"/>
      <c r="E27" s="325"/>
      <c r="F27" s="325"/>
      <c r="G27" s="325"/>
      <c r="H27" s="325"/>
      <c r="I27" s="325"/>
    </row>
    <row r="28" spans="1:9" ht="15.75">
      <c r="A28" s="325"/>
      <c r="B28" s="325"/>
      <c r="C28" s="325"/>
      <c r="D28" s="325"/>
      <c r="E28" s="325"/>
      <c r="F28" s="325"/>
      <c r="G28" s="325"/>
      <c r="H28" s="325"/>
      <c r="I28" s="325"/>
    </row>
    <row r="29" spans="1:9" ht="15.75">
      <c r="A29" s="6"/>
      <c r="B29" s="7"/>
      <c r="C29" s="7"/>
      <c r="D29" s="7"/>
      <c r="E29" s="7"/>
      <c r="F29" s="7"/>
      <c r="G29" s="7"/>
      <c r="H29" s="8"/>
      <c r="I29" s="8"/>
    </row>
    <row r="30" spans="1:9" ht="15.75">
      <c r="A30" s="6"/>
      <c r="B30" s="7"/>
      <c r="C30" s="7"/>
      <c r="D30" s="7"/>
      <c r="E30" s="7"/>
      <c r="F30" s="7"/>
      <c r="G30" s="7"/>
      <c r="H30" s="8"/>
      <c r="I30" s="8"/>
    </row>
    <row r="31" spans="1:9" ht="15">
      <c r="A31" s="326" t="s">
        <v>799</v>
      </c>
      <c r="B31" s="326"/>
      <c r="C31" s="326"/>
      <c r="D31" s="326"/>
      <c r="E31" s="326"/>
      <c r="F31" s="326"/>
      <c r="G31" s="326"/>
      <c r="H31" s="326"/>
      <c r="I31" s="326"/>
    </row>
    <row r="32" spans="1:7" ht="15">
      <c r="A32" s="8"/>
      <c r="B32" s="8"/>
      <c r="C32" s="8"/>
      <c r="D32" s="8"/>
      <c r="E32" s="8"/>
      <c r="F32" s="8"/>
      <c r="G32" s="8"/>
    </row>
    <row r="33" spans="1:7" ht="15">
      <c r="A33" s="8"/>
      <c r="B33" s="8"/>
      <c r="C33" s="8"/>
      <c r="D33" s="8"/>
      <c r="E33" s="8"/>
      <c r="F33" s="8"/>
      <c r="G33" s="8"/>
    </row>
  </sheetData>
  <sheetProtection/>
  <mergeCells count="11">
    <mergeCell ref="A27:I27"/>
    <mergeCell ref="A28:I28"/>
    <mergeCell ref="A31:I31"/>
    <mergeCell ref="A6:I6"/>
    <mergeCell ref="A26:I26"/>
    <mergeCell ref="A4:I4"/>
    <mergeCell ref="A7:I7"/>
    <mergeCell ref="A8:I8"/>
    <mergeCell ref="A9:G9"/>
    <mergeCell ref="A12:I12"/>
    <mergeCell ref="C18:E18"/>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I21"/>
  <sheetViews>
    <sheetView showGridLines="0" zoomScalePageLayoutView="0" workbookViewId="0" topLeftCell="A1">
      <selection activeCell="H7" sqref="H7"/>
    </sheetView>
  </sheetViews>
  <sheetFormatPr defaultColWidth="9.140625" defaultRowHeight="15"/>
  <cols>
    <col min="1" max="1" width="19.421875" style="0" bestFit="1" customWidth="1"/>
    <col min="2" max="2" width="9.421875" style="0" bestFit="1" customWidth="1"/>
    <col min="3" max="3" width="9.7109375" style="0" bestFit="1" customWidth="1"/>
    <col min="4" max="4" width="10.140625" style="0" bestFit="1" customWidth="1"/>
    <col min="5" max="5" width="10.421875" style="0" bestFit="1" customWidth="1"/>
    <col min="6" max="6" width="12.00390625" style="0" bestFit="1" customWidth="1"/>
    <col min="7" max="7" width="10.421875" style="0" bestFit="1" customWidth="1"/>
    <col min="8" max="8" width="12.00390625" style="0" bestFit="1" customWidth="1"/>
  </cols>
  <sheetData>
    <row r="2" spans="1:8" ht="15">
      <c r="A2" s="327" t="s">
        <v>507</v>
      </c>
      <c r="B2" s="327"/>
      <c r="C2" s="327"/>
      <c r="D2" s="327"/>
      <c r="E2" s="327"/>
      <c r="F2" s="327"/>
      <c r="G2" s="327"/>
      <c r="H2" s="327"/>
    </row>
    <row r="4" spans="1:8" ht="15">
      <c r="A4" s="334" t="s">
        <v>825</v>
      </c>
      <c r="B4" s="334"/>
      <c r="C4" s="334"/>
      <c r="D4" s="334"/>
      <c r="E4" s="334"/>
      <c r="F4" s="334"/>
      <c r="G4" s="334"/>
      <c r="H4" s="334"/>
    </row>
    <row r="5" spans="1:8" ht="18">
      <c r="A5" s="121"/>
      <c r="B5" s="121"/>
      <c r="C5" s="121"/>
      <c r="D5" s="121"/>
      <c r="E5" s="121"/>
      <c r="F5" s="121"/>
      <c r="G5" s="121"/>
      <c r="H5" s="121"/>
    </row>
    <row r="6" spans="1:9" ht="32.25" customHeight="1">
      <c r="A6" s="74"/>
      <c r="B6" s="119" t="s">
        <v>510</v>
      </c>
      <c r="C6" s="119" t="s">
        <v>86</v>
      </c>
      <c r="D6" s="119" t="s">
        <v>87</v>
      </c>
      <c r="E6" s="119" t="s">
        <v>88</v>
      </c>
      <c r="F6" s="119" t="s">
        <v>89</v>
      </c>
      <c r="G6" s="119" t="s">
        <v>90</v>
      </c>
      <c r="H6" s="119" t="s">
        <v>838</v>
      </c>
      <c r="I6" s="139"/>
    </row>
    <row r="7" spans="1:9" ht="15">
      <c r="A7" s="89" t="s">
        <v>635</v>
      </c>
      <c r="B7" s="278">
        <v>16341</v>
      </c>
      <c r="C7" s="278">
        <v>14513</v>
      </c>
      <c r="D7" s="278">
        <v>17280</v>
      </c>
      <c r="E7" s="278">
        <v>26463</v>
      </c>
      <c r="F7" s="278">
        <v>358107</v>
      </c>
      <c r="G7" s="278">
        <v>61753</v>
      </c>
      <c r="H7" s="278">
        <v>481575</v>
      </c>
      <c r="I7" s="139"/>
    </row>
    <row r="8" spans="1:9" ht="15">
      <c r="A8" s="90" t="s">
        <v>657</v>
      </c>
      <c r="B8" s="279">
        <v>3187</v>
      </c>
      <c r="C8" s="279">
        <v>6552</v>
      </c>
      <c r="D8" s="279">
        <v>7686</v>
      </c>
      <c r="E8" s="279">
        <v>12127</v>
      </c>
      <c r="F8" s="279">
        <v>142447</v>
      </c>
      <c r="G8" s="279">
        <v>18376</v>
      </c>
      <c r="H8" s="279">
        <v>189789</v>
      </c>
      <c r="I8" s="139"/>
    </row>
    <row r="9" spans="1:9" ht="15">
      <c r="A9" s="89" t="s">
        <v>658</v>
      </c>
      <c r="B9" s="278">
        <v>9968</v>
      </c>
      <c r="C9" s="278">
        <v>15226</v>
      </c>
      <c r="D9" s="278">
        <v>17647</v>
      </c>
      <c r="E9" s="278">
        <v>31302</v>
      </c>
      <c r="F9" s="278">
        <v>292435</v>
      </c>
      <c r="G9" s="278">
        <v>42273</v>
      </c>
      <c r="H9" s="278">
        <v>402344</v>
      </c>
      <c r="I9" s="139"/>
    </row>
    <row r="10" spans="1:9" ht="15">
      <c r="A10" s="90" t="s">
        <v>661</v>
      </c>
      <c r="B10" s="279">
        <v>9074</v>
      </c>
      <c r="C10" s="279">
        <v>24008</v>
      </c>
      <c r="D10" s="279">
        <v>21154</v>
      </c>
      <c r="E10" s="279">
        <v>31376</v>
      </c>
      <c r="F10" s="279">
        <v>371062</v>
      </c>
      <c r="G10" s="279">
        <v>54691</v>
      </c>
      <c r="H10" s="279">
        <v>505071</v>
      </c>
      <c r="I10" s="139"/>
    </row>
    <row r="11" spans="1:9" ht="15">
      <c r="A11" s="89" t="s">
        <v>665</v>
      </c>
      <c r="B11" s="278">
        <v>6892</v>
      </c>
      <c r="C11" s="278">
        <v>15135</v>
      </c>
      <c r="D11" s="278">
        <v>15642</v>
      </c>
      <c r="E11" s="278">
        <v>21723</v>
      </c>
      <c r="F11" s="278">
        <v>125802</v>
      </c>
      <c r="G11" s="278">
        <v>25729</v>
      </c>
      <c r="H11" s="278">
        <v>205131</v>
      </c>
      <c r="I11" s="139"/>
    </row>
    <row r="12" spans="1:9" ht="15">
      <c r="A12" s="90" t="s">
        <v>667</v>
      </c>
      <c r="B12" s="279">
        <v>6077</v>
      </c>
      <c r="C12" s="279">
        <v>6758</v>
      </c>
      <c r="D12" s="279">
        <v>7020</v>
      </c>
      <c r="E12" s="279">
        <v>18916</v>
      </c>
      <c r="F12" s="279">
        <v>140870</v>
      </c>
      <c r="G12" s="279">
        <v>20975</v>
      </c>
      <c r="H12" s="279">
        <v>196913</v>
      </c>
      <c r="I12" s="139"/>
    </row>
    <row r="13" spans="1:9" ht="15">
      <c r="A13" s="89" t="s">
        <v>670</v>
      </c>
      <c r="B13" s="278">
        <v>2649</v>
      </c>
      <c r="C13" s="278">
        <v>3071</v>
      </c>
      <c r="D13" s="278">
        <v>3083</v>
      </c>
      <c r="E13" s="278">
        <v>7219</v>
      </c>
      <c r="F13" s="278">
        <v>80989</v>
      </c>
      <c r="G13" s="278">
        <v>9698</v>
      </c>
      <c r="H13" s="278">
        <v>107514</v>
      </c>
      <c r="I13" s="139"/>
    </row>
    <row r="14" spans="1:9" ht="15">
      <c r="A14" s="90" t="s">
        <v>673</v>
      </c>
      <c r="B14" s="279">
        <v>2638</v>
      </c>
      <c r="C14" s="279">
        <v>3452</v>
      </c>
      <c r="D14" s="279">
        <v>3172</v>
      </c>
      <c r="E14" s="279">
        <v>12526</v>
      </c>
      <c r="F14" s="279">
        <v>88339</v>
      </c>
      <c r="G14" s="279">
        <v>10165</v>
      </c>
      <c r="H14" s="279">
        <v>119644</v>
      </c>
      <c r="I14" s="139"/>
    </row>
    <row r="15" spans="1:9" ht="15">
      <c r="A15" s="89" t="s">
        <v>676</v>
      </c>
      <c r="B15" s="278">
        <v>1273</v>
      </c>
      <c r="C15" s="278">
        <v>1479</v>
      </c>
      <c r="D15" s="278">
        <v>1510</v>
      </c>
      <c r="E15" s="278">
        <v>4317</v>
      </c>
      <c r="F15" s="278">
        <v>39280</v>
      </c>
      <c r="G15" s="278">
        <v>3892</v>
      </c>
      <c r="H15" s="278">
        <v>50835</v>
      </c>
      <c r="I15" s="139"/>
    </row>
    <row r="16" spans="1:9" ht="15">
      <c r="A16" s="90" t="s">
        <v>679</v>
      </c>
      <c r="B16" s="279">
        <v>565</v>
      </c>
      <c r="C16" s="279">
        <v>536</v>
      </c>
      <c r="D16" s="279">
        <v>424</v>
      </c>
      <c r="E16" s="279">
        <v>1978</v>
      </c>
      <c r="F16" s="279">
        <v>9078</v>
      </c>
      <c r="G16" s="279">
        <v>1316</v>
      </c>
      <c r="H16" s="279">
        <v>13347</v>
      </c>
      <c r="I16" s="139"/>
    </row>
    <row r="17" spans="1:9" ht="15">
      <c r="A17" s="89" t="s">
        <v>681</v>
      </c>
      <c r="B17" s="278">
        <v>1460</v>
      </c>
      <c r="C17" s="278">
        <v>1214</v>
      </c>
      <c r="D17" s="278">
        <v>1002</v>
      </c>
      <c r="E17" s="278">
        <v>4245</v>
      </c>
      <c r="F17" s="278">
        <v>30805</v>
      </c>
      <c r="G17" s="278">
        <v>3279</v>
      </c>
      <c r="H17" s="278">
        <v>40687</v>
      </c>
      <c r="I17" s="139"/>
    </row>
    <row r="18" spans="1:9" ht="15">
      <c r="A18" s="90" t="s">
        <v>682</v>
      </c>
      <c r="B18" s="279">
        <v>3813</v>
      </c>
      <c r="C18" s="279">
        <v>2685</v>
      </c>
      <c r="D18" s="279">
        <v>3276</v>
      </c>
      <c r="E18" s="279">
        <v>10152</v>
      </c>
      <c r="F18" s="279">
        <v>94876</v>
      </c>
      <c r="G18" s="279">
        <v>9919</v>
      </c>
      <c r="H18" s="279">
        <v>121335</v>
      </c>
      <c r="I18" s="139"/>
    </row>
    <row r="19" spans="1:9" ht="15">
      <c r="A19" s="80" t="s">
        <v>709</v>
      </c>
      <c r="B19" s="80">
        <f aca="true" t="shared" si="0" ref="B19:H19">SUM(B7:B18)</f>
        <v>63937</v>
      </c>
      <c r="C19" s="80">
        <f t="shared" si="0"/>
        <v>94629</v>
      </c>
      <c r="D19" s="80">
        <f t="shared" si="0"/>
        <v>98896</v>
      </c>
      <c r="E19" s="80">
        <f t="shared" si="0"/>
        <v>182344</v>
      </c>
      <c r="F19" s="80">
        <f t="shared" si="0"/>
        <v>1774090</v>
      </c>
      <c r="G19" s="80">
        <f t="shared" si="0"/>
        <v>262066</v>
      </c>
      <c r="H19" s="80">
        <f t="shared" si="0"/>
        <v>2434185</v>
      </c>
      <c r="I19" s="139"/>
    </row>
    <row r="20" spans="1:9" ht="15">
      <c r="A20" s="139"/>
      <c r="B20" s="139"/>
      <c r="C20" s="139"/>
      <c r="D20" s="139"/>
      <c r="E20" s="139"/>
      <c r="F20" s="139"/>
      <c r="G20" s="139"/>
      <c r="H20" s="139"/>
      <c r="I20" s="139"/>
    </row>
    <row r="21" spans="1:9" ht="15">
      <c r="A21" s="364" t="s">
        <v>789</v>
      </c>
      <c r="B21" s="364"/>
      <c r="C21" s="364"/>
      <c r="D21" s="364"/>
      <c r="E21" s="364"/>
      <c r="F21" s="364"/>
      <c r="G21" s="364"/>
      <c r="H21" s="364"/>
      <c r="I21" s="364"/>
    </row>
  </sheetData>
  <sheetProtection/>
  <mergeCells count="3">
    <mergeCell ref="A4:H4"/>
    <mergeCell ref="A21:I21"/>
    <mergeCell ref="A2:H2"/>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Sayfa10"/>
  <dimension ref="A2:E49"/>
  <sheetViews>
    <sheetView showGridLines="0" zoomScalePageLayoutView="0" workbookViewId="0" topLeftCell="A18">
      <selection activeCell="A2" sqref="A2:C2"/>
    </sheetView>
  </sheetViews>
  <sheetFormatPr defaultColWidth="9.140625" defaultRowHeight="15"/>
  <cols>
    <col min="2" max="2" width="58.00390625" style="0" customWidth="1"/>
    <col min="3" max="3" width="8.421875" style="0" bestFit="1" customWidth="1"/>
  </cols>
  <sheetData>
    <row r="2" spans="1:5" ht="21" customHeight="1">
      <c r="A2" s="382" t="s">
        <v>507</v>
      </c>
      <c r="B2" s="382"/>
      <c r="C2" s="382"/>
      <c r="D2" s="78"/>
      <c r="E2" s="78"/>
    </row>
    <row r="3" spans="1:5" ht="14.25" customHeight="1">
      <c r="A3" s="172"/>
      <c r="B3" s="172"/>
      <c r="C3" s="172"/>
      <c r="D3" s="78"/>
      <c r="E3" s="78"/>
    </row>
    <row r="4" spans="1:3" ht="15" customHeight="1">
      <c r="A4" s="381" t="s">
        <v>830</v>
      </c>
      <c r="B4" s="381"/>
      <c r="C4" s="381"/>
    </row>
    <row r="5" spans="1:3" ht="13.5" customHeight="1">
      <c r="A5" s="28"/>
      <c r="B5" s="28"/>
      <c r="C5" s="28"/>
    </row>
    <row r="6" spans="1:3" ht="25.5">
      <c r="A6" s="117" t="s">
        <v>804</v>
      </c>
      <c r="B6" s="40" t="s">
        <v>805</v>
      </c>
      <c r="C6" s="40" t="s">
        <v>262</v>
      </c>
    </row>
    <row r="7" spans="1:3" ht="15">
      <c r="A7" s="173">
        <v>25</v>
      </c>
      <c r="B7" s="174" t="s">
        <v>67</v>
      </c>
      <c r="C7" s="175">
        <v>111</v>
      </c>
    </row>
    <row r="8" spans="1:3" ht="15">
      <c r="A8" s="176">
        <v>20</v>
      </c>
      <c r="B8" s="177" t="s">
        <v>62</v>
      </c>
      <c r="C8" s="178">
        <v>108</v>
      </c>
    </row>
    <row r="9" spans="1:3" ht="15">
      <c r="A9" s="179">
        <v>28</v>
      </c>
      <c r="B9" s="180" t="s">
        <v>70</v>
      </c>
      <c r="C9" s="181">
        <v>100</v>
      </c>
    </row>
    <row r="10" spans="1:3" ht="15">
      <c r="A10" s="176">
        <v>22</v>
      </c>
      <c r="B10" s="177" t="s">
        <v>64</v>
      </c>
      <c r="C10" s="178">
        <v>94</v>
      </c>
    </row>
    <row r="11" spans="1:3" ht="15">
      <c r="A11" s="179">
        <v>10</v>
      </c>
      <c r="B11" s="180" t="s">
        <v>52</v>
      </c>
      <c r="C11" s="181">
        <v>93</v>
      </c>
    </row>
    <row r="12" spans="1:3" ht="25.5">
      <c r="A12" s="176">
        <v>29</v>
      </c>
      <c r="B12" s="177" t="s">
        <v>71</v>
      </c>
      <c r="C12" s="178">
        <v>87</v>
      </c>
    </row>
    <row r="13" spans="1:3" ht="15">
      <c r="A13" s="179">
        <v>23</v>
      </c>
      <c r="B13" s="180" t="s">
        <v>65</v>
      </c>
      <c r="C13" s="181">
        <v>73</v>
      </c>
    </row>
    <row r="14" spans="1:3" ht="15">
      <c r="A14" s="176">
        <v>13</v>
      </c>
      <c r="B14" s="177" t="s">
        <v>55</v>
      </c>
      <c r="C14" s="178">
        <v>63</v>
      </c>
    </row>
    <row r="15" spans="1:3" ht="15">
      <c r="A15" s="179">
        <v>27</v>
      </c>
      <c r="B15" s="180" t="s">
        <v>69</v>
      </c>
      <c r="C15" s="181">
        <v>49</v>
      </c>
    </row>
    <row r="16" spans="1:3" ht="15">
      <c r="A16" s="176">
        <v>24</v>
      </c>
      <c r="B16" s="177" t="s">
        <v>66</v>
      </c>
      <c r="C16" s="178">
        <v>44</v>
      </c>
    </row>
    <row r="17" spans="1:3" ht="15">
      <c r="A17" s="179">
        <v>17</v>
      </c>
      <c r="B17" s="180" t="s">
        <v>59</v>
      </c>
      <c r="C17" s="181">
        <v>34</v>
      </c>
    </row>
    <row r="18" spans="1:3" ht="15">
      <c r="A18" s="176" t="s">
        <v>243</v>
      </c>
      <c r="B18" s="177" t="s">
        <v>51</v>
      </c>
      <c r="C18" s="178">
        <v>30</v>
      </c>
    </row>
    <row r="19" spans="1:3" ht="15">
      <c r="A19" s="179">
        <v>14</v>
      </c>
      <c r="B19" s="180" t="s">
        <v>56</v>
      </c>
      <c r="C19" s="181">
        <v>28</v>
      </c>
    </row>
    <row r="20" spans="1:3" ht="15">
      <c r="A20" s="176">
        <v>26</v>
      </c>
      <c r="B20" s="177" t="s">
        <v>68</v>
      </c>
      <c r="C20" s="178">
        <v>22</v>
      </c>
    </row>
    <row r="21" spans="1:3" ht="15">
      <c r="A21" s="179">
        <v>30</v>
      </c>
      <c r="B21" s="180" t="s">
        <v>72</v>
      </c>
      <c r="C21" s="181">
        <v>21</v>
      </c>
    </row>
    <row r="22" spans="1:3" ht="15">
      <c r="A22" s="176">
        <v>82</v>
      </c>
      <c r="B22" s="177" t="s">
        <v>82</v>
      </c>
      <c r="C22" s="178">
        <v>19</v>
      </c>
    </row>
    <row r="23" spans="1:3" ht="15">
      <c r="A23" s="179">
        <v>32</v>
      </c>
      <c r="B23" s="180" t="s">
        <v>74</v>
      </c>
      <c r="C23" s="181">
        <v>17</v>
      </c>
    </row>
    <row r="24" spans="1:3" ht="15">
      <c r="A24" s="176">
        <v>35</v>
      </c>
      <c r="B24" s="177" t="s">
        <v>76</v>
      </c>
      <c r="C24" s="178">
        <v>17</v>
      </c>
    </row>
    <row r="25" spans="1:3" ht="15">
      <c r="A25" s="179">
        <v>11</v>
      </c>
      <c r="B25" s="180" t="s">
        <v>53</v>
      </c>
      <c r="C25" s="181">
        <v>14</v>
      </c>
    </row>
    <row r="26" spans="1:3" ht="15">
      <c r="A26" s="176">
        <v>18</v>
      </c>
      <c r="B26" s="177" t="s">
        <v>60</v>
      </c>
      <c r="C26" s="178">
        <v>13</v>
      </c>
    </row>
    <row r="27" spans="1:3" ht="15">
      <c r="A27" s="179">
        <v>19</v>
      </c>
      <c r="B27" s="180" t="s">
        <v>61</v>
      </c>
      <c r="C27" s="181">
        <v>13</v>
      </c>
    </row>
    <row r="28" spans="1:3" ht="15">
      <c r="A28" s="176">
        <v>46</v>
      </c>
      <c r="B28" s="177" t="s">
        <v>79</v>
      </c>
      <c r="C28" s="178">
        <v>11</v>
      </c>
    </row>
    <row r="29" spans="1:3" ht="15">
      <c r="A29" s="179" t="s">
        <v>242</v>
      </c>
      <c r="B29" s="180" t="s">
        <v>50</v>
      </c>
      <c r="C29" s="181">
        <v>9</v>
      </c>
    </row>
    <row r="30" spans="1:3" ht="15">
      <c r="A30" s="176">
        <v>31</v>
      </c>
      <c r="B30" s="177" t="s">
        <v>73</v>
      </c>
      <c r="C30" s="178">
        <v>9</v>
      </c>
    </row>
    <row r="31" spans="1:3" ht="25.5">
      <c r="A31" s="179">
        <v>38</v>
      </c>
      <c r="B31" s="180" t="s">
        <v>77</v>
      </c>
      <c r="C31" s="181">
        <v>8</v>
      </c>
    </row>
    <row r="32" spans="1:3" ht="15">
      <c r="A32" s="176" t="s">
        <v>237</v>
      </c>
      <c r="B32" s="177" t="s">
        <v>45</v>
      </c>
      <c r="C32" s="178">
        <v>7</v>
      </c>
    </row>
    <row r="33" spans="1:3" ht="15">
      <c r="A33" s="179">
        <v>15</v>
      </c>
      <c r="B33" s="180" t="s">
        <v>57</v>
      </c>
      <c r="C33" s="181">
        <v>7</v>
      </c>
    </row>
    <row r="34" spans="1:3" ht="18" customHeight="1">
      <c r="A34" s="176">
        <v>21</v>
      </c>
      <c r="B34" s="177" t="s">
        <v>63</v>
      </c>
      <c r="C34" s="178">
        <v>7</v>
      </c>
    </row>
    <row r="35" spans="1:3" ht="25.5">
      <c r="A35" s="179">
        <v>45</v>
      </c>
      <c r="B35" s="180" t="s">
        <v>78</v>
      </c>
      <c r="C35" s="181">
        <v>6</v>
      </c>
    </row>
    <row r="36" spans="1:3" ht="25.5">
      <c r="A36" s="176">
        <v>16</v>
      </c>
      <c r="B36" s="177" t="s">
        <v>58</v>
      </c>
      <c r="C36" s="178">
        <v>5</v>
      </c>
    </row>
    <row r="37" spans="1:3" ht="15">
      <c r="A37" s="179">
        <v>56</v>
      </c>
      <c r="B37" s="180" t="s">
        <v>80</v>
      </c>
      <c r="C37" s="181">
        <v>5</v>
      </c>
    </row>
    <row r="38" spans="1:3" ht="15">
      <c r="A38" s="176">
        <v>12</v>
      </c>
      <c r="B38" s="177" t="s">
        <v>54</v>
      </c>
      <c r="C38" s="178">
        <v>4</v>
      </c>
    </row>
    <row r="39" spans="1:3" ht="15">
      <c r="A39" s="179">
        <v>62</v>
      </c>
      <c r="B39" s="180" t="s">
        <v>81</v>
      </c>
      <c r="C39" s="181">
        <v>4</v>
      </c>
    </row>
    <row r="40" spans="1:3" ht="16.5" customHeight="1">
      <c r="A40" s="176">
        <v>33</v>
      </c>
      <c r="B40" s="177" t="s">
        <v>75</v>
      </c>
      <c r="C40" s="178">
        <v>3</v>
      </c>
    </row>
    <row r="41" spans="1:3" ht="15">
      <c r="A41" s="179" t="s">
        <v>240</v>
      </c>
      <c r="B41" s="180" t="s">
        <v>48</v>
      </c>
      <c r="C41" s="181">
        <v>2</v>
      </c>
    </row>
    <row r="42" spans="1:3" ht="18" customHeight="1">
      <c r="A42" s="176">
        <v>52</v>
      </c>
      <c r="B42" s="177" t="s">
        <v>452</v>
      </c>
      <c r="C42" s="178">
        <v>2</v>
      </c>
    </row>
    <row r="43" spans="1:3" ht="15">
      <c r="A43" s="179" t="s">
        <v>239</v>
      </c>
      <c r="B43" s="180" t="s">
        <v>47</v>
      </c>
      <c r="C43" s="181">
        <v>1</v>
      </c>
    </row>
    <row r="44" spans="1:3" ht="15">
      <c r="A44" s="176">
        <v>96</v>
      </c>
      <c r="B44" s="177" t="s">
        <v>83</v>
      </c>
      <c r="C44" s="178">
        <v>1</v>
      </c>
    </row>
    <row r="45" spans="1:3" ht="15">
      <c r="A45" s="346" t="s">
        <v>84</v>
      </c>
      <c r="B45" s="380"/>
      <c r="C45" s="80">
        <f>SUM(C7:C44)</f>
        <v>1141</v>
      </c>
    </row>
    <row r="46" spans="1:3" ht="15">
      <c r="A46" s="75"/>
      <c r="B46" s="76"/>
      <c r="C46" s="77"/>
    </row>
    <row r="47" spans="1:3" ht="15">
      <c r="A47" s="342" t="s">
        <v>816</v>
      </c>
      <c r="B47" s="342"/>
      <c r="C47" s="342"/>
    </row>
    <row r="48" spans="1:3" ht="15">
      <c r="A48" s="342"/>
      <c r="B48" s="342"/>
      <c r="C48" s="342"/>
    </row>
    <row r="49" spans="1:2" ht="30" customHeight="1">
      <c r="A49" s="343" t="s">
        <v>819</v>
      </c>
      <c r="B49" s="343"/>
    </row>
  </sheetData>
  <sheetProtection/>
  <mergeCells count="5">
    <mergeCell ref="A45:B45"/>
    <mergeCell ref="A47:C48"/>
    <mergeCell ref="A49:B49"/>
    <mergeCell ref="A4:C4"/>
    <mergeCell ref="A2:C2"/>
  </mergeCells>
  <printOptions/>
  <pageMargins left="0.7086614173228347" right="0.7086614173228347" top="0.8661417322834646" bottom="0.6692913385826772"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ignoredErrors>
    <ignoredError sqref="A18 A43 A41 A32 A29" numberStoredAsText="1"/>
  </ignoredErrors>
</worksheet>
</file>

<file path=xl/worksheets/sheet12.xml><?xml version="1.0" encoding="utf-8"?>
<worksheet xmlns="http://schemas.openxmlformats.org/spreadsheetml/2006/main" xmlns:r="http://schemas.openxmlformats.org/officeDocument/2006/relationships">
  <sheetPr codeName="Sayfa11"/>
  <dimension ref="B1:K64"/>
  <sheetViews>
    <sheetView showGridLines="0" zoomScalePageLayoutView="0" workbookViewId="0" topLeftCell="A37">
      <selection activeCell="A3" sqref="A3"/>
    </sheetView>
  </sheetViews>
  <sheetFormatPr defaultColWidth="9.140625" defaultRowHeight="15"/>
  <cols>
    <col min="3" max="3" width="5.8515625" style="0" customWidth="1"/>
    <col min="4" max="4" width="19.140625" style="0" customWidth="1"/>
    <col min="5" max="5" width="16.7109375" style="0" customWidth="1"/>
  </cols>
  <sheetData>
    <row r="1" spans="2:6" ht="15">
      <c r="B1" s="387" t="s">
        <v>507</v>
      </c>
      <c r="C1" s="387"/>
      <c r="D1" s="387"/>
      <c r="E1" s="387"/>
      <c r="F1" s="387"/>
    </row>
    <row r="2" spans="2:6" ht="15">
      <c r="B2" s="387"/>
      <c r="C2" s="387"/>
      <c r="D2" s="387"/>
      <c r="E2" s="387"/>
      <c r="F2" s="387"/>
    </row>
    <row r="3" spans="3:5" ht="18">
      <c r="C3" s="182"/>
      <c r="D3" s="182"/>
      <c r="E3" s="182"/>
    </row>
    <row r="4" spans="3:5" s="9" customFormat="1" ht="15">
      <c r="C4" s="381" t="s">
        <v>814</v>
      </c>
      <c r="D4" s="381"/>
      <c r="E4" s="381"/>
    </row>
    <row r="5" spans="3:5" ht="21">
      <c r="C5" s="79"/>
      <c r="D5" s="79"/>
      <c r="E5" s="29"/>
    </row>
    <row r="6" spans="2:6" ht="15">
      <c r="B6" s="88"/>
      <c r="C6" s="386" t="s">
        <v>512</v>
      </c>
      <c r="D6" s="386" t="s">
        <v>172</v>
      </c>
      <c r="E6" s="386" t="s">
        <v>258</v>
      </c>
      <c r="F6" s="88"/>
    </row>
    <row r="7" spans="2:6" ht="15">
      <c r="B7" s="88"/>
      <c r="C7" s="386"/>
      <c r="D7" s="386"/>
      <c r="E7" s="386"/>
      <c r="F7" s="88"/>
    </row>
    <row r="8" spans="2:6" ht="15">
      <c r="B8" s="88"/>
      <c r="C8" s="175">
        <v>35</v>
      </c>
      <c r="D8" s="174" t="s">
        <v>125</v>
      </c>
      <c r="E8" s="175">
        <v>170</v>
      </c>
      <c r="F8" s="88"/>
    </row>
    <row r="9" spans="2:6" ht="15">
      <c r="B9" s="88"/>
      <c r="C9" s="178">
        <v>41</v>
      </c>
      <c r="D9" s="177" t="s">
        <v>131</v>
      </c>
      <c r="E9" s="178">
        <v>165</v>
      </c>
      <c r="F9" s="88"/>
    </row>
    <row r="10" spans="2:6" ht="15">
      <c r="B10" s="88"/>
      <c r="C10" s="181">
        <v>16</v>
      </c>
      <c r="D10" s="180" t="s">
        <v>106</v>
      </c>
      <c r="E10" s="181">
        <v>136</v>
      </c>
      <c r="F10" s="88"/>
    </row>
    <row r="11" spans="2:9" ht="15.75" customHeight="1">
      <c r="B11" s="88"/>
      <c r="C11" s="178">
        <v>34</v>
      </c>
      <c r="D11" s="177" t="s">
        <v>124</v>
      </c>
      <c r="E11" s="178">
        <v>118</v>
      </c>
      <c r="F11" s="88"/>
      <c r="H11" s="383"/>
      <c r="I11" s="383"/>
    </row>
    <row r="12" spans="2:6" ht="15">
      <c r="B12" s="88"/>
      <c r="C12" s="181">
        <v>59</v>
      </c>
      <c r="D12" s="180" t="s">
        <v>149</v>
      </c>
      <c r="E12" s="181">
        <v>79</v>
      </c>
      <c r="F12" s="88"/>
    </row>
    <row r="13" spans="2:6" ht="15">
      <c r="B13" s="88"/>
      <c r="C13" s="178" t="s">
        <v>241</v>
      </c>
      <c r="D13" s="177" t="s">
        <v>96</v>
      </c>
      <c r="E13" s="178">
        <v>42</v>
      </c>
      <c r="F13" s="88"/>
    </row>
    <row r="14" spans="2:6" ht="15">
      <c r="B14" s="88"/>
      <c r="C14" s="294" t="s">
        <v>242</v>
      </c>
      <c r="D14" s="180" t="s">
        <v>97</v>
      </c>
      <c r="E14" s="181">
        <v>32</v>
      </c>
      <c r="F14" s="88"/>
    </row>
    <row r="15" spans="2:6" ht="15">
      <c r="B15" s="88"/>
      <c r="C15" s="178">
        <v>54</v>
      </c>
      <c r="D15" s="177" t="s">
        <v>144</v>
      </c>
      <c r="E15" s="178">
        <v>22</v>
      </c>
      <c r="F15" s="88"/>
    </row>
    <row r="16" spans="2:6" ht="15">
      <c r="B16" s="88"/>
      <c r="C16" s="181">
        <v>45</v>
      </c>
      <c r="D16" s="180" t="s">
        <v>135</v>
      </c>
      <c r="E16" s="181">
        <v>19</v>
      </c>
      <c r="F16" s="88"/>
    </row>
    <row r="17" spans="2:6" ht="15">
      <c r="B17" s="88"/>
      <c r="C17" s="178">
        <v>26</v>
      </c>
      <c r="D17" s="177" t="s">
        <v>116</v>
      </c>
      <c r="E17" s="178">
        <v>17</v>
      </c>
      <c r="F17" s="88"/>
    </row>
    <row r="18" spans="2:6" ht="15">
      <c r="B18" s="88"/>
      <c r="C18" s="181">
        <v>31</v>
      </c>
      <c r="D18" s="180" t="s">
        <v>121</v>
      </c>
      <c r="E18" s="181">
        <v>17</v>
      </c>
      <c r="F18" s="88"/>
    </row>
    <row r="19" spans="2:6" ht="15">
      <c r="B19" s="88"/>
      <c r="C19" s="178">
        <v>39</v>
      </c>
      <c r="D19" s="177" t="s">
        <v>129</v>
      </c>
      <c r="E19" s="178">
        <v>15</v>
      </c>
      <c r="F19" s="88"/>
    </row>
    <row r="20" spans="2:6" ht="15">
      <c r="B20" s="88"/>
      <c r="C20" s="181">
        <v>11</v>
      </c>
      <c r="D20" s="180" t="s">
        <v>101</v>
      </c>
      <c r="E20" s="181">
        <v>14</v>
      </c>
      <c r="F20" s="88"/>
    </row>
    <row r="21" spans="2:6" ht="15">
      <c r="B21" s="88"/>
      <c r="C21" s="178">
        <v>81</v>
      </c>
      <c r="D21" s="177" t="s">
        <v>171</v>
      </c>
      <c r="E21" s="178">
        <v>13</v>
      </c>
      <c r="F21" s="88"/>
    </row>
    <row r="22" spans="2:6" ht="15">
      <c r="B22" s="88"/>
      <c r="C22" s="294" t="s">
        <v>237</v>
      </c>
      <c r="D22" s="180" t="s">
        <v>91</v>
      </c>
      <c r="E22" s="181">
        <v>11</v>
      </c>
      <c r="F22" s="88"/>
    </row>
    <row r="23" spans="2:6" ht="15">
      <c r="B23" s="88"/>
      <c r="C23" s="178">
        <v>20</v>
      </c>
      <c r="D23" s="177" t="s">
        <v>110</v>
      </c>
      <c r="E23" s="178">
        <v>11</v>
      </c>
      <c r="F23" s="88"/>
    </row>
    <row r="24" spans="2:6" ht="15">
      <c r="B24" s="88"/>
      <c r="C24" s="181">
        <v>10</v>
      </c>
      <c r="D24" s="180" t="s">
        <v>100</v>
      </c>
      <c r="E24" s="181">
        <v>9</v>
      </c>
      <c r="F24" s="88"/>
    </row>
    <row r="25" spans="2:6" ht="15">
      <c r="B25" s="88"/>
      <c r="C25" s="178">
        <v>14</v>
      </c>
      <c r="D25" s="177" t="s">
        <v>104</v>
      </c>
      <c r="E25" s="178">
        <v>9</v>
      </c>
      <c r="F25" s="88"/>
    </row>
    <row r="26" spans="2:6" ht="15">
      <c r="B26" s="88"/>
      <c r="C26" s="181">
        <v>42</v>
      </c>
      <c r="D26" s="180" t="s">
        <v>132</v>
      </c>
      <c r="E26" s="181">
        <v>9</v>
      </c>
      <c r="F26" s="88"/>
    </row>
    <row r="27" spans="2:6" ht="15">
      <c r="B27" s="88"/>
      <c r="C27" s="178">
        <v>48</v>
      </c>
      <c r="D27" s="177" t="s">
        <v>138</v>
      </c>
      <c r="E27" s="178">
        <v>9</v>
      </c>
      <c r="F27" s="88"/>
    </row>
    <row r="28" spans="2:6" ht="15">
      <c r="B28" s="88"/>
      <c r="C28" s="181">
        <v>64</v>
      </c>
      <c r="D28" s="180" t="s">
        <v>154</v>
      </c>
      <c r="E28" s="181">
        <v>7</v>
      </c>
      <c r="F28" s="88"/>
    </row>
    <row r="29" spans="2:6" ht="15">
      <c r="B29" s="88"/>
      <c r="C29" s="178" t="s">
        <v>787</v>
      </c>
      <c r="D29" s="177" t="s">
        <v>99</v>
      </c>
      <c r="E29" s="178">
        <v>6</v>
      </c>
      <c r="F29" s="88"/>
    </row>
    <row r="30" spans="2:6" ht="15">
      <c r="B30" s="88"/>
      <c r="C30" s="181">
        <v>17</v>
      </c>
      <c r="D30" s="180" t="s">
        <v>107</v>
      </c>
      <c r="E30" s="181">
        <v>5</v>
      </c>
      <c r="F30" s="88"/>
    </row>
    <row r="31" spans="2:6" ht="15">
      <c r="B31" s="88"/>
      <c r="C31" s="178">
        <v>58</v>
      </c>
      <c r="D31" s="177" t="s">
        <v>148</v>
      </c>
      <c r="E31" s="178">
        <v>5</v>
      </c>
      <c r="F31" s="88"/>
    </row>
    <row r="32" spans="2:6" ht="15">
      <c r="B32" s="88"/>
      <c r="C32" s="181">
        <v>18</v>
      </c>
      <c r="D32" s="180" t="s">
        <v>108</v>
      </c>
      <c r="E32" s="181">
        <v>4</v>
      </c>
      <c r="F32" s="88"/>
    </row>
    <row r="33" spans="2:6" ht="15">
      <c r="B33" s="88"/>
      <c r="C33" s="178">
        <v>43</v>
      </c>
      <c r="D33" s="177" t="s">
        <v>133</v>
      </c>
      <c r="E33" s="178">
        <v>4</v>
      </c>
      <c r="F33" s="88"/>
    </row>
    <row r="34" spans="2:6" ht="15">
      <c r="B34" s="88"/>
      <c r="C34" s="181">
        <v>50</v>
      </c>
      <c r="D34" s="180" t="s">
        <v>140</v>
      </c>
      <c r="E34" s="181">
        <v>4</v>
      </c>
      <c r="F34" s="88"/>
    </row>
    <row r="35" spans="2:6" ht="15">
      <c r="B35" s="88"/>
      <c r="C35" s="178">
        <v>61</v>
      </c>
      <c r="D35" s="177" t="s">
        <v>151</v>
      </c>
      <c r="E35" s="178">
        <v>4</v>
      </c>
      <c r="F35" s="88"/>
    </row>
    <row r="36" spans="2:6" ht="15">
      <c r="B36" s="88"/>
      <c r="C36" s="181">
        <v>68</v>
      </c>
      <c r="D36" s="180" t="s">
        <v>158</v>
      </c>
      <c r="E36" s="181">
        <v>4</v>
      </c>
      <c r="F36" s="88"/>
    </row>
    <row r="37" spans="2:6" ht="15">
      <c r="B37" s="88"/>
      <c r="C37" s="178">
        <v>79</v>
      </c>
      <c r="D37" s="177" t="s">
        <v>169</v>
      </c>
      <c r="E37" s="178">
        <v>4</v>
      </c>
      <c r="F37" s="88"/>
    </row>
    <row r="38" spans="2:6" ht="15">
      <c r="B38" s="88"/>
      <c r="C38" s="294" t="s">
        <v>239</v>
      </c>
      <c r="D38" s="180" t="s">
        <v>93</v>
      </c>
      <c r="E38" s="181">
        <v>3</v>
      </c>
      <c r="F38" s="88"/>
    </row>
    <row r="39" spans="2:6" ht="15">
      <c r="B39" s="88"/>
      <c r="C39" s="178">
        <v>15</v>
      </c>
      <c r="D39" s="177" t="s">
        <v>105</v>
      </c>
      <c r="E39" s="178">
        <v>3</v>
      </c>
      <c r="F39" s="88"/>
    </row>
    <row r="40" spans="2:6" ht="15">
      <c r="B40" s="88"/>
      <c r="C40" s="181">
        <v>22</v>
      </c>
      <c r="D40" s="180" t="s">
        <v>112</v>
      </c>
      <c r="E40" s="181">
        <v>3</v>
      </c>
      <c r="F40" s="88"/>
    </row>
    <row r="41" spans="2:6" ht="15">
      <c r="B41" s="88"/>
      <c r="C41" s="178">
        <v>25</v>
      </c>
      <c r="D41" s="177" t="s">
        <v>115</v>
      </c>
      <c r="E41" s="178">
        <v>3</v>
      </c>
      <c r="F41" s="88"/>
    </row>
    <row r="42" spans="2:6" ht="15">
      <c r="B42" s="88"/>
      <c r="C42" s="181">
        <v>46</v>
      </c>
      <c r="D42" s="180" t="s">
        <v>136</v>
      </c>
      <c r="E42" s="181">
        <v>3</v>
      </c>
      <c r="F42" s="88"/>
    </row>
    <row r="43" spans="2:6" ht="15">
      <c r="B43" s="88"/>
      <c r="C43" s="178">
        <v>52</v>
      </c>
      <c r="D43" s="177" t="s">
        <v>142</v>
      </c>
      <c r="E43" s="178">
        <v>3</v>
      </c>
      <c r="F43" s="88"/>
    </row>
    <row r="44" spans="2:6" ht="15">
      <c r="B44" s="88"/>
      <c r="C44" s="181">
        <v>55</v>
      </c>
      <c r="D44" s="180" t="s">
        <v>145</v>
      </c>
      <c r="E44" s="181">
        <v>3</v>
      </c>
      <c r="F44" s="88"/>
    </row>
    <row r="45" spans="2:6" ht="15">
      <c r="B45" s="88"/>
      <c r="C45" s="178">
        <v>60</v>
      </c>
      <c r="D45" s="177" t="s">
        <v>150</v>
      </c>
      <c r="E45" s="178">
        <v>3</v>
      </c>
      <c r="F45" s="88"/>
    </row>
    <row r="46" spans="2:6" ht="15">
      <c r="B46" s="88"/>
      <c r="C46" s="181">
        <v>63</v>
      </c>
      <c r="D46" s="180" t="s">
        <v>153</v>
      </c>
      <c r="E46" s="181">
        <v>3</v>
      </c>
      <c r="F46" s="88"/>
    </row>
    <row r="47" spans="2:6" ht="15">
      <c r="B47" s="88"/>
      <c r="C47" s="178">
        <v>24</v>
      </c>
      <c r="D47" s="177" t="s">
        <v>114</v>
      </c>
      <c r="E47" s="178">
        <v>2</v>
      </c>
      <c r="F47" s="88"/>
    </row>
    <row r="48" spans="2:6" ht="15">
      <c r="B48" s="88"/>
      <c r="C48" s="181">
        <v>32</v>
      </c>
      <c r="D48" s="180" t="s">
        <v>122</v>
      </c>
      <c r="E48" s="181">
        <v>2</v>
      </c>
      <c r="F48" s="88"/>
    </row>
    <row r="49" spans="2:6" ht="15">
      <c r="B49" s="88"/>
      <c r="C49" s="178">
        <v>33</v>
      </c>
      <c r="D49" s="177" t="s">
        <v>123</v>
      </c>
      <c r="E49" s="178">
        <v>2</v>
      </c>
      <c r="F49" s="88"/>
    </row>
    <row r="50" spans="2:11" ht="15">
      <c r="B50" s="88"/>
      <c r="C50" s="181">
        <v>38</v>
      </c>
      <c r="D50" s="180" t="s">
        <v>128</v>
      </c>
      <c r="E50" s="181">
        <v>2</v>
      </c>
      <c r="F50" s="88"/>
      <c r="G50" s="384"/>
      <c r="H50" s="384"/>
      <c r="I50" s="384"/>
      <c r="J50" s="384"/>
      <c r="K50" s="384"/>
    </row>
    <row r="51" spans="2:11" ht="15">
      <c r="B51" s="88"/>
      <c r="C51" s="178">
        <v>53</v>
      </c>
      <c r="D51" s="177" t="s">
        <v>143</v>
      </c>
      <c r="E51" s="178">
        <v>2</v>
      </c>
      <c r="F51" s="88"/>
      <c r="G51" s="385"/>
      <c r="H51" s="385"/>
      <c r="I51" s="385"/>
      <c r="J51" s="385"/>
      <c r="K51" s="385"/>
    </row>
    <row r="52" spans="2:6" ht="15">
      <c r="B52" s="88"/>
      <c r="C52" s="181">
        <v>77</v>
      </c>
      <c r="D52" s="180" t="s">
        <v>167</v>
      </c>
      <c r="E52" s="181">
        <v>2</v>
      </c>
      <c r="F52" s="88"/>
    </row>
    <row r="53" spans="2:6" ht="15">
      <c r="B53" s="88"/>
      <c r="C53" s="178" t="s">
        <v>240</v>
      </c>
      <c r="D53" s="177" t="s">
        <v>95</v>
      </c>
      <c r="E53" s="178">
        <v>1</v>
      </c>
      <c r="F53" s="88"/>
    </row>
    <row r="54" spans="2:6" ht="15">
      <c r="B54" s="88"/>
      <c r="C54" s="294" t="s">
        <v>243</v>
      </c>
      <c r="D54" s="180" t="s">
        <v>98</v>
      </c>
      <c r="E54" s="181">
        <v>1</v>
      </c>
      <c r="F54" s="88"/>
    </row>
    <row r="55" spans="2:6" ht="15">
      <c r="B55" s="88"/>
      <c r="C55" s="178">
        <v>27</v>
      </c>
      <c r="D55" s="177" t="s">
        <v>117</v>
      </c>
      <c r="E55" s="178">
        <v>1</v>
      </c>
      <c r="F55" s="88"/>
    </row>
    <row r="56" spans="2:6" ht="15">
      <c r="B56" s="88"/>
      <c r="C56" s="181">
        <v>28</v>
      </c>
      <c r="D56" s="180" t="s">
        <v>118</v>
      </c>
      <c r="E56" s="181">
        <v>1</v>
      </c>
      <c r="F56" s="88"/>
    </row>
    <row r="57" spans="2:6" ht="15">
      <c r="B57" s="88"/>
      <c r="C57" s="178">
        <v>44</v>
      </c>
      <c r="D57" s="177" t="s">
        <v>134</v>
      </c>
      <c r="E57" s="178">
        <v>1</v>
      </c>
      <c r="F57" s="88"/>
    </row>
    <row r="58" spans="2:6" ht="15">
      <c r="B58" s="88"/>
      <c r="C58" s="181">
        <v>67</v>
      </c>
      <c r="D58" s="180" t="s">
        <v>157</v>
      </c>
      <c r="E58" s="181">
        <v>1</v>
      </c>
      <c r="F58" s="88"/>
    </row>
    <row r="59" spans="2:6" ht="15">
      <c r="B59" s="88"/>
      <c r="C59" s="178">
        <v>71</v>
      </c>
      <c r="D59" s="177" t="s">
        <v>161</v>
      </c>
      <c r="E59" s="178">
        <v>1</v>
      </c>
      <c r="F59" s="88"/>
    </row>
    <row r="60" spans="2:6" ht="15">
      <c r="B60" s="88"/>
      <c r="C60" s="181">
        <v>76</v>
      </c>
      <c r="D60" s="180" t="s">
        <v>166</v>
      </c>
      <c r="E60" s="181">
        <v>1</v>
      </c>
      <c r="F60" s="88"/>
    </row>
    <row r="61" spans="2:6" ht="15">
      <c r="B61" s="88"/>
      <c r="C61" s="346" t="s">
        <v>84</v>
      </c>
      <c r="D61" s="380"/>
      <c r="E61" s="80">
        <f>SUM(E8:E60)</f>
        <v>1011</v>
      </c>
      <c r="F61" s="88"/>
    </row>
    <row r="62" spans="2:6" ht="15">
      <c r="B62" s="88"/>
      <c r="C62" s="88"/>
      <c r="D62" s="88"/>
      <c r="E62" s="88"/>
      <c r="F62" s="88"/>
    </row>
    <row r="63" spans="2:6" ht="39" customHeight="1">
      <c r="B63" s="388" t="s">
        <v>818</v>
      </c>
      <c r="C63" s="388"/>
      <c r="D63" s="388"/>
      <c r="E63" s="388"/>
      <c r="F63" s="388"/>
    </row>
    <row r="64" spans="2:6" ht="16.5" customHeight="1">
      <c r="B64" s="389"/>
      <c r="C64" s="389"/>
      <c r="D64" s="389"/>
      <c r="E64" s="389"/>
      <c r="F64" s="389"/>
    </row>
  </sheetData>
  <sheetProtection/>
  <mergeCells count="11">
    <mergeCell ref="C61:D61"/>
    <mergeCell ref="E6:E7"/>
    <mergeCell ref="B63:F63"/>
    <mergeCell ref="B64:F64"/>
    <mergeCell ref="H11:I11"/>
    <mergeCell ref="G50:K50"/>
    <mergeCell ref="G51:K51"/>
    <mergeCell ref="C6:C7"/>
    <mergeCell ref="D6:D7"/>
    <mergeCell ref="B1:F2"/>
    <mergeCell ref="C4:E4"/>
  </mergeCells>
  <printOptions/>
  <pageMargins left="0.4330708661417323" right="0.7086614173228347" top="0.8661417322834646" bottom="0.7480314960629921"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ignoredErrors>
    <ignoredError sqref="C13:C14 C22 C29 C38 C53:C54" numberStoredAsText="1"/>
  </ignoredErrors>
</worksheet>
</file>

<file path=xl/worksheets/sheet13.xml><?xml version="1.0" encoding="utf-8"?>
<worksheet xmlns="http://schemas.openxmlformats.org/spreadsheetml/2006/main" xmlns:r="http://schemas.openxmlformats.org/officeDocument/2006/relationships">
  <sheetPr codeName="Sayfa12"/>
  <dimension ref="B2:E80"/>
  <sheetViews>
    <sheetView showGridLines="0" zoomScalePageLayoutView="0" workbookViewId="0" topLeftCell="A44">
      <selection activeCell="A1" sqref="A1"/>
    </sheetView>
  </sheetViews>
  <sheetFormatPr defaultColWidth="9.140625" defaultRowHeight="15"/>
  <cols>
    <col min="3" max="3" width="33.00390625" style="0" customWidth="1"/>
    <col min="4" max="4" width="14.140625" style="0" customWidth="1"/>
  </cols>
  <sheetData>
    <row r="2" spans="2:5" ht="15" customHeight="1">
      <c r="B2" s="387" t="s">
        <v>507</v>
      </c>
      <c r="C2" s="387"/>
      <c r="D2" s="387"/>
      <c r="E2" s="387"/>
    </row>
    <row r="3" spans="2:5" ht="15">
      <c r="B3" s="387"/>
      <c r="C3" s="387"/>
      <c r="D3" s="387"/>
      <c r="E3" s="387"/>
    </row>
    <row r="4" spans="3:4" ht="15">
      <c r="C4" s="392" t="s">
        <v>815</v>
      </c>
      <c r="D4" s="392"/>
    </row>
    <row r="5" spans="3:4" ht="19.5" customHeight="1">
      <c r="C5" s="392"/>
      <c r="D5" s="392"/>
    </row>
    <row r="6" spans="3:4" ht="13.5" customHeight="1">
      <c r="C6" s="81"/>
      <c r="D6" s="81"/>
    </row>
    <row r="7" spans="3:5" ht="29.25" customHeight="1">
      <c r="C7" s="114" t="s">
        <v>173</v>
      </c>
      <c r="D7" s="117" t="s">
        <v>258</v>
      </c>
      <c r="E7" s="88"/>
    </row>
    <row r="8" spans="3:5" ht="15">
      <c r="C8" s="174" t="s">
        <v>174</v>
      </c>
      <c r="D8" s="175">
        <v>200</v>
      </c>
      <c r="E8" s="88"/>
    </row>
    <row r="9" spans="3:5" ht="15">
      <c r="C9" s="177" t="s">
        <v>185</v>
      </c>
      <c r="D9" s="178">
        <v>136</v>
      </c>
      <c r="E9" s="88"/>
    </row>
    <row r="10" spans="3:5" ht="15">
      <c r="C10" s="180" t="s">
        <v>182</v>
      </c>
      <c r="D10" s="181">
        <v>87</v>
      </c>
      <c r="E10" s="88"/>
    </row>
    <row r="11" spans="3:5" ht="15">
      <c r="C11" s="177" t="s">
        <v>203</v>
      </c>
      <c r="D11" s="178">
        <v>86</v>
      </c>
      <c r="E11" s="88"/>
    </row>
    <row r="12" spans="3:5" ht="15">
      <c r="C12" s="180" t="s">
        <v>175</v>
      </c>
      <c r="D12" s="181">
        <v>70</v>
      </c>
      <c r="E12" s="88"/>
    </row>
    <row r="13" spans="3:5" ht="15">
      <c r="C13" s="177" t="s">
        <v>199</v>
      </c>
      <c r="D13" s="178">
        <v>61</v>
      </c>
      <c r="E13" s="88"/>
    </row>
    <row r="14" spans="3:5" ht="15">
      <c r="C14" s="183" t="s">
        <v>202</v>
      </c>
      <c r="D14" s="181">
        <v>56</v>
      </c>
      <c r="E14" s="88"/>
    </row>
    <row r="15" spans="3:5" ht="15">
      <c r="C15" s="177" t="s">
        <v>200</v>
      </c>
      <c r="D15" s="178">
        <v>50</v>
      </c>
      <c r="E15" s="88"/>
    </row>
    <row r="16" spans="3:5" ht="15">
      <c r="C16" s="180" t="s">
        <v>177</v>
      </c>
      <c r="D16" s="181">
        <v>37</v>
      </c>
      <c r="E16" s="88"/>
    </row>
    <row r="17" spans="3:5" ht="15">
      <c r="C17" s="177" t="s">
        <v>180</v>
      </c>
      <c r="D17" s="178">
        <v>31</v>
      </c>
      <c r="E17" s="88"/>
    </row>
    <row r="18" spans="3:5" ht="15">
      <c r="C18" s="180" t="s">
        <v>189</v>
      </c>
      <c r="D18" s="181">
        <v>23</v>
      </c>
      <c r="E18" s="88"/>
    </row>
    <row r="19" spans="3:5" ht="15">
      <c r="C19" s="177" t="s">
        <v>184</v>
      </c>
      <c r="D19" s="178">
        <v>16</v>
      </c>
      <c r="E19" s="88"/>
    </row>
    <row r="20" spans="3:5" ht="15">
      <c r="C20" s="180" t="s">
        <v>187</v>
      </c>
      <c r="D20" s="181">
        <v>16</v>
      </c>
      <c r="E20" s="88"/>
    </row>
    <row r="21" spans="3:5" ht="15">
      <c r="C21" s="177" t="s">
        <v>195</v>
      </c>
      <c r="D21" s="178">
        <v>15</v>
      </c>
      <c r="E21" s="88"/>
    </row>
    <row r="22" spans="3:5" ht="15">
      <c r="C22" s="183" t="s">
        <v>193</v>
      </c>
      <c r="D22" s="181">
        <v>13</v>
      </c>
      <c r="E22" s="88"/>
    </row>
    <row r="23" spans="3:5" ht="15">
      <c r="C23" s="177" t="s">
        <v>197</v>
      </c>
      <c r="D23" s="178">
        <v>11</v>
      </c>
      <c r="E23" s="88"/>
    </row>
    <row r="24" spans="3:5" ht="15">
      <c r="C24" s="180" t="s">
        <v>206</v>
      </c>
      <c r="D24" s="181">
        <v>9</v>
      </c>
      <c r="E24" s="88"/>
    </row>
    <row r="25" spans="3:5" ht="15">
      <c r="C25" s="177" t="s">
        <v>201</v>
      </c>
      <c r="D25" s="178">
        <v>9</v>
      </c>
      <c r="E25" s="88"/>
    </row>
    <row r="26" spans="3:5" ht="15">
      <c r="C26" s="180" t="s">
        <v>196</v>
      </c>
      <c r="D26" s="181">
        <v>9</v>
      </c>
      <c r="E26" s="88"/>
    </row>
    <row r="27" spans="3:5" ht="15">
      <c r="C27" s="177" t="s">
        <v>198</v>
      </c>
      <c r="D27" s="178">
        <v>8</v>
      </c>
      <c r="E27" s="88"/>
    </row>
    <row r="28" spans="3:5" ht="15">
      <c r="C28" s="180" t="s">
        <v>212</v>
      </c>
      <c r="D28" s="181">
        <v>8</v>
      </c>
      <c r="E28" s="88"/>
    </row>
    <row r="29" spans="3:5" ht="15">
      <c r="C29" s="177" t="s">
        <v>179</v>
      </c>
      <c r="D29" s="178">
        <v>6</v>
      </c>
      <c r="E29" s="88"/>
    </row>
    <row r="30" spans="3:5" ht="15">
      <c r="C30" s="180" t="s">
        <v>207</v>
      </c>
      <c r="D30" s="181">
        <v>6</v>
      </c>
      <c r="E30" s="88"/>
    </row>
    <row r="31" spans="3:5" ht="15">
      <c r="C31" s="177" t="s">
        <v>186</v>
      </c>
      <c r="D31" s="178">
        <v>5</v>
      </c>
      <c r="E31" s="88"/>
    </row>
    <row r="32" spans="3:5" ht="15">
      <c r="C32" s="180" t="s">
        <v>216</v>
      </c>
      <c r="D32" s="181">
        <v>5</v>
      </c>
      <c r="E32" s="88"/>
    </row>
    <row r="33" spans="3:5" ht="15">
      <c r="C33" s="177" t="s">
        <v>188</v>
      </c>
      <c r="D33" s="178">
        <v>5</v>
      </c>
      <c r="E33" s="88"/>
    </row>
    <row r="34" spans="3:5" ht="15">
      <c r="C34" s="180" t="s">
        <v>191</v>
      </c>
      <c r="D34" s="181">
        <v>5</v>
      </c>
      <c r="E34" s="88"/>
    </row>
    <row r="35" spans="3:5" ht="15">
      <c r="C35" s="177" t="s">
        <v>204</v>
      </c>
      <c r="D35" s="178">
        <v>4</v>
      </c>
      <c r="E35" s="88"/>
    </row>
    <row r="36" spans="3:5" ht="15">
      <c r="C36" s="180" t="s">
        <v>210</v>
      </c>
      <c r="D36" s="181">
        <v>4</v>
      </c>
      <c r="E36" s="88"/>
    </row>
    <row r="37" spans="3:5" ht="15">
      <c r="C37" s="177" t="s">
        <v>190</v>
      </c>
      <c r="D37" s="178">
        <v>4</v>
      </c>
      <c r="E37" s="88"/>
    </row>
    <row r="38" spans="3:5" ht="15">
      <c r="C38" s="183" t="s">
        <v>194</v>
      </c>
      <c r="D38" s="181">
        <v>4</v>
      </c>
      <c r="E38" s="88"/>
    </row>
    <row r="39" spans="3:5" ht="15">
      <c r="C39" s="177" t="s">
        <v>224</v>
      </c>
      <c r="D39" s="178">
        <v>3</v>
      </c>
      <c r="E39" s="88"/>
    </row>
    <row r="40" spans="3:5" ht="15">
      <c r="C40" s="180" t="s">
        <v>178</v>
      </c>
      <c r="D40" s="181">
        <v>2</v>
      </c>
      <c r="E40" s="88"/>
    </row>
    <row r="41" spans="3:5" ht="15">
      <c r="C41" s="177" t="s">
        <v>497</v>
      </c>
      <c r="D41" s="178">
        <v>2</v>
      </c>
      <c r="E41" s="88"/>
    </row>
    <row r="42" spans="3:5" ht="15">
      <c r="C42" s="180" t="s">
        <v>181</v>
      </c>
      <c r="D42" s="181">
        <v>2</v>
      </c>
      <c r="E42" s="88"/>
    </row>
    <row r="43" spans="3:5" ht="15">
      <c r="C43" s="177" t="s">
        <v>220</v>
      </c>
      <c r="D43" s="178">
        <v>2</v>
      </c>
      <c r="E43" s="88"/>
    </row>
    <row r="44" spans="3:5" ht="15">
      <c r="C44" s="180" t="s">
        <v>209</v>
      </c>
      <c r="D44" s="181">
        <v>2</v>
      </c>
      <c r="E44" s="88"/>
    </row>
    <row r="45" spans="3:5" ht="15">
      <c r="C45" s="177" t="s">
        <v>227</v>
      </c>
      <c r="D45" s="178">
        <v>2</v>
      </c>
      <c r="E45" s="88"/>
    </row>
    <row r="46" spans="3:5" ht="15">
      <c r="C46" s="180" t="s">
        <v>223</v>
      </c>
      <c r="D46" s="181">
        <v>2</v>
      </c>
      <c r="E46" s="88"/>
    </row>
    <row r="47" spans="3:5" ht="15">
      <c r="C47" s="177" t="s">
        <v>504</v>
      </c>
      <c r="D47" s="178">
        <v>2</v>
      </c>
      <c r="E47" s="88"/>
    </row>
    <row r="48" spans="3:5" ht="15">
      <c r="C48" s="180" t="s">
        <v>192</v>
      </c>
      <c r="D48" s="181">
        <v>2</v>
      </c>
      <c r="E48" s="88"/>
    </row>
    <row r="49" spans="3:5" ht="15">
      <c r="C49" s="177" t="s">
        <v>225</v>
      </c>
      <c r="D49" s="178">
        <v>2</v>
      </c>
      <c r="E49" s="88"/>
    </row>
    <row r="50" spans="3:5" ht="15">
      <c r="C50" s="180" t="s">
        <v>505</v>
      </c>
      <c r="D50" s="181">
        <v>2</v>
      </c>
      <c r="E50" s="88"/>
    </row>
    <row r="51" spans="3:5" ht="15">
      <c r="C51" s="177" t="s">
        <v>214</v>
      </c>
      <c r="D51" s="178">
        <v>2</v>
      </c>
      <c r="E51" s="88"/>
    </row>
    <row r="52" spans="3:5" ht="15">
      <c r="C52" s="180" t="s">
        <v>176</v>
      </c>
      <c r="D52" s="181">
        <v>1</v>
      </c>
      <c r="E52" s="88"/>
    </row>
    <row r="53" spans="3:5" ht="15">
      <c r="C53" s="177" t="s">
        <v>217</v>
      </c>
      <c r="D53" s="178">
        <v>1</v>
      </c>
      <c r="E53" s="88"/>
    </row>
    <row r="54" spans="3:5" ht="15">
      <c r="C54" s="183" t="s">
        <v>205</v>
      </c>
      <c r="D54" s="181">
        <v>1</v>
      </c>
      <c r="E54" s="88"/>
    </row>
    <row r="55" spans="3:5" ht="15">
      <c r="C55" s="177" t="s">
        <v>498</v>
      </c>
      <c r="D55" s="178">
        <v>1</v>
      </c>
      <c r="E55" s="88"/>
    </row>
    <row r="56" spans="3:5" ht="15">
      <c r="C56" s="180" t="s">
        <v>218</v>
      </c>
      <c r="D56" s="181">
        <v>1</v>
      </c>
      <c r="E56" s="88"/>
    </row>
    <row r="57" spans="3:5" ht="15">
      <c r="C57" s="177" t="s">
        <v>499</v>
      </c>
      <c r="D57" s="178">
        <v>1</v>
      </c>
      <c r="E57" s="88"/>
    </row>
    <row r="58" spans="3:5" ht="15">
      <c r="C58" s="180" t="s">
        <v>213</v>
      </c>
      <c r="D58" s="181">
        <v>1</v>
      </c>
      <c r="E58" s="88"/>
    </row>
    <row r="59" spans="3:5" ht="15">
      <c r="C59" s="177" t="s">
        <v>219</v>
      </c>
      <c r="D59" s="178">
        <v>1</v>
      </c>
      <c r="E59" s="88"/>
    </row>
    <row r="60" spans="3:5" ht="15">
      <c r="C60" s="180" t="s">
        <v>183</v>
      </c>
      <c r="D60" s="181">
        <v>1</v>
      </c>
      <c r="E60" s="88"/>
    </row>
    <row r="61" spans="3:5" ht="15">
      <c r="C61" s="177" t="s">
        <v>208</v>
      </c>
      <c r="D61" s="178">
        <v>1</v>
      </c>
      <c r="E61" s="88"/>
    </row>
    <row r="62" spans="3:5" ht="21" customHeight="1">
      <c r="C62" s="174" t="s">
        <v>500</v>
      </c>
      <c r="D62" s="175">
        <v>1</v>
      </c>
      <c r="E62" s="88"/>
    </row>
    <row r="63" spans="3:5" ht="15">
      <c r="C63" s="177" t="s">
        <v>215</v>
      </c>
      <c r="D63" s="178">
        <v>1</v>
      </c>
      <c r="E63" s="88"/>
    </row>
    <row r="64" spans="3:5" ht="15">
      <c r="C64" s="180" t="s">
        <v>221</v>
      </c>
      <c r="D64" s="181">
        <v>1</v>
      </c>
      <c r="E64" s="88"/>
    </row>
    <row r="65" spans="3:5" ht="15">
      <c r="C65" s="177" t="s">
        <v>501</v>
      </c>
      <c r="D65" s="178">
        <v>1</v>
      </c>
      <c r="E65" s="88"/>
    </row>
    <row r="66" spans="3:5" ht="15">
      <c r="C66" s="180" t="s">
        <v>211</v>
      </c>
      <c r="D66" s="181">
        <v>1</v>
      </c>
      <c r="E66" s="88"/>
    </row>
    <row r="67" spans="3:5" ht="15">
      <c r="C67" s="177" t="s">
        <v>502</v>
      </c>
      <c r="D67" s="178">
        <v>1</v>
      </c>
      <c r="E67" s="88"/>
    </row>
    <row r="68" spans="3:5" ht="15">
      <c r="C68" s="183" t="s">
        <v>222</v>
      </c>
      <c r="D68" s="181">
        <v>1</v>
      </c>
      <c r="E68" s="88"/>
    </row>
    <row r="69" spans="3:5" ht="15">
      <c r="C69" s="177" t="s">
        <v>503</v>
      </c>
      <c r="D69" s="178">
        <v>1</v>
      </c>
      <c r="E69" s="88"/>
    </row>
    <row r="70" spans="3:5" ht="15">
      <c r="C70" s="180" t="s">
        <v>259</v>
      </c>
      <c r="D70" s="181">
        <v>1</v>
      </c>
      <c r="E70" s="88"/>
    </row>
    <row r="71" spans="3:5" ht="15">
      <c r="C71" s="177" t="s">
        <v>226</v>
      </c>
      <c r="D71" s="178">
        <v>1</v>
      </c>
      <c r="E71" s="88"/>
    </row>
    <row r="72" spans="3:5" ht="15">
      <c r="C72" s="180" t="s">
        <v>506</v>
      </c>
      <c r="D72" s="181">
        <v>1</v>
      </c>
      <c r="E72" s="88"/>
    </row>
    <row r="73" spans="3:5" ht="15">
      <c r="C73" s="80" t="s">
        <v>84</v>
      </c>
      <c r="D73" s="80">
        <f>SUM(D8:D72)</f>
        <v>1047</v>
      </c>
      <c r="E73" s="88"/>
    </row>
    <row r="74" spans="3:5" ht="15">
      <c r="C74" s="139"/>
      <c r="D74" s="139"/>
      <c r="E74" s="88"/>
    </row>
    <row r="75" spans="2:5" ht="28.5" customHeight="1">
      <c r="B75" s="393" t="s">
        <v>816</v>
      </c>
      <c r="C75" s="393"/>
      <c r="D75" s="393"/>
      <c r="E75" s="393"/>
    </row>
    <row r="76" spans="2:5" ht="50.25" customHeight="1">
      <c r="B76" s="393" t="s">
        <v>826</v>
      </c>
      <c r="C76" s="393"/>
      <c r="D76" s="393"/>
      <c r="E76" s="393"/>
    </row>
    <row r="77" spans="3:5" ht="15">
      <c r="C77" s="139"/>
      <c r="D77" s="139"/>
      <c r="E77" s="88"/>
    </row>
    <row r="78" spans="3:5" ht="15">
      <c r="C78" s="139"/>
      <c r="D78" s="139"/>
      <c r="E78" s="88"/>
    </row>
    <row r="79" spans="3:5" ht="15">
      <c r="C79" s="390"/>
      <c r="D79" s="390"/>
      <c r="E79" s="390"/>
    </row>
    <row r="80" spans="3:5" ht="15">
      <c r="C80" s="391"/>
      <c r="D80" s="391"/>
      <c r="E80" s="391"/>
    </row>
  </sheetData>
  <sheetProtection/>
  <mergeCells count="6">
    <mergeCell ref="C79:E79"/>
    <mergeCell ref="C80:E80"/>
    <mergeCell ref="C4:D5"/>
    <mergeCell ref="B2:E3"/>
    <mergeCell ref="B75:E75"/>
    <mergeCell ref="B76:E76"/>
  </mergeCells>
  <printOptions/>
  <pageMargins left="0.4724409448818898" right="0.7086614173228347" top="0.5511811023622047" bottom="0.6" header="0.1968503937007874" footer="0.15748031496062992"/>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rowBreaks count="1" manualBreakCount="1">
    <brk id="61" max="255" man="1"/>
  </rowBreaks>
</worksheet>
</file>

<file path=xl/worksheets/sheet14.xml><?xml version="1.0" encoding="utf-8"?>
<worksheet xmlns="http://schemas.openxmlformats.org/spreadsheetml/2006/main" xmlns:r="http://schemas.openxmlformats.org/officeDocument/2006/relationships">
  <sheetPr codeName="Sayfa13"/>
  <dimension ref="A2:G57"/>
  <sheetViews>
    <sheetView showGridLines="0" workbookViewId="0" topLeftCell="A1">
      <selection activeCell="A5" sqref="A5"/>
    </sheetView>
  </sheetViews>
  <sheetFormatPr defaultColWidth="9.140625" defaultRowHeight="15"/>
  <cols>
    <col min="2" max="2" width="65.140625" style="0" customWidth="1"/>
    <col min="3" max="3" width="13.00390625" style="0" customWidth="1"/>
  </cols>
  <sheetData>
    <row r="2" spans="1:4" ht="15">
      <c r="A2" s="327" t="s">
        <v>507</v>
      </c>
      <c r="B2" s="327"/>
      <c r="C2" s="327"/>
      <c r="D2" s="327"/>
    </row>
    <row r="3" spans="1:4" ht="15">
      <c r="A3" s="8"/>
      <c r="B3" s="8"/>
      <c r="C3" s="8"/>
      <c r="D3" s="8"/>
    </row>
    <row r="4" spans="1:4" ht="21" customHeight="1">
      <c r="A4" s="402" t="s">
        <v>244</v>
      </c>
      <c r="B4" s="402"/>
      <c r="C4" s="402"/>
      <c r="D4" s="402"/>
    </row>
    <row r="5" spans="1:2" ht="21">
      <c r="A5" s="31"/>
      <c r="B5" s="31"/>
    </row>
    <row r="6" spans="1:4" ht="40.5" customHeight="1">
      <c r="A6" s="40" t="s">
        <v>809</v>
      </c>
      <c r="B6" s="117" t="s">
        <v>810</v>
      </c>
      <c r="C6" s="112" t="s">
        <v>258</v>
      </c>
      <c r="D6" s="86" t="s">
        <v>254</v>
      </c>
    </row>
    <row r="7" spans="1:4" ht="17.25" customHeight="1">
      <c r="A7" s="394" t="s">
        <v>246</v>
      </c>
      <c r="B7" s="395"/>
      <c r="C7" s="395"/>
      <c r="D7" s="396"/>
    </row>
    <row r="8" spans="1:4" ht="15" customHeight="1">
      <c r="A8" s="134">
        <v>21</v>
      </c>
      <c r="B8" s="184" t="s">
        <v>63</v>
      </c>
      <c r="C8" s="185">
        <v>156</v>
      </c>
      <c r="D8" s="125">
        <f>C8*100/$C$44</f>
        <v>0.2317669256711584</v>
      </c>
    </row>
    <row r="9" spans="1:4" ht="15">
      <c r="A9" s="131">
        <v>26</v>
      </c>
      <c r="B9" s="186" t="s">
        <v>68</v>
      </c>
      <c r="C9" s="187">
        <v>851</v>
      </c>
      <c r="D9" s="127">
        <f>C9*100/$C$44</f>
        <v>1.2643182932445884</v>
      </c>
    </row>
    <row r="10" spans="1:4" ht="15" customHeight="1">
      <c r="A10" s="188" t="s">
        <v>798</v>
      </c>
      <c r="B10" s="184" t="s">
        <v>228</v>
      </c>
      <c r="C10" s="185">
        <v>39</v>
      </c>
      <c r="D10" s="125">
        <f>C10*100/$C$44</f>
        <v>0.0579417314177896</v>
      </c>
    </row>
    <row r="11" spans="1:4" ht="15" customHeight="1">
      <c r="A11" s="397" t="s">
        <v>839</v>
      </c>
      <c r="B11" s="398"/>
      <c r="C11" s="85">
        <f>SUM(C8:C10)</f>
        <v>1046</v>
      </c>
      <c r="D11" s="87">
        <f>SUM(D8:D10)</f>
        <v>1.5540269503335364</v>
      </c>
    </row>
    <row r="12" spans="1:4" ht="17.25" customHeight="1">
      <c r="A12" s="394" t="s">
        <v>247</v>
      </c>
      <c r="B12" s="395"/>
      <c r="C12" s="395"/>
      <c r="D12" s="396"/>
    </row>
    <row r="13" spans="1:4" ht="15" customHeight="1">
      <c r="A13" s="134">
        <v>20</v>
      </c>
      <c r="B13" s="184" t="s">
        <v>62</v>
      </c>
      <c r="C13" s="189">
        <v>3189</v>
      </c>
      <c r="D13" s="125">
        <f aca="true" t="shared" si="0" ref="D13:D19">C13*100/$C$44</f>
        <v>4.737850807470027</v>
      </c>
    </row>
    <row r="14" spans="1:4" ht="15">
      <c r="A14" s="190" t="s">
        <v>794</v>
      </c>
      <c r="B14" s="186" t="s">
        <v>229</v>
      </c>
      <c r="C14" s="187">
        <v>180</v>
      </c>
      <c r="D14" s="127">
        <f t="shared" si="0"/>
        <v>0.26742337577441355</v>
      </c>
    </row>
    <row r="15" spans="1:4" ht="17.25" customHeight="1">
      <c r="A15" s="134">
        <v>27</v>
      </c>
      <c r="B15" s="184" t="s">
        <v>69</v>
      </c>
      <c r="C15" s="189">
        <v>2256</v>
      </c>
      <c r="D15" s="125">
        <f t="shared" si="0"/>
        <v>3.3517063097059827</v>
      </c>
    </row>
    <row r="16" spans="1:4" ht="15" customHeight="1">
      <c r="A16" s="131">
        <v>28</v>
      </c>
      <c r="B16" s="186" t="s">
        <v>70</v>
      </c>
      <c r="C16" s="187">
        <v>5761</v>
      </c>
      <c r="D16" s="127">
        <f t="shared" si="0"/>
        <v>8.559033710202202</v>
      </c>
    </row>
    <row r="17" spans="1:4" ht="15">
      <c r="A17" s="134">
        <v>29</v>
      </c>
      <c r="B17" s="184" t="s">
        <v>71</v>
      </c>
      <c r="C17" s="189">
        <v>1761</v>
      </c>
      <c r="D17" s="125">
        <f t="shared" si="0"/>
        <v>2.6162920263263456</v>
      </c>
    </row>
    <row r="18" spans="1:4" ht="15" customHeight="1">
      <c r="A18" s="131">
        <v>30</v>
      </c>
      <c r="B18" s="186" t="s">
        <v>245</v>
      </c>
      <c r="C18" s="187">
        <v>268</v>
      </c>
      <c r="D18" s="127">
        <f t="shared" si="0"/>
        <v>0.39816369281968234</v>
      </c>
    </row>
    <row r="19" spans="1:4" ht="15">
      <c r="A19" s="188" t="s">
        <v>795</v>
      </c>
      <c r="B19" s="184" t="s">
        <v>230</v>
      </c>
      <c r="C19" s="189">
        <v>504</v>
      </c>
      <c r="D19" s="125">
        <f t="shared" si="0"/>
        <v>0.7487854521683579</v>
      </c>
    </row>
    <row r="20" spans="1:4" ht="15">
      <c r="A20" s="397" t="s">
        <v>839</v>
      </c>
      <c r="B20" s="398"/>
      <c r="C20" s="85">
        <f>SUM(C13:C19)</f>
        <v>13919</v>
      </c>
      <c r="D20" s="87">
        <f>SUM(D13:D19)</f>
        <v>20.679255374467015</v>
      </c>
    </row>
    <row r="21" spans="1:4" ht="15" customHeight="1">
      <c r="A21" s="394" t="s">
        <v>249</v>
      </c>
      <c r="B21" s="395"/>
      <c r="C21" s="395"/>
      <c r="D21" s="396"/>
    </row>
    <row r="22" spans="1:4" ht="15">
      <c r="A22" s="188" t="s">
        <v>797</v>
      </c>
      <c r="B22" s="184" t="s">
        <v>231</v>
      </c>
      <c r="C22" s="189">
        <v>9</v>
      </c>
      <c r="D22" s="125">
        <f aca="true" t="shared" si="1" ref="D22:D29">C22*100/$C$44</f>
        <v>0.013371168788720677</v>
      </c>
    </row>
    <row r="23" spans="1:4" ht="15" customHeight="1">
      <c r="A23" s="131">
        <v>19</v>
      </c>
      <c r="B23" s="186" t="s">
        <v>61</v>
      </c>
      <c r="C23" s="187">
        <v>489</v>
      </c>
      <c r="D23" s="127">
        <f t="shared" si="1"/>
        <v>0.7265001708538235</v>
      </c>
    </row>
    <row r="24" spans="1:4" ht="15">
      <c r="A24" s="134">
        <v>22</v>
      </c>
      <c r="B24" s="184" t="s">
        <v>64</v>
      </c>
      <c r="C24" s="189">
        <v>5311</v>
      </c>
      <c r="D24" s="125">
        <f t="shared" si="1"/>
        <v>7.890475270766168</v>
      </c>
    </row>
    <row r="25" spans="1:4" ht="15" customHeight="1">
      <c r="A25" s="131">
        <v>23</v>
      </c>
      <c r="B25" s="186" t="s">
        <v>65</v>
      </c>
      <c r="C25" s="187">
        <v>4677</v>
      </c>
      <c r="D25" s="127">
        <f t="shared" si="1"/>
        <v>6.948550713871845</v>
      </c>
    </row>
    <row r="26" spans="1:4" ht="15">
      <c r="A26" s="134">
        <v>24</v>
      </c>
      <c r="B26" s="184" t="s">
        <v>66</v>
      </c>
      <c r="C26" s="189">
        <v>2374</v>
      </c>
      <c r="D26" s="125">
        <f t="shared" si="1"/>
        <v>3.5270171893803206</v>
      </c>
    </row>
    <row r="27" spans="1:4" ht="15">
      <c r="A27" s="131">
        <v>25</v>
      </c>
      <c r="B27" s="186" t="s">
        <v>248</v>
      </c>
      <c r="C27" s="187">
        <v>7298</v>
      </c>
      <c r="D27" s="127">
        <f t="shared" si="1"/>
        <v>10.8425322022315</v>
      </c>
    </row>
    <row r="28" spans="1:7" ht="15">
      <c r="A28" s="188" t="s">
        <v>796</v>
      </c>
      <c r="B28" s="184" t="s">
        <v>232</v>
      </c>
      <c r="C28" s="189">
        <v>153</v>
      </c>
      <c r="D28" s="125">
        <f t="shared" si="1"/>
        <v>0.22730986940825149</v>
      </c>
      <c r="G28" s="88"/>
    </row>
    <row r="29" spans="1:4" ht="15" customHeight="1">
      <c r="A29" s="131">
        <v>33</v>
      </c>
      <c r="B29" s="186" t="s">
        <v>75</v>
      </c>
      <c r="C29" s="187">
        <v>140</v>
      </c>
      <c r="D29" s="127">
        <f t="shared" si="1"/>
        <v>0.20799595893565495</v>
      </c>
    </row>
    <row r="30" spans="1:5" ht="15" customHeight="1">
      <c r="A30" s="397" t="s">
        <v>839</v>
      </c>
      <c r="B30" s="398"/>
      <c r="C30" s="85">
        <f>SUM(C22:C29)</f>
        <v>20451</v>
      </c>
      <c r="D30" s="87">
        <f>SUM(D22:D29)</f>
        <v>30.383752544236284</v>
      </c>
      <c r="E30" s="82"/>
    </row>
    <row r="31" spans="1:4" ht="17.25" customHeight="1">
      <c r="A31" s="394" t="s">
        <v>252</v>
      </c>
      <c r="B31" s="395"/>
      <c r="C31" s="395"/>
      <c r="D31" s="396"/>
    </row>
    <row r="32" spans="1:4" ht="17.25" customHeight="1">
      <c r="A32" s="134">
        <v>10</v>
      </c>
      <c r="B32" s="184" t="s">
        <v>52</v>
      </c>
      <c r="C32" s="189">
        <v>11564</v>
      </c>
      <c r="D32" s="125">
        <f aca="true" t="shared" si="2" ref="D32:D42">C32*100/$C$44</f>
        <v>17.1804662080851</v>
      </c>
    </row>
    <row r="33" spans="1:4" ht="15" customHeight="1">
      <c r="A33" s="131">
        <v>11</v>
      </c>
      <c r="B33" s="186" t="s">
        <v>53</v>
      </c>
      <c r="C33" s="187">
        <v>541</v>
      </c>
      <c r="D33" s="127">
        <f t="shared" si="2"/>
        <v>0.8037558127442095</v>
      </c>
    </row>
    <row r="34" spans="1:4" ht="15">
      <c r="A34" s="134">
        <v>12</v>
      </c>
      <c r="B34" s="184" t="s">
        <v>54</v>
      </c>
      <c r="C34" s="189">
        <v>27</v>
      </c>
      <c r="D34" s="125">
        <f t="shared" si="2"/>
        <v>0.04011350636616203</v>
      </c>
    </row>
    <row r="35" spans="1:4" ht="15" customHeight="1">
      <c r="A35" s="131">
        <v>13</v>
      </c>
      <c r="B35" s="186" t="s">
        <v>55</v>
      </c>
      <c r="C35" s="187">
        <v>6524</v>
      </c>
      <c r="D35" s="127">
        <f t="shared" si="2"/>
        <v>9.692611686401522</v>
      </c>
    </row>
    <row r="36" spans="1:4" ht="15">
      <c r="A36" s="134">
        <v>14</v>
      </c>
      <c r="B36" s="184" t="s">
        <v>56</v>
      </c>
      <c r="C36" s="189">
        <v>4378</v>
      </c>
      <c r="D36" s="125">
        <f t="shared" si="2"/>
        <v>6.504330773002125</v>
      </c>
    </row>
    <row r="37" spans="1:4" ht="15" customHeight="1">
      <c r="A37" s="131">
        <v>15</v>
      </c>
      <c r="B37" s="186" t="s">
        <v>57</v>
      </c>
      <c r="C37" s="187">
        <v>1094</v>
      </c>
      <c r="D37" s="127">
        <f t="shared" si="2"/>
        <v>1.6253398505400467</v>
      </c>
    </row>
    <row r="38" spans="1:4" ht="26.25" customHeight="1">
      <c r="A38" s="134">
        <v>16</v>
      </c>
      <c r="B38" s="135" t="s">
        <v>58</v>
      </c>
      <c r="C38" s="191">
        <v>1812</v>
      </c>
      <c r="D38" s="125">
        <f t="shared" si="2"/>
        <v>2.692061982795763</v>
      </c>
    </row>
    <row r="39" spans="1:4" ht="15" customHeight="1">
      <c r="A39" s="131">
        <v>17</v>
      </c>
      <c r="B39" s="186" t="s">
        <v>59</v>
      </c>
      <c r="C39" s="187">
        <v>1186</v>
      </c>
      <c r="D39" s="127">
        <f t="shared" si="2"/>
        <v>1.7620229092691913</v>
      </c>
    </row>
    <row r="40" spans="1:4" ht="15">
      <c r="A40" s="134">
        <v>18</v>
      </c>
      <c r="B40" s="184" t="s">
        <v>250</v>
      </c>
      <c r="C40" s="189">
        <v>1191</v>
      </c>
      <c r="D40" s="125">
        <f t="shared" si="2"/>
        <v>1.769451336374036</v>
      </c>
    </row>
    <row r="41" spans="1:4" ht="15" customHeight="1">
      <c r="A41" s="131">
        <v>31</v>
      </c>
      <c r="B41" s="186" t="s">
        <v>73</v>
      </c>
      <c r="C41" s="187">
        <v>2742</v>
      </c>
      <c r="D41" s="127">
        <f t="shared" si="2"/>
        <v>4.073749424296899</v>
      </c>
    </row>
    <row r="42" spans="1:4" ht="15">
      <c r="A42" s="134">
        <v>32</v>
      </c>
      <c r="B42" s="184" t="s">
        <v>251</v>
      </c>
      <c r="C42" s="189">
        <v>834</v>
      </c>
      <c r="D42" s="125">
        <f t="shared" si="2"/>
        <v>1.239061641088116</v>
      </c>
    </row>
    <row r="43" spans="1:4" ht="15">
      <c r="A43" s="397" t="s">
        <v>839</v>
      </c>
      <c r="B43" s="398"/>
      <c r="C43" s="85">
        <f>SUM(C32:C42)</f>
        <v>31893</v>
      </c>
      <c r="D43" s="87">
        <f>SUM(D32:D42)</f>
        <v>47.382965130963164</v>
      </c>
    </row>
    <row r="44" spans="1:4" ht="16.5" customHeight="1">
      <c r="A44" s="400" t="s">
        <v>793</v>
      </c>
      <c r="B44" s="401"/>
      <c r="C44" s="83">
        <f>SUM(C11,C20,C30,C43)</f>
        <v>67309</v>
      </c>
      <c r="D44" s="84">
        <f>SUM(D43,D30,D20,D11)</f>
        <v>100</v>
      </c>
    </row>
    <row r="45" spans="1:4" ht="15">
      <c r="A45" s="139"/>
      <c r="B45" s="139"/>
      <c r="C45" s="139"/>
      <c r="D45" s="139"/>
    </row>
    <row r="46" spans="1:4" ht="28.5" customHeight="1">
      <c r="A46" s="361" t="s">
        <v>816</v>
      </c>
      <c r="B46" s="361"/>
      <c r="C46" s="361"/>
      <c r="D46" s="361"/>
    </row>
    <row r="47" spans="1:4" ht="15" customHeight="1">
      <c r="A47" s="377" t="s">
        <v>827</v>
      </c>
      <c r="B47" s="377"/>
      <c r="C47" s="377"/>
      <c r="D47" s="377"/>
    </row>
    <row r="48" spans="1:4" ht="28.5" customHeight="1">
      <c r="A48" s="399" t="s">
        <v>817</v>
      </c>
      <c r="B48" s="399"/>
      <c r="C48" s="399"/>
      <c r="D48" s="399"/>
    </row>
    <row r="49" spans="1:4" ht="15">
      <c r="A49" s="139"/>
      <c r="B49" s="139"/>
      <c r="C49" s="139"/>
      <c r="D49" s="139"/>
    </row>
    <row r="50" spans="1:4" ht="15">
      <c r="A50" s="139"/>
      <c r="B50" s="139"/>
      <c r="C50" s="139"/>
      <c r="D50" s="139"/>
    </row>
    <row r="51" spans="1:4" ht="17.25" customHeight="1">
      <c r="A51" s="139"/>
      <c r="B51" s="139"/>
      <c r="C51" s="139"/>
      <c r="D51" s="139"/>
    </row>
    <row r="52" spans="1:4" ht="15">
      <c r="A52" s="139"/>
      <c r="B52" s="139"/>
      <c r="C52" s="139"/>
      <c r="D52" s="139"/>
    </row>
    <row r="53" spans="1:4" ht="15">
      <c r="A53" s="139"/>
      <c r="B53" s="139"/>
      <c r="C53" s="139"/>
      <c r="D53" s="139"/>
    </row>
    <row r="54" spans="1:4" ht="15">
      <c r="A54" s="139"/>
      <c r="B54" s="139"/>
      <c r="C54" s="139"/>
      <c r="D54" s="139"/>
    </row>
    <row r="55" spans="1:4" ht="15">
      <c r="A55" s="139"/>
      <c r="B55" s="139"/>
      <c r="C55" s="139"/>
      <c r="D55" s="139"/>
    </row>
    <row r="56" spans="1:4" ht="15">
      <c r="A56" s="139"/>
      <c r="B56" s="139"/>
      <c r="C56" s="139"/>
      <c r="D56" s="139"/>
    </row>
    <row r="57" spans="1:4" ht="15">
      <c r="A57" s="139"/>
      <c r="B57" s="139"/>
      <c r="C57" s="139"/>
      <c r="D57" s="139"/>
    </row>
    <row r="64" ht="23.25" customHeight="1"/>
  </sheetData>
  <sheetProtection/>
  <mergeCells count="14">
    <mergeCell ref="A48:D48"/>
    <mergeCell ref="A44:B44"/>
    <mergeCell ref="A4:D4"/>
    <mergeCell ref="A46:D46"/>
    <mergeCell ref="A47:D47"/>
    <mergeCell ref="A43:B43"/>
    <mergeCell ref="A31:D31"/>
    <mergeCell ref="A21:D21"/>
    <mergeCell ref="A30:B30"/>
    <mergeCell ref="A20:B20"/>
    <mergeCell ref="A2:D2"/>
    <mergeCell ref="A12:D12"/>
    <mergeCell ref="A11:B11"/>
    <mergeCell ref="A7:D7"/>
  </mergeCells>
  <printOptions/>
  <pageMargins left="0.7086614173228347" right="0.1968503937007874" top="1.0236220472440944" bottom="0.7480314960629921" header="0.31496062992125984" footer="0.31496062992125984"/>
  <pageSetup horizontalDpi="600" verticalDpi="600" orientation="portrait" paperSize="9" r:id="rId2"/>
  <headerFooter>
    <oddHeader>&amp;C&amp;"-,Kalın"&amp;16Sanayi Kapasite Raporu İstatistikleri (2011 sonu itibariyle)</oddHeader>
    <oddFooter xml:space="preserve">&amp;CTÜRKİYE ODALAR ve BORSALAR BİRLİĞİ
Bilgi Hizmetleri Dairesi    </oddFooter>
  </headerFooter>
  <drawing r:id="rId1"/>
</worksheet>
</file>

<file path=xl/worksheets/sheet2.xml><?xml version="1.0" encoding="utf-8"?>
<worksheet xmlns="http://schemas.openxmlformats.org/spreadsheetml/2006/main" xmlns:r="http://schemas.openxmlformats.org/officeDocument/2006/relationships">
  <sheetPr codeName="Sayfa2"/>
  <dimension ref="B3:J44"/>
  <sheetViews>
    <sheetView showGridLines="0" workbookViewId="0" topLeftCell="B10">
      <selection activeCell="B20" sqref="B20"/>
    </sheetView>
  </sheetViews>
  <sheetFormatPr defaultColWidth="9.140625" defaultRowHeight="15"/>
  <cols>
    <col min="2" max="2" width="88.140625" style="0" customWidth="1"/>
  </cols>
  <sheetData>
    <row r="3" ht="15">
      <c r="B3" s="302" t="s">
        <v>507</v>
      </c>
    </row>
    <row r="4" ht="15">
      <c r="B4" s="93"/>
    </row>
    <row r="5" ht="15">
      <c r="B5" s="8"/>
    </row>
    <row r="6" ht="15">
      <c r="B6" s="8"/>
    </row>
    <row r="7" ht="15">
      <c r="B7" s="8"/>
    </row>
    <row r="8" ht="15">
      <c r="B8" s="8"/>
    </row>
    <row r="9" ht="15">
      <c r="B9" s="93"/>
    </row>
    <row r="10" ht="15">
      <c r="B10" s="301" t="s">
        <v>444</v>
      </c>
    </row>
    <row r="11" ht="15" customHeight="1" thickBot="1">
      <c r="B11" s="94"/>
    </row>
    <row r="12" ht="15">
      <c r="B12" s="295"/>
    </row>
    <row r="13" ht="15">
      <c r="B13" s="296"/>
    </row>
    <row r="14" ht="15">
      <c r="B14" s="297" t="s">
        <v>445</v>
      </c>
    </row>
    <row r="15" ht="15">
      <c r="B15" s="298" t="s">
        <v>44</v>
      </c>
    </row>
    <row r="16" ht="15">
      <c r="B16" s="297" t="s">
        <v>446</v>
      </c>
    </row>
    <row r="17" ht="13.5" customHeight="1">
      <c r="B17" s="298" t="s">
        <v>447</v>
      </c>
    </row>
    <row r="18" ht="15" customHeight="1">
      <c r="B18" s="304" t="s">
        <v>448</v>
      </c>
    </row>
    <row r="19" ht="15">
      <c r="B19" s="299" t="s">
        <v>449</v>
      </c>
    </row>
    <row r="20" ht="15">
      <c r="B20" s="303" t="s">
        <v>828</v>
      </c>
    </row>
    <row r="21" ht="15">
      <c r="B21" s="303" t="s">
        <v>829</v>
      </c>
    </row>
    <row r="22" ht="15">
      <c r="B22" s="303" t="s">
        <v>831</v>
      </c>
    </row>
    <row r="23" ht="15">
      <c r="B23" s="297" t="s">
        <v>257</v>
      </c>
    </row>
    <row r="24" ht="15">
      <c r="B24" s="297" t="s">
        <v>260</v>
      </c>
    </row>
    <row r="25" ht="15">
      <c r="B25" s="297" t="s">
        <v>244</v>
      </c>
    </row>
    <row r="26" ht="15">
      <c r="B26" s="297"/>
    </row>
    <row r="27" ht="15.75" thickBot="1">
      <c r="B27" s="300"/>
    </row>
    <row r="31" ht="15">
      <c r="B31" s="94"/>
    </row>
    <row r="32" ht="15">
      <c r="B32" s="94"/>
    </row>
    <row r="43" ht="15">
      <c r="B43" s="92" t="s">
        <v>801</v>
      </c>
    </row>
    <row r="44" spans="2:10" ht="15.75">
      <c r="B44" s="92" t="s">
        <v>800</v>
      </c>
      <c r="C44" s="10"/>
      <c r="D44" s="10"/>
      <c r="E44" s="10"/>
      <c r="F44" s="10"/>
      <c r="G44" s="10"/>
      <c r="H44" s="10"/>
      <c r="I44" s="10"/>
      <c r="J44" s="10"/>
    </row>
  </sheetData>
  <sheetProtection/>
  <hyperlinks>
    <hyperlink ref="B14" location="'Genel Görünüm'!A1" display="Genel Görünüm"/>
    <hyperlink ref="B16" location="'En Çok Kodlanan Ürünler'!A1" display="En Çok Kodlanan Ürünler"/>
    <hyperlink ref="B15" location="'Ana Faaliyete Göre'!A1" display="Ana Faaliyet Gruplarına Göre Kapasite Raporu Dağılımı"/>
    <hyperlink ref="B17" location="'İllere Göre Dağılım'!A1" display="İllere Göre Kapasite Rapor Dağılımı "/>
    <hyperlink ref="B18" location="'İllerde En Çok Kodlanan Ürün'!A1" display="İllere Göre En Çok Kodlanan İlk 5 Ürün"/>
    <hyperlink ref="B19" location="'İllerde En Çok Kodlanan Faaliye'!A1" display="İllere Göre En Çok Kodlanan İlk 5 Faaliyet"/>
    <hyperlink ref="B22" location="'Yabancı Sermaye Sektör Dağılımı'!A1" display="NACE 2 Bölümlerine Göre Yabancı Sermayeli Kapasite Raporu Dağılımı"/>
    <hyperlink ref="B23" location="'Yabancı Sermaye İller Dağılımı'!A1" display="Yabancı Sermayeli Kapasite Raporlarının İllere  Dağılımı"/>
    <hyperlink ref="B24" location="'Yabancı Sermaye Ülkeler Dağılım'!A1" display="Yabancı Sermayeli Kapasite Raporlarının Ülkelere  Dağılımı"/>
    <hyperlink ref="B25" location="'Teknoloji Gruplarına Göre '!A1" display="Teknoloji Gruplarına Göre Kapasite Raporu Dağılımı"/>
    <hyperlink ref="B20" location="'Bölgelere Göre Dağılım'!A1" display="Bölgelere Göre Personel ve Kapasite Rapor Dağılımı"/>
    <hyperlink ref="B21" location="'Düzey 1''e Göre Dağılım'!A1" display="IBBS Düzey-1'e Göre Personel ve Kapasite Rapor Dağılımı"/>
  </hyperlinks>
  <printOptions/>
  <pageMargins left="0.7" right="0.7" top="0.75" bottom="0.75" header="0.3" footer="0.3"/>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codeName="Sayfa3">
    <pageSetUpPr fitToPage="1"/>
  </sheetPr>
  <dimension ref="B2:I32"/>
  <sheetViews>
    <sheetView showGridLines="0" tabSelected="1" zoomScaleSheetLayoutView="100" zoomScalePageLayoutView="0" workbookViewId="0" topLeftCell="A1">
      <selection activeCell="A2" sqref="A2"/>
    </sheetView>
  </sheetViews>
  <sheetFormatPr defaultColWidth="9.140625" defaultRowHeight="15"/>
  <cols>
    <col min="1" max="1" width="4.00390625" style="0" customWidth="1"/>
    <col min="2" max="2" width="10.00390625" style="0" customWidth="1"/>
    <col min="3" max="4" width="6.57421875" style="0" bestFit="1" customWidth="1"/>
    <col min="5" max="5" width="10.00390625" style="0" bestFit="1" customWidth="1"/>
    <col min="6" max="7" width="9.140625" style="0" bestFit="1" customWidth="1"/>
    <col min="8" max="8" width="10.00390625" style="0" bestFit="1" customWidth="1"/>
  </cols>
  <sheetData>
    <row r="2" spans="2:8" ht="15">
      <c r="B2" s="327" t="s">
        <v>507</v>
      </c>
      <c r="C2" s="327"/>
      <c r="D2" s="327"/>
      <c r="E2" s="327"/>
      <c r="F2" s="327"/>
      <c r="G2" s="327"/>
      <c r="H2" s="327"/>
    </row>
    <row r="3" spans="2:9" ht="19.5" customHeight="1">
      <c r="B3" s="8"/>
      <c r="C3" s="334" t="s">
        <v>261</v>
      </c>
      <c r="D3" s="334"/>
      <c r="E3" s="334"/>
      <c r="F3" s="334"/>
      <c r="G3" s="334"/>
      <c r="H3" s="128"/>
      <c r="I3" s="5"/>
    </row>
    <row r="4" spans="2:9" ht="17.25" customHeight="1">
      <c r="B4" s="334" t="s">
        <v>803</v>
      </c>
      <c r="C4" s="334"/>
      <c r="D4" s="334"/>
      <c r="E4" s="334"/>
      <c r="F4" s="334"/>
      <c r="G4" s="334"/>
      <c r="H4" s="334"/>
      <c r="I4" s="5"/>
    </row>
    <row r="6" spans="2:8" ht="15" customHeight="1">
      <c r="B6" s="328" t="s">
        <v>233</v>
      </c>
      <c r="C6" s="330" t="s">
        <v>511</v>
      </c>
      <c r="D6" s="331"/>
      <c r="E6" s="332"/>
      <c r="F6" s="330" t="s">
        <v>802</v>
      </c>
      <c r="G6" s="331"/>
      <c r="H6" s="333"/>
    </row>
    <row r="7" spans="2:8" ht="40.5" customHeight="1">
      <c r="B7" s="329"/>
      <c r="C7" s="22">
        <v>2011</v>
      </c>
      <c r="D7" s="114">
        <v>2012</v>
      </c>
      <c r="E7" s="117" t="s">
        <v>451</v>
      </c>
      <c r="F7" s="117">
        <v>2011</v>
      </c>
      <c r="G7" s="117">
        <v>2012</v>
      </c>
      <c r="H7" s="117" t="s">
        <v>451</v>
      </c>
    </row>
    <row r="8" spans="2:8" ht="15">
      <c r="B8" s="3" t="s">
        <v>255</v>
      </c>
      <c r="C8" s="124">
        <v>23739</v>
      </c>
      <c r="D8" s="124">
        <v>25485</v>
      </c>
      <c r="E8" s="125">
        <f aca="true" t="shared" si="0" ref="E8:E13">(D8-C8)*100/C8</f>
        <v>7.354985466953115</v>
      </c>
      <c r="F8" s="124">
        <v>129313</v>
      </c>
      <c r="G8" s="124">
        <v>137652</v>
      </c>
      <c r="H8" s="125">
        <f aca="true" t="shared" si="1" ref="H8:H13">(G8-F8)*100/F8</f>
        <v>6.448694253477996</v>
      </c>
    </row>
    <row r="9" spans="2:8" ht="15">
      <c r="B9" s="30" t="s">
        <v>253</v>
      </c>
      <c r="C9" s="126">
        <v>25982</v>
      </c>
      <c r="D9" s="126">
        <v>29710</v>
      </c>
      <c r="E9" s="127">
        <f t="shared" si="0"/>
        <v>14.348395042721885</v>
      </c>
      <c r="F9" s="126">
        <v>593893</v>
      </c>
      <c r="G9" s="126">
        <v>687236</v>
      </c>
      <c r="H9" s="127">
        <f t="shared" si="1"/>
        <v>15.71714096647039</v>
      </c>
    </row>
    <row r="10" spans="2:8" ht="15">
      <c r="B10" s="4" t="s">
        <v>234</v>
      </c>
      <c r="C10" s="124">
        <v>3367</v>
      </c>
      <c r="D10" s="124">
        <v>4079</v>
      </c>
      <c r="E10" s="125">
        <f t="shared" si="0"/>
        <v>21.146421146421147</v>
      </c>
      <c r="F10" s="124">
        <v>238717</v>
      </c>
      <c r="G10" s="124">
        <v>288263</v>
      </c>
      <c r="H10" s="125">
        <f t="shared" si="1"/>
        <v>20.75512007942459</v>
      </c>
    </row>
    <row r="11" spans="2:8" ht="15">
      <c r="B11" s="30" t="s">
        <v>235</v>
      </c>
      <c r="C11" s="126">
        <v>2720</v>
      </c>
      <c r="D11" s="126">
        <v>3244</v>
      </c>
      <c r="E11" s="127">
        <f t="shared" si="0"/>
        <v>19.264705882352942</v>
      </c>
      <c r="F11" s="126">
        <v>413445</v>
      </c>
      <c r="G11" s="126">
        <v>493399</v>
      </c>
      <c r="H11" s="127">
        <f t="shared" si="1"/>
        <v>19.33848516731367</v>
      </c>
    </row>
    <row r="12" spans="2:8" ht="15">
      <c r="B12" s="4" t="s">
        <v>236</v>
      </c>
      <c r="C12" s="124">
        <v>1233</v>
      </c>
      <c r="D12" s="124">
        <v>1419</v>
      </c>
      <c r="E12" s="125">
        <f t="shared" si="0"/>
        <v>15.085158150851582</v>
      </c>
      <c r="F12" s="124">
        <v>732620</v>
      </c>
      <c r="G12" s="124">
        <v>827635</v>
      </c>
      <c r="H12" s="125">
        <f t="shared" si="1"/>
        <v>12.96920640987142</v>
      </c>
    </row>
    <row r="13" spans="2:8" ht="15">
      <c r="B13" s="17" t="s">
        <v>84</v>
      </c>
      <c r="C13" s="18">
        <f>SUM(C8:C12)</f>
        <v>57041</v>
      </c>
      <c r="D13" s="18">
        <f>SUM(D8:D12)</f>
        <v>63937</v>
      </c>
      <c r="E13" s="19">
        <f t="shared" si="0"/>
        <v>12.089549622201574</v>
      </c>
      <c r="F13" s="18">
        <f>SUM(F8:F12)</f>
        <v>2107988</v>
      </c>
      <c r="G13" s="18">
        <f>SUM(G8:G12)</f>
        <v>2434185</v>
      </c>
      <c r="H13" s="20">
        <f t="shared" si="1"/>
        <v>15.474329075877092</v>
      </c>
    </row>
    <row r="15" spans="4:7" ht="30.75" customHeight="1">
      <c r="D15" s="335"/>
      <c r="E15" s="335"/>
      <c r="F15" s="335"/>
      <c r="G15" s="335"/>
    </row>
    <row r="31" spans="5:6" ht="15">
      <c r="E31" s="335"/>
      <c r="F31" s="335"/>
    </row>
    <row r="32" spans="5:6" ht="15">
      <c r="E32" s="335"/>
      <c r="F32" s="335"/>
    </row>
  </sheetData>
  <sheetProtection/>
  <mergeCells count="8">
    <mergeCell ref="B2:H2"/>
    <mergeCell ref="B6:B7"/>
    <mergeCell ref="C6:E6"/>
    <mergeCell ref="F6:H6"/>
    <mergeCell ref="C3:G3"/>
    <mergeCell ref="E31:F32"/>
    <mergeCell ref="D15:G15"/>
    <mergeCell ref="B4:H4"/>
  </mergeCells>
  <printOptions/>
  <pageMargins left="0.15748031496062992" right="0.15748031496062992" top="0.7480314960629921" bottom="0.7480314960629921" header="0.31496062992125984" footer="0.31496062992125984"/>
  <pageSetup fitToHeight="1" fitToWidth="1" horizontalDpi="600" verticalDpi="600" orientation="portrait" paperSize="9" r:id="rId2"/>
  <headerFooter>
    <oddHeader>&amp;C&amp;"-,Kalın"&amp;16&amp;U 2012 YILI SANAYİ KAPASİTE RAPORU İSTATİSTİKLERİ</oddHeader>
    <oddFooter xml:space="preserve">&amp;CTÜRKİYE ODALAR ve BORSALAR BİRLİĞİ
Bilgi Hizmetleri Dairesi    </oddFooter>
  </headerFooter>
  <ignoredErrors>
    <ignoredError sqref="E13" formula="1"/>
    <ignoredError sqref="B9" twoDigitTextYear="1"/>
    <ignoredError sqref="C13:D13 F13:G13" formulaRange="1"/>
  </ignoredErrors>
  <drawing r:id="rId1"/>
</worksheet>
</file>

<file path=xl/worksheets/sheet4.xml><?xml version="1.0" encoding="utf-8"?>
<worksheet xmlns="http://schemas.openxmlformats.org/spreadsheetml/2006/main" xmlns:r="http://schemas.openxmlformats.org/officeDocument/2006/relationships">
  <sheetPr codeName="Sayfa5"/>
  <dimension ref="B3:AE56"/>
  <sheetViews>
    <sheetView showGridLines="0" workbookViewId="0" topLeftCell="A1">
      <selection activeCell="B6" sqref="B6"/>
    </sheetView>
  </sheetViews>
  <sheetFormatPr defaultColWidth="9.140625" defaultRowHeight="15"/>
  <cols>
    <col min="1" max="1" width="3.7109375" style="0" customWidth="1"/>
    <col min="2" max="2" width="7.28125" style="13" customWidth="1"/>
    <col min="3" max="3" width="66.140625" style="0" bestFit="1" customWidth="1"/>
    <col min="4" max="4" width="10.28125" style="0" customWidth="1"/>
    <col min="5" max="5" width="10.140625" style="12" bestFit="1" customWidth="1"/>
    <col min="6" max="6" width="10.7109375" style="11" customWidth="1"/>
    <col min="7" max="7" width="10.140625" style="0" bestFit="1" customWidth="1"/>
    <col min="8" max="8" width="11.7109375" style="0" customWidth="1"/>
  </cols>
  <sheetData>
    <row r="3" spans="2:8" ht="15">
      <c r="B3" s="338" t="s">
        <v>507</v>
      </c>
      <c r="C3" s="338"/>
      <c r="D3" s="338"/>
      <c r="E3" s="338"/>
      <c r="F3" s="338"/>
      <c r="G3" s="338"/>
      <c r="H3" s="338"/>
    </row>
    <row r="4" spans="2:8" ht="20.25">
      <c r="B4" s="96"/>
      <c r="C4" s="96"/>
      <c r="D4" s="96"/>
      <c r="E4" s="96"/>
      <c r="F4" s="96"/>
      <c r="G4" s="96"/>
      <c r="H4" s="96"/>
    </row>
    <row r="5" spans="2:8" ht="21" customHeight="1">
      <c r="B5" s="339" t="s">
        <v>840</v>
      </c>
      <c r="C5" s="339"/>
      <c r="D5" s="339"/>
      <c r="E5" s="339"/>
      <c r="F5" s="339"/>
      <c r="G5" s="339"/>
      <c r="H5" s="339"/>
    </row>
    <row r="6" spans="2:19" ht="21" customHeight="1">
      <c r="B6" s="23"/>
      <c r="C6" s="23"/>
      <c r="D6" s="23"/>
      <c r="E6" s="23"/>
      <c r="F6" s="23"/>
      <c r="G6" s="23"/>
      <c r="H6" s="23"/>
      <c r="Q6" s="14" t="s">
        <v>790</v>
      </c>
      <c r="R6" s="14" t="s">
        <v>791</v>
      </c>
      <c r="S6" s="11"/>
    </row>
    <row r="7" spans="2:19" ht="15">
      <c r="B7" s="344" t="s">
        <v>804</v>
      </c>
      <c r="C7" s="328" t="s">
        <v>805</v>
      </c>
      <c r="D7" s="348">
        <v>2011</v>
      </c>
      <c r="E7" s="348"/>
      <c r="F7" s="349">
        <v>2012</v>
      </c>
      <c r="G7" s="349"/>
      <c r="H7" s="340" t="s">
        <v>834</v>
      </c>
      <c r="Q7" s="35" t="s">
        <v>237</v>
      </c>
      <c r="R7" s="36">
        <v>420</v>
      </c>
      <c r="S7" s="11"/>
    </row>
    <row r="8" spans="2:19" ht="37.5" customHeight="1">
      <c r="B8" s="345"/>
      <c r="C8" s="329"/>
      <c r="D8" s="26" t="s">
        <v>258</v>
      </c>
      <c r="E8" s="26" t="s">
        <v>833</v>
      </c>
      <c r="F8" s="26" t="s">
        <v>258</v>
      </c>
      <c r="G8" s="26" t="s">
        <v>833</v>
      </c>
      <c r="H8" s="341"/>
      <c r="Q8" s="37" t="s">
        <v>238</v>
      </c>
      <c r="R8" s="38">
        <v>2</v>
      </c>
      <c r="S8" s="11"/>
    </row>
    <row r="9" spans="2:19" ht="15">
      <c r="B9" s="281">
        <v>10</v>
      </c>
      <c r="C9" s="282" t="s">
        <v>52</v>
      </c>
      <c r="D9" s="283">
        <v>10414</v>
      </c>
      <c r="E9" s="284">
        <v>15.270914289903953</v>
      </c>
      <c r="F9" s="283">
        <v>11565</v>
      </c>
      <c r="G9" s="284">
        <f>F9*100/$F$49</f>
        <v>14.897399234841751</v>
      </c>
      <c r="H9" s="32">
        <f>(F9-D9)*100/D9</f>
        <v>11.052429421932015</v>
      </c>
      <c r="Q9" s="35" t="s">
        <v>239</v>
      </c>
      <c r="R9" s="36">
        <v>6</v>
      </c>
      <c r="S9" s="11"/>
    </row>
    <row r="10" spans="2:19" ht="15">
      <c r="B10" s="285">
        <v>25</v>
      </c>
      <c r="C10" s="177" t="s">
        <v>67</v>
      </c>
      <c r="D10" s="286">
        <v>6443</v>
      </c>
      <c r="E10" s="287">
        <v>9.447906738030648</v>
      </c>
      <c r="F10" s="286">
        <v>7453</v>
      </c>
      <c r="G10" s="287">
        <f aca="true" t="shared" si="0" ref="G10:G48">F10*100/$F$49</f>
        <v>9.600546173564684</v>
      </c>
      <c r="H10" s="33">
        <f aca="true" t="shared" si="1" ref="H10:H48">(F10-D10)*100/D10</f>
        <v>15.675927363029645</v>
      </c>
      <c r="Q10" s="35" t="s">
        <v>240</v>
      </c>
      <c r="R10" s="36">
        <v>253</v>
      </c>
      <c r="S10" s="11"/>
    </row>
    <row r="11" spans="2:19" ht="15">
      <c r="B11" s="288">
        <v>13</v>
      </c>
      <c r="C11" s="289" t="s">
        <v>55</v>
      </c>
      <c r="D11" s="290">
        <v>5906</v>
      </c>
      <c r="E11" s="291">
        <v>8.660458977930933</v>
      </c>
      <c r="F11" s="290">
        <v>6526</v>
      </c>
      <c r="G11" s="291">
        <f t="shared" si="0"/>
        <v>8.406435573417836</v>
      </c>
      <c r="H11" s="34">
        <f t="shared" si="1"/>
        <v>10.497798848628513</v>
      </c>
      <c r="Q11" s="37" t="s">
        <v>241</v>
      </c>
      <c r="R11" s="38">
        <v>15</v>
      </c>
      <c r="S11" s="11"/>
    </row>
    <row r="12" spans="2:19" ht="15">
      <c r="B12" s="285">
        <v>28</v>
      </c>
      <c r="C12" s="177" t="s">
        <v>70</v>
      </c>
      <c r="D12" s="286">
        <v>4990</v>
      </c>
      <c r="E12" s="287">
        <v>7.317251997947063</v>
      </c>
      <c r="F12" s="286">
        <v>5764</v>
      </c>
      <c r="G12" s="287">
        <f t="shared" si="0"/>
        <v>7.4248689312259275</v>
      </c>
      <c r="H12" s="33">
        <f t="shared" si="1"/>
        <v>15.511022044088177</v>
      </c>
      <c r="Q12" s="37" t="s">
        <v>242</v>
      </c>
      <c r="R12" s="38">
        <v>278</v>
      </c>
      <c r="S12" s="11"/>
    </row>
    <row r="13" spans="2:19" ht="15">
      <c r="B13" s="288">
        <v>22</v>
      </c>
      <c r="C13" s="289" t="s">
        <v>64</v>
      </c>
      <c r="D13" s="290">
        <v>4572</v>
      </c>
      <c r="E13" s="291">
        <v>6.704303834591979</v>
      </c>
      <c r="F13" s="290">
        <v>5315</v>
      </c>
      <c r="G13" s="291">
        <f t="shared" si="0"/>
        <v>6.846491736548543</v>
      </c>
      <c r="H13" s="34">
        <f t="shared" si="1"/>
        <v>16.251093613298337</v>
      </c>
      <c r="Q13" s="35" t="s">
        <v>243</v>
      </c>
      <c r="R13" s="36">
        <v>3021</v>
      </c>
      <c r="S13" s="11"/>
    </row>
    <row r="14" spans="2:19" ht="15">
      <c r="B14" s="285">
        <v>23</v>
      </c>
      <c r="C14" s="177" t="s">
        <v>65</v>
      </c>
      <c r="D14" s="286">
        <v>4113</v>
      </c>
      <c r="E14" s="287">
        <v>6.031233961434123</v>
      </c>
      <c r="F14" s="286">
        <v>4680</v>
      </c>
      <c r="G14" s="287">
        <f t="shared" si="0"/>
        <v>6.028519534721954</v>
      </c>
      <c r="H14" s="33">
        <f t="shared" si="1"/>
        <v>13.785557986870897</v>
      </c>
      <c r="Q14" s="35">
        <v>10</v>
      </c>
      <c r="R14" s="36">
        <v>11565</v>
      </c>
      <c r="S14" s="11"/>
    </row>
    <row r="15" spans="2:19" ht="15">
      <c r="B15" s="288">
        <v>14</v>
      </c>
      <c r="C15" s="289" t="s">
        <v>56</v>
      </c>
      <c r="D15" s="290">
        <v>3872</v>
      </c>
      <c r="E15" s="291">
        <v>5.677835618447101</v>
      </c>
      <c r="F15" s="290">
        <v>4379</v>
      </c>
      <c r="G15" s="291">
        <f t="shared" si="0"/>
        <v>5.640787829604153</v>
      </c>
      <c r="H15" s="34">
        <f t="shared" si="1"/>
        <v>13.09400826446281</v>
      </c>
      <c r="Q15" s="35">
        <v>11</v>
      </c>
      <c r="R15" s="36">
        <v>541</v>
      </c>
      <c r="S15" s="11"/>
    </row>
    <row r="16" spans="2:19" ht="15">
      <c r="B16" s="285">
        <v>20</v>
      </c>
      <c r="C16" s="177" t="s">
        <v>62</v>
      </c>
      <c r="D16" s="286">
        <v>2873</v>
      </c>
      <c r="E16" s="287">
        <v>4.212918835691766</v>
      </c>
      <c r="F16" s="286">
        <v>3191</v>
      </c>
      <c r="G16" s="287">
        <f t="shared" si="0"/>
        <v>4.11047133232858</v>
      </c>
      <c r="H16" s="33">
        <f t="shared" si="1"/>
        <v>11.068569439610163</v>
      </c>
      <c r="Q16" s="35">
        <v>12</v>
      </c>
      <c r="R16" s="36">
        <v>27</v>
      </c>
      <c r="S16" s="11"/>
    </row>
    <row r="17" spans="2:19" ht="15">
      <c r="B17" s="288" t="s">
        <v>243</v>
      </c>
      <c r="C17" s="289" t="s">
        <v>51</v>
      </c>
      <c r="D17" s="290">
        <v>2665</v>
      </c>
      <c r="E17" s="291">
        <v>3.907911137180145</v>
      </c>
      <c r="F17" s="290">
        <v>3021</v>
      </c>
      <c r="G17" s="291">
        <f t="shared" si="0"/>
        <v>3.891486648375005</v>
      </c>
      <c r="H17" s="34">
        <f t="shared" si="1"/>
        <v>13.358348968105066</v>
      </c>
      <c r="Q17" s="35">
        <v>13</v>
      </c>
      <c r="R17" s="36">
        <v>6526</v>
      </c>
      <c r="S17" s="11"/>
    </row>
    <row r="18" spans="2:19" ht="15">
      <c r="B18" s="285">
        <v>31</v>
      </c>
      <c r="C18" s="177" t="s">
        <v>73</v>
      </c>
      <c r="D18" s="286">
        <v>2386</v>
      </c>
      <c r="E18" s="287">
        <v>3.4987902338881147</v>
      </c>
      <c r="F18" s="286">
        <v>2742</v>
      </c>
      <c r="G18" s="287">
        <f t="shared" si="0"/>
        <v>3.532094137651196</v>
      </c>
      <c r="H18" s="33">
        <f t="shared" si="1"/>
        <v>14.920368818105617</v>
      </c>
      <c r="Q18" s="35">
        <v>14</v>
      </c>
      <c r="R18" s="36">
        <v>4379</v>
      </c>
      <c r="S18" s="11"/>
    </row>
    <row r="19" spans="2:19" ht="15">
      <c r="B19" s="288">
        <v>24</v>
      </c>
      <c r="C19" s="289" t="s">
        <v>66</v>
      </c>
      <c r="D19" s="290">
        <v>2054</v>
      </c>
      <c r="E19" s="291">
        <v>3.011951022802258</v>
      </c>
      <c r="F19" s="290">
        <v>2375</v>
      </c>
      <c r="G19" s="291">
        <f t="shared" si="0"/>
        <v>3.059344849351419</v>
      </c>
      <c r="H19" s="34">
        <f t="shared" si="1"/>
        <v>15.628042843232716</v>
      </c>
      <c r="Q19" s="35">
        <v>15</v>
      </c>
      <c r="R19" s="36">
        <v>1094</v>
      </c>
      <c r="S19" s="11"/>
    </row>
    <row r="20" spans="2:19" ht="15">
      <c r="B20" s="285">
        <v>27</v>
      </c>
      <c r="C20" s="177" t="s">
        <v>69</v>
      </c>
      <c r="D20" s="286">
        <v>1893</v>
      </c>
      <c r="E20" s="287">
        <v>2.775863333088936</v>
      </c>
      <c r="F20" s="286">
        <v>2257</v>
      </c>
      <c r="G20" s="287">
        <f t="shared" si="0"/>
        <v>2.907343715783643</v>
      </c>
      <c r="H20" s="33">
        <f t="shared" si="1"/>
        <v>19.22873745377707</v>
      </c>
      <c r="Q20" s="35">
        <v>16</v>
      </c>
      <c r="R20" s="36">
        <v>1813</v>
      </c>
      <c r="S20" s="11"/>
    </row>
    <row r="21" spans="2:19" ht="25.5">
      <c r="B21" s="288">
        <v>16</v>
      </c>
      <c r="C21" s="289" t="s">
        <v>58</v>
      </c>
      <c r="D21" s="290">
        <v>1599</v>
      </c>
      <c r="E21" s="291">
        <v>2.344746682308087</v>
      </c>
      <c r="F21" s="290">
        <v>1813</v>
      </c>
      <c r="G21" s="291">
        <f t="shared" si="0"/>
        <v>2.3354072471048934</v>
      </c>
      <c r="H21" s="34">
        <f t="shared" si="1"/>
        <v>13.383364602876798</v>
      </c>
      <c r="Q21" s="37">
        <v>17</v>
      </c>
      <c r="R21" s="38">
        <v>1186</v>
      </c>
      <c r="S21" s="11"/>
    </row>
    <row r="22" spans="2:19" ht="15">
      <c r="B22" s="285">
        <v>82</v>
      </c>
      <c r="C22" s="177" t="s">
        <v>82</v>
      </c>
      <c r="D22" s="286">
        <v>1563</v>
      </c>
      <c r="E22" s="287">
        <v>2.291956888334922</v>
      </c>
      <c r="F22" s="286">
        <v>1771</v>
      </c>
      <c r="G22" s="287">
        <f t="shared" si="0"/>
        <v>2.2813051487163634</v>
      </c>
      <c r="H22" s="33">
        <f t="shared" si="1"/>
        <v>13.307741522712732</v>
      </c>
      <c r="I22" s="1"/>
      <c r="Q22" s="35">
        <v>18</v>
      </c>
      <c r="R22" s="36">
        <v>1200</v>
      </c>
      <c r="S22" s="11"/>
    </row>
    <row r="23" spans="2:19" ht="15">
      <c r="B23" s="288">
        <v>29</v>
      </c>
      <c r="C23" s="289" t="s">
        <v>71</v>
      </c>
      <c r="D23" s="292">
        <v>1581</v>
      </c>
      <c r="E23" s="291">
        <v>2.3183517853215045</v>
      </c>
      <c r="F23" s="292">
        <v>1761</v>
      </c>
      <c r="G23" s="291">
        <f t="shared" si="0"/>
        <v>2.2684236967190943</v>
      </c>
      <c r="H23" s="34">
        <f t="shared" si="1"/>
        <v>11.385199240986717</v>
      </c>
      <c r="Q23" s="37">
        <v>19</v>
      </c>
      <c r="R23" s="38">
        <v>490</v>
      </c>
      <c r="S23" s="11"/>
    </row>
    <row r="24" spans="2:19" ht="15">
      <c r="B24" s="285">
        <v>56</v>
      </c>
      <c r="C24" s="177" t="s">
        <v>80</v>
      </c>
      <c r="D24" s="286">
        <v>1427</v>
      </c>
      <c r="E24" s="287">
        <v>2.092528777769631</v>
      </c>
      <c r="F24" s="286">
        <v>1614</v>
      </c>
      <c r="G24" s="287">
        <f t="shared" si="0"/>
        <v>2.079066352359238</v>
      </c>
      <c r="H24" s="33">
        <f t="shared" si="1"/>
        <v>13.104414856341975</v>
      </c>
      <c r="Q24" s="37">
        <v>20</v>
      </c>
      <c r="R24" s="38">
        <v>3191</v>
      </c>
      <c r="S24" s="11"/>
    </row>
    <row r="25" spans="2:19" ht="15">
      <c r="B25" s="288">
        <v>32</v>
      </c>
      <c r="C25" s="289" t="s">
        <v>74</v>
      </c>
      <c r="D25" s="290">
        <v>1158</v>
      </c>
      <c r="E25" s="291">
        <v>1.6980717061368136</v>
      </c>
      <c r="F25" s="290">
        <v>1334</v>
      </c>
      <c r="G25" s="291">
        <f t="shared" si="0"/>
        <v>1.7183856964357023</v>
      </c>
      <c r="H25" s="34">
        <f t="shared" si="1"/>
        <v>15.198618307426598</v>
      </c>
      <c r="Q25" s="37">
        <v>21</v>
      </c>
      <c r="R25" s="38">
        <v>156</v>
      </c>
      <c r="S25" s="11"/>
    </row>
    <row r="26" spans="2:19" ht="15">
      <c r="B26" s="285">
        <v>38</v>
      </c>
      <c r="C26" s="177" t="s">
        <v>77</v>
      </c>
      <c r="D26" s="286">
        <v>965</v>
      </c>
      <c r="E26" s="287">
        <v>1.4150597551140114</v>
      </c>
      <c r="F26" s="286">
        <v>1231</v>
      </c>
      <c r="G26" s="287">
        <f t="shared" si="0"/>
        <v>1.5857067408638301</v>
      </c>
      <c r="H26" s="33">
        <f t="shared" si="1"/>
        <v>27.564766839378237</v>
      </c>
      <c r="Q26" s="35">
        <v>22</v>
      </c>
      <c r="R26" s="36">
        <v>5315</v>
      </c>
      <c r="S26" s="11"/>
    </row>
    <row r="27" spans="2:19" ht="15">
      <c r="B27" s="288">
        <v>18</v>
      </c>
      <c r="C27" s="289" t="s">
        <v>60</v>
      </c>
      <c r="D27" s="290">
        <v>1054</v>
      </c>
      <c r="E27" s="291">
        <v>1.5455678568810032</v>
      </c>
      <c r="F27" s="290">
        <v>1200</v>
      </c>
      <c r="G27" s="291">
        <f t="shared" si="0"/>
        <v>1.5457742396722958</v>
      </c>
      <c r="H27" s="34">
        <f t="shared" si="1"/>
        <v>13.851992409867172</v>
      </c>
      <c r="Q27" s="37">
        <v>23</v>
      </c>
      <c r="R27" s="38">
        <v>4680</v>
      </c>
      <c r="S27" s="11"/>
    </row>
    <row r="28" spans="2:19" ht="15">
      <c r="B28" s="285">
        <v>17</v>
      </c>
      <c r="C28" s="177" t="s">
        <v>59</v>
      </c>
      <c r="D28" s="286">
        <v>1071</v>
      </c>
      <c r="E28" s="287">
        <v>1.5704963707016641</v>
      </c>
      <c r="F28" s="286">
        <v>1186</v>
      </c>
      <c r="G28" s="287">
        <f t="shared" si="0"/>
        <v>1.527740206876119</v>
      </c>
      <c r="H28" s="33">
        <f t="shared" si="1"/>
        <v>10.737628384687207</v>
      </c>
      <c r="Q28" s="35">
        <v>24</v>
      </c>
      <c r="R28" s="36">
        <v>2375</v>
      </c>
      <c r="S28" s="11"/>
    </row>
    <row r="29" spans="2:19" ht="15">
      <c r="B29" s="288">
        <v>15</v>
      </c>
      <c r="C29" s="289" t="s">
        <v>57</v>
      </c>
      <c r="D29" s="290">
        <v>961</v>
      </c>
      <c r="E29" s="291">
        <v>1.4091942224503262</v>
      </c>
      <c r="F29" s="290">
        <v>1094</v>
      </c>
      <c r="G29" s="291">
        <f t="shared" si="0"/>
        <v>1.409230848501243</v>
      </c>
      <c r="H29" s="34">
        <f t="shared" si="1"/>
        <v>13.839750260145681</v>
      </c>
      <c r="Q29" s="37">
        <v>25</v>
      </c>
      <c r="R29" s="38">
        <v>7453</v>
      </c>
      <c r="S29" s="11"/>
    </row>
    <row r="30" spans="2:19" ht="15">
      <c r="B30" s="285">
        <v>26</v>
      </c>
      <c r="C30" s="177" t="s">
        <v>68</v>
      </c>
      <c r="D30" s="286">
        <v>721</v>
      </c>
      <c r="E30" s="287">
        <v>1.0572622626292252</v>
      </c>
      <c r="F30" s="286">
        <v>852</v>
      </c>
      <c r="G30" s="287">
        <f t="shared" si="0"/>
        <v>1.09749971016733</v>
      </c>
      <c r="H30" s="33">
        <f t="shared" si="1"/>
        <v>18.169209431345354</v>
      </c>
      <c r="Q30" s="37">
        <v>26</v>
      </c>
      <c r="R30" s="38">
        <v>852</v>
      </c>
      <c r="S30" s="11"/>
    </row>
    <row r="31" spans="2:19" ht="15">
      <c r="B31" s="288">
        <v>11</v>
      </c>
      <c r="C31" s="289" t="s">
        <v>53</v>
      </c>
      <c r="D31" s="290">
        <v>480</v>
      </c>
      <c r="E31" s="291">
        <v>0.7038639196422025</v>
      </c>
      <c r="F31" s="290">
        <v>541</v>
      </c>
      <c r="G31" s="291">
        <f t="shared" si="0"/>
        <v>0.6968865530522601</v>
      </c>
      <c r="H31" s="34">
        <f t="shared" si="1"/>
        <v>12.708333333333334</v>
      </c>
      <c r="Q31" s="37">
        <v>27</v>
      </c>
      <c r="R31" s="38">
        <v>2257</v>
      </c>
      <c r="S31" s="11"/>
    </row>
    <row r="32" spans="2:19" ht="15.75" customHeight="1">
      <c r="B32" s="285">
        <v>30</v>
      </c>
      <c r="C32" s="177" t="s">
        <v>72</v>
      </c>
      <c r="D32" s="286">
        <v>428</v>
      </c>
      <c r="E32" s="287">
        <v>0.6276119950142972</v>
      </c>
      <c r="F32" s="286">
        <v>518</v>
      </c>
      <c r="G32" s="287">
        <f t="shared" si="0"/>
        <v>0.667259213458541</v>
      </c>
      <c r="H32" s="33">
        <f t="shared" si="1"/>
        <v>21.02803738317757</v>
      </c>
      <c r="Q32" s="37">
        <v>28</v>
      </c>
      <c r="R32" s="38">
        <v>5764</v>
      </c>
      <c r="S32" s="11"/>
    </row>
    <row r="33" spans="2:19" ht="15" customHeight="1">
      <c r="B33" s="288">
        <v>45</v>
      </c>
      <c r="C33" s="289" t="s">
        <v>78</v>
      </c>
      <c r="D33" s="290">
        <v>482</v>
      </c>
      <c r="E33" s="291">
        <v>0.706796685974045</v>
      </c>
      <c r="F33" s="290">
        <v>500</v>
      </c>
      <c r="G33" s="291">
        <f t="shared" si="0"/>
        <v>0.6440725998634567</v>
      </c>
      <c r="H33" s="34">
        <f t="shared" si="1"/>
        <v>3.7344398340248963</v>
      </c>
      <c r="Q33" s="35">
        <v>29</v>
      </c>
      <c r="R33" s="39">
        <v>1761</v>
      </c>
      <c r="S33" s="11"/>
    </row>
    <row r="34" spans="2:19" ht="15">
      <c r="B34" s="285">
        <v>19</v>
      </c>
      <c r="C34" s="177" t="s">
        <v>61</v>
      </c>
      <c r="D34" s="286">
        <v>503</v>
      </c>
      <c r="E34" s="287">
        <v>0.7375907324583914</v>
      </c>
      <c r="F34" s="286">
        <v>490</v>
      </c>
      <c r="G34" s="287">
        <f t="shared" si="0"/>
        <v>0.6311911478661875</v>
      </c>
      <c r="H34" s="33">
        <f t="shared" si="1"/>
        <v>-2.584493041749503</v>
      </c>
      <c r="Q34" s="37">
        <v>30</v>
      </c>
      <c r="R34" s="38">
        <v>518</v>
      </c>
      <c r="S34" s="11"/>
    </row>
    <row r="35" spans="2:19" ht="15">
      <c r="B35" s="288" t="s">
        <v>237</v>
      </c>
      <c r="C35" s="289" t="s">
        <v>45</v>
      </c>
      <c r="D35" s="290">
        <v>262</v>
      </c>
      <c r="E35" s="291">
        <v>0.38419238947136886</v>
      </c>
      <c r="F35" s="290">
        <v>420</v>
      </c>
      <c r="G35" s="291">
        <f t="shared" si="0"/>
        <v>0.5410209838853035</v>
      </c>
      <c r="H35" s="34">
        <f t="shared" si="1"/>
        <v>60.30534351145038</v>
      </c>
      <c r="Q35" s="37">
        <v>31</v>
      </c>
      <c r="R35" s="38">
        <v>2742</v>
      </c>
      <c r="S35" s="11"/>
    </row>
    <row r="36" spans="2:19" ht="15">
      <c r="B36" s="285">
        <v>46</v>
      </c>
      <c r="C36" s="177" t="s">
        <v>79</v>
      </c>
      <c r="D36" s="286">
        <v>172</v>
      </c>
      <c r="E36" s="287">
        <v>0.2522179045384559</v>
      </c>
      <c r="F36" s="286">
        <v>357</v>
      </c>
      <c r="G36" s="287">
        <f t="shared" si="0"/>
        <v>0.459867836302508</v>
      </c>
      <c r="H36" s="33">
        <f t="shared" si="1"/>
        <v>107.55813953488372</v>
      </c>
      <c r="Q36" s="35">
        <v>32</v>
      </c>
      <c r="R36" s="36">
        <v>1334</v>
      </c>
      <c r="S36" s="11"/>
    </row>
    <row r="37" spans="2:19" ht="15">
      <c r="B37" s="288">
        <v>35</v>
      </c>
      <c r="C37" s="289" t="s">
        <v>76</v>
      </c>
      <c r="D37" s="290">
        <v>230</v>
      </c>
      <c r="E37" s="291">
        <v>0.33726812816188867</v>
      </c>
      <c r="F37" s="290">
        <v>293</v>
      </c>
      <c r="G37" s="291">
        <f t="shared" si="0"/>
        <v>0.37742654351998556</v>
      </c>
      <c r="H37" s="34">
        <f t="shared" si="1"/>
        <v>27.391304347826086</v>
      </c>
      <c r="Q37" s="37">
        <v>33</v>
      </c>
      <c r="R37" s="38">
        <v>140</v>
      </c>
      <c r="S37" s="11"/>
    </row>
    <row r="38" spans="2:19" ht="15">
      <c r="B38" s="285" t="s">
        <v>242</v>
      </c>
      <c r="C38" s="177" t="s">
        <v>50</v>
      </c>
      <c r="D38" s="286">
        <v>252</v>
      </c>
      <c r="E38" s="287">
        <v>0.3695285578121563</v>
      </c>
      <c r="F38" s="286">
        <v>278</v>
      </c>
      <c r="G38" s="287">
        <f t="shared" si="0"/>
        <v>0.35810436552408187</v>
      </c>
      <c r="H38" s="33">
        <f t="shared" si="1"/>
        <v>10.317460317460318</v>
      </c>
      <c r="Q38" s="35">
        <v>35</v>
      </c>
      <c r="R38" s="36">
        <v>293</v>
      </c>
      <c r="S38" s="11"/>
    </row>
    <row r="39" spans="2:19" ht="15">
      <c r="B39" s="288" t="s">
        <v>240</v>
      </c>
      <c r="C39" s="289" t="s">
        <v>48</v>
      </c>
      <c r="D39" s="290">
        <v>245</v>
      </c>
      <c r="E39" s="291">
        <v>0.35926387565070755</v>
      </c>
      <c r="F39" s="290">
        <v>253</v>
      </c>
      <c r="G39" s="291">
        <f t="shared" si="0"/>
        <v>0.32590073553090904</v>
      </c>
      <c r="H39" s="34">
        <f t="shared" si="1"/>
        <v>3.2653061224489797</v>
      </c>
      <c r="Q39" s="37">
        <v>38</v>
      </c>
      <c r="R39" s="38">
        <v>1231</v>
      </c>
      <c r="S39" s="11"/>
    </row>
    <row r="40" spans="2:19" ht="15">
      <c r="B40" s="285">
        <v>62</v>
      </c>
      <c r="C40" s="177" t="s">
        <v>81</v>
      </c>
      <c r="D40" s="286">
        <v>132</v>
      </c>
      <c r="E40" s="287">
        <v>0.1935625779016057</v>
      </c>
      <c r="F40" s="286">
        <v>185</v>
      </c>
      <c r="G40" s="287">
        <f t="shared" si="0"/>
        <v>0.23830686194947895</v>
      </c>
      <c r="H40" s="33">
        <f t="shared" si="1"/>
        <v>40.15151515151515</v>
      </c>
      <c r="Q40" s="35">
        <v>45</v>
      </c>
      <c r="R40" s="36">
        <v>500</v>
      </c>
      <c r="S40" s="11"/>
    </row>
    <row r="41" spans="2:19" ht="15">
      <c r="B41" s="288">
        <v>96</v>
      </c>
      <c r="C41" s="289" t="s">
        <v>83</v>
      </c>
      <c r="D41" s="290">
        <v>306</v>
      </c>
      <c r="E41" s="291">
        <v>0.4487132487719041</v>
      </c>
      <c r="F41" s="290">
        <v>176</v>
      </c>
      <c r="G41" s="291">
        <f t="shared" si="0"/>
        <v>0.22671355515193672</v>
      </c>
      <c r="H41" s="34">
        <f t="shared" si="1"/>
        <v>-42.48366013071895</v>
      </c>
      <c r="Q41" s="37">
        <v>46</v>
      </c>
      <c r="R41" s="38">
        <v>357</v>
      </c>
      <c r="S41" s="11"/>
    </row>
    <row r="42" spans="2:19" ht="17.25" customHeight="1">
      <c r="B42" s="285">
        <v>21</v>
      </c>
      <c r="C42" s="177" t="s">
        <v>63</v>
      </c>
      <c r="D42" s="286">
        <v>130</v>
      </c>
      <c r="E42" s="287">
        <v>0.1906298115697632</v>
      </c>
      <c r="F42" s="286">
        <v>156</v>
      </c>
      <c r="G42" s="287">
        <f t="shared" si="0"/>
        <v>0.20095065115739846</v>
      </c>
      <c r="H42" s="33">
        <f t="shared" si="1"/>
        <v>20</v>
      </c>
      <c r="Q42" s="35">
        <v>52</v>
      </c>
      <c r="R42" s="36">
        <v>150</v>
      </c>
      <c r="S42" s="11"/>
    </row>
    <row r="43" spans="2:19" ht="15">
      <c r="B43" s="288">
        <v>52</v>
      </c>
      <c r="C43" s="289" t="s">
        <v>452</v>
      </c>
      <c r="D43" s="290"/>
      <c r="E43" s="291"/>
      <c r="F43" s="290">
        <v>150</v>
      </c>
      <c r="G43" s="291">
        <f t="shared" si="0"/>
        <v>0.19322177995903697</v>
      </c>
      <c r="H43" s="34" t="s">
        <v>453</v>
      </c>
      <c r="Q43" s="37">
        <v>56</v>
      </c>
      <c r="R43" s="38">
        <v>1614</v>
      </c>
      <c r="S43" s="11"/>
    </row>
    <row r="44" spans="2:19" ht="15">
      <c r="B44" s="285">
        <v>33</v>
      </c>
      <c r="C44" s="177" t="s">
        <v>75</v>
      </c>
      <c r="D44" s="286">
        <v>203</v>
      </c>
      <c r="E44" s="287">
        <v>0.2976757826820148</v>
      </c>
      <c r="F44" s="286">
        <v>140</v>
      </c>
      <c r="G44" s="287">
        <f t="shared" si="0"/>
        <v>0.18034032796176785</v>
      </c>
      <c r="H44" s="33">
        <f t="shared" si="1"/>
        <v>-31.03448275862069</v>
      </c>
      <c r="Q44" s="37">
        <v>62</v>
      </c>
      <c r="R44" s="38">
        <v>185</v>
      </c>
      <c r="S44" s="11"/>
    </row>
    <row r="45" spans="2:19" ht="15">
      <c r="B45" s="288">
        <v>12</v>
      </c>
      <c r="C45" s="289" t="s">
        <v>54</v>
      </c>
      <c r="D45" s="290">
        <v>25</v>
      </c>
      <c r="E45" s="291">
        <v>0.036659579148031377</v>
      </c>
      <c r="F45" s="290">
        <v>27</v>
      </c>
      <c r="G45" s="291">
        <f t="shared" si="0"/>
        <v>0.03477992039262666</v>
      </c>
      <c r="H45" s="34">
        <f t="shared" si="1"/>
        <v>8</v>
      </c>
      <c r="Q45" s="37">
        <v>82</v>
      </c>
      <c r="R45" s="38">
        <v>1771</v>
      </c>
      <c r="S45" s="11"/>
    </row>
    <row r="46" spans="2:19" ht="15">
      <c r="B46" s="285" t="s">
        <v>241</v>
      </c>
      <c r="C46" s="177" t="s">
        <v>49</v>
      </c>
      <c r="D46" s="286">
        <v>36</v>
      </c>
      <c r="E46" s="287">
        <v>0.05278979397316519</v>
      </c>
      <c r="F46" s="286">
        <v>15</v>
      </c>
      <c r="G46" s="287">
        <f t="shared" si="0"/>
        <v>0.0193221779959037</v>
      </c>
      <c r="H46" s="33">
        <f t="shared" si="1"/>
        <v>-58.333333333333336</v>
      </c>
      <c r="Q46" s="35">
        <v>96</v>
      </c>
      <c r="R46" s="36">
        <v>176</v>
      </c>
      <c r="S46" s="11"/>
    </row>
    <row r="47" spans="2:8" ht="15">
      <c r="B47" s="288" t="s">
        <v>239</v>
      </c>
      <c r="C47" s="289" t="s">
        <v>47</v>
      </c>
      <c r="D47" s="290">
        <v>21</v>
      </c>
      <c r="E47" s="291">
        <v>0.03079404648434636</v>
      </c>
      <c r="F47" s="290">
        <v>6</v>
      </c>
      <c r="G47" s="291">
        <f t="shared" si="0"/>
        <v>0.007728871198361479</v>
      </c>
      <c r="H47" s="34">
        <f t="shared" si="1"/>
        <v>-71.42857142857143</v>
      </c>
    </row>
    <row r="48" spans="2:8" ht="15">
      <c r="B48" s="285" t="s">
        <v>238</v>
      </c>
      <c r="C48" s="177" t="s">
        <v>46</v>
      </c>
      <c r="D48" s="286">
        <v>7</v>
      </c>
      <c r="E48" s="287">
        <v>0.010264682161448786</v>
      </c>
      <c r="F48" s="286">
        <v>2</v>
      </c>
      <c r="G48" s="287">
        <f t="shared" si="0"/>
        <v>0.0025762903994538265</v>
      </c>
      <c r="H48" s="33">
        <f t="shared" si="1"/>
        <v>-71.42857142857143</v>
      </c>
    </row>
    <row r="49" spans="2:8" ht="15" customHeight="1">
      <c r="B49" s="346" t="s">
        <v>84</v>
      </c>
      <c r="C49" s="347"/>
      <c r="D49" s="18">
        <f>SUM(D9:D48)</f>
        <v>68195</v>
      </c>
      <c r="E49" s="25">
        <f>SUM(E9:E48)</f>
        <v>100.00000000000001</v>
      </c>
      <c r="F49" s="18">
        <f>SUM(F9:F48)</f>
        <v>77631</v>
      </c>
      <c r="G49" s="25">
        <f>SUM(G9:G48)</f>
        <v>100</v>
      </c>
      <c r="H49" s="116"/>
    </row>
    <row r="50" spans="2:8" ht="17.25" customHeight="1">
      <c r="B50" s="342" t="s">
        <v>821</v>
      </c>
      <c r="C50" s="342"/>
      <c r="D50" s="342"/>
      <c r="E50" s="342"/>
      <c r="F50" s="342"/>
      <c r="G50" s="342"/>
      <c r="H50" s="342"/>
    </row>
    <row r="51" spans="2:8" ht="15.75" customHeight="1">
      <c r="B51" s="343" t="s">
        <v>820</v>
      </c>
      <c r="C51" s="343"/>
      <c r="D51" s="343"/>
      <c r="E51" s="343"/>
      <c r="F51" s="343"/>
      <c r="G51" s="343"/>
      <c r="H51" s="343"/>
    </row>
    <row r="52" spans="2:8" ht="15.75" customHeight="1">
      <c r="B52" s="113"/>
      <c r="C52" s="113"/>
      <c r="D52" s="113"/>
      <c r="E52" s="113"/>
      <c r="F52" s="113"/>
      <c r="G52" s="113"/>
      <c r="H52" s="113"/>
    </row>
    <row r="53" spans="2:8" ht="15.75" customHeight="1">
      <c r="B53" s="120"/>
      <c r="C53" s="120"/>
      <c r="D53" s="120"/>
      <c r="E53" s="120"/>
      <c r="F53" s="120"/>
      <c r="G53" s="120"/>
      <c r="H53" s="120"/>
    </row>
    <row r="54" spans="2:31" ht="15.75" customHeight="1">
      <c r="B54" s="280"/>
      <c r="C54" s="280"/>
      <c r="D54" s="280"/>
      <c r="E54" s="280"/>
      <c r="F54" s="280"/>
      <c r="G54" s="280"/>
      <c r="H54" s="280"/>
      <c r="J54" s="336"/>
      <c r="K54" s="336"/>
      <c r="L54" s="336"/>
      <c r="M54" s="336"/>
      <c r="N54" s="336"/>
      <c r="O54" s="336"/>
      <c r="P54" s="336"/>
      <c r="Q54" s="336"/>
      <c r="R54" s="336"/>
      <c r="S54" s="336"/>
      <c r="T54" s="336"/>
      <c r="U54" s="336"/>
      <c r="V54" s="336"/>
      <c r="W54" s="336"/>
      <c r="X54" s="336"/>
      <c r="Y54" s="336"/>
      <c r="Z54" s="336"/>
      <c r="AA54" s="137"/>
      <c r="AB54" s="137"/>
      <c r="AC54" s="137"/>
      <c r="AD54" s="137"/>
      <c r="AE54" s="137"/>
    </row>
    <row r="55" spans="2:31" ht="15.75" customHeight="1">
      <c r="B55" s="280"/>
      <c r="C55" s="280"/>
      <c r="D55" s="280"/>
      <c r="E55" s="280"/>
      <c r="F55" s="280"/>
      <c r="G55" s="280"/>
      <c r="H55" s="280"/>
      <c r="J55" s="337"/>
      <c r="K55" s="337"/>
      <c r="L55" s="337"/>
      <c r="M55" s="337"/>
      <c r="N55" s="337"/>
      <c r="O55" s="337"/>
      <c r="P55" s="337"/>
      <c r="Q55" s="337"/>
      <c r="R55" s="337"/>
      <c r="S55" s="337"/>
      <c r="T55" s="337"/>
      <c r="U55" s="337"/>
      <c r="V55" s="337"/>
      <c r="W55" s="337"/>
      <c r="X55" s="337"/>
      <c r="Y55" s="337"/>
      <c r="Z55" s="337"/>
      <c r="AA55" s="138"/>
      <c r="AB55" s="137"/>
      <c r="AC55" s="137"/>
      <c r="AD55" s="137"/>
      <c r="AE55" s="137"/>
    </row>
    <row r="56" spans="11:31" ht="15">
      <c r="K56" s="94"/>
      <c r="L56" s="94"/>
      <c r="M56" s="94"/>
      <c r="N56" s="94"/>
      <c r="O56" s="94"/>
      <c r="P56" s="94"/>
      <c r="Q56" s="94"/>
      <c r="R56" s="94"/>
      <c r="S56" s="94"/>
      <c r="T56" s="94"/>
      <c r="U56" s="94"/>
      <c r="V56" s="94"/>
      <c r="W56" s="94"/>
      <c r="X56" s="94"/>
      <c r="Y56" s="94"/>
      <c r="Z56" s="94"/>
      <c r="AA56" s="94"/>
      <c r="AB56" s="94"/>
      <c r="AC56" s="94"/>
      <c r="AD56" s="94"/>
      <c r="AE56" s="94"/>
    </row>
  </sheetData>
  <sheetProtection/>
  <mergeCells count="12">
    <mergeCell ref="D7:E7"/>
    <mergeCell ref="F7:G7"/>
    <mergeCell ref="J54:Z54"/>
    <mergeCell ref="J55:Z55"/>
    <mergeCell ref="B3:H3"/>
    <mergeCell ref="B5:H5"/>
    <mergeCell ref="H7:H8"/>
    <mergeCell ref="B50:H50"/>
    <mergeCell ref="B51:H51"/>
    <mergeCell ref="B7:B8"/>
    <mergeCell ref="C7:C8"/>
    <mergeCell ref="B49:C49"/>
  </mergeCells>
  <printOptions/>
  <pageMargins left="0.2362204724409449" right="0.2362204724409449" top="0.7480314960629921" bottom="0.7480314960629921" header="0.31496062992125984" footer="0.31496062992125984"/>
  <pageSetup horizontalDpi="600" verticalDpi="600" orientation="portrait" paperSize="9" scale="46" r:id="rId2"/>
  <headerFooter>
    <oddHeader>&amp;C&amp;"Arial,Kalın"&amp;16 &amp;U2012 YILI SANAYİ KAPASİTE RAPORU İSTATİSTİKLERİ</oddHeader>
    <oddFooter xml:space="preserve">&amp;CTÜRKİYE ODALAR ve BORSALAR BİRLİĞİ
Bilgi Hizmetleri Dairesi    </oddFooter>
  </headerFooter>
  <colBreaks count="1" manualBreakCount="1">
    <brk id="9" max="117" man="1"/>
  </colBreaks>
  <ignoredErrors>
    <ignoredError sqref="B17 B35 B38:B39 B46:B48" numberStoredAsText="1"/>
  </ignoredErrors>
  <drawing r:id="rId1"/>
</worksheet>
</file>

<file path=xl/worksheets/sheet5.xml><?xml version="1.0" encoding="utf-8"?>
<worksheet xmlns="http://schemas.openxmlformats.org/spreadsheetml/2006/main" xmlns:r="http://schemas.openxmlformats.org/officeDocument/2006/relationships">
  <sheetPr codeName="Sayfa4"/>
  <dimension ref="B2:M30"/>
  <sheetViews>
    <sheetView showGridLines="0" zoomScalePageLayoutView="0" workbookViewId="0" topLeftCell="A1">
      <selection activeCell="A1" sqref="A1"/>
    </sheetView>
  </sheetViews>
  <sheetFormatPr defaultColWidth="9.140625" defaultRowHeight="15"/>
  <cols>
    <col min="1" max="1" width="3.7109375" style="0" customWidth="1"/>
    <col min="2" max="2" width="4.7109375" style="0" bestFit="1" customWidth="1"/>
    <col min="3" max="3" width="13.421875" style="0" customWidth="1"/>
    <col min="4" max="4" width="64.8515625" style="0" customWidth="1"/>
    <col min="5" max="5" width="12.421875" style="0" customWidth="1"/>
  </cols>
  <sheetData>
    <row r="2" spans="2:5" ht="15">
      <c r="B2" s="327" t="s">
        <v>507</v>
      </c>
      <c r="C2" s="327"/>
      <c r="D2" s="327"/>
      <c r="E2" s="327"/>
    </row>
    <row r="3" spans="2:5" ht="14.25" customHeight="1">
      <c r="B3" s="95"/>
      <c r="C3" s="95"/>
      <c r="D3" s="95"/>
      <c r="E3" s="95"/>
    </row>
    <row r="4" spans="2:5" ht="15">
      <c r="B4" s="334" t="s">
        <v>454</v>
      </c>
      <c r="C4" s="334"/>
      <c r="D4" s="334"/>
      <c r="E4" s="334"/>
    </row>
    <row r="5" ht="18.75">
      <c r="D5" s="21"/>
    </row>
    <row r="6" spans="2:5" ht="43.5" customHeight="1">
      <c r="B6" s="117" t="s">
        <v>0</v>
      </c>
      <c r="C6" s="117" t="s">
        <v>1</v>
      </c>
      <c r="D6" s="117" t="s">
        <v>2</v>
      </c>
      <c r="E6" s="112" t="s">
        <v>258</v>
      </c>
    </row>
    <row r="7" spans="2:5" ht="15">
      <c r="B7" s="118">
        <v>1</v>
      </c>
      <c r="C7" s="118" t="s">
        <v>4</v>
      </c>
      <c r="D7" s="129" t="s">
        <v>5</v>
      </c>
      <c r="E7" s="130">
        <v>1616</v>
      </c>
    </row>
    <row r="8" spans="2:5" ht="25.5">
      <c r="B8" s="131">
        <v>2</v>
      </c>
      <c r="C8" s="131" t="s">
        <v>10</v>
      </c>
      <c r="D8" s="132" t="s">
        <v>11</v>
      </c>
      <c r="E8" s="133">
        <v>1416</v>
      </c>
    </row>
    <row r="9" spans="2:5" ht="25.5">
      <c r="B9" s="134">
        <v>3</v>
      </c>
      <c r="C9" s="134" t="s">
        <v>6</v>
      </c>
      <c r="D9" s="135" t="s">
        <v>7</v>
      </c>
      <c r="E9" s="136">
        <v>1384</v>
      </c>
    </row>
    <row r="10" spans="2:5" ht="15">
      <c r="B10" s="131">
        <v>4</v>
      </c>
      <c r="C10" s="131" t="s">
        <v>8</v>
      </c>
      <c r="D10" s="132" t="s">
        <v>9</v>
      </c>
      <c r="E10" s="133">
        <v>1274</v>
      </c>
    </row>
    <row r="11" spans="2:5" ht="15">
      <c r="B11" s="134">
        <v>5</v>
      </c>
      <c r="C11" s="134" t="s">
        <v>12</v>
      </c>
      <c r="D11" s="135" t="s">
        <v>13</v>
      </c>
      <c r="E11" s="136">
        <v>1188</v>
      </c>
    </row>
    <row r="12" spans="2:5" ht="15">
      <c r="B12" s="131">
        <v>6</v>
      </c>
      <c r="C12" s="131" t="s">
        <v>24</v>
      </c>
      <c r="D12" s="132" t="s">
        <v>25</v>
      </c>
      <c r="E12" s="133">
        <v>1184</v>
      </c>
    </row>
    <row r="13" spans="2:5" ht="38.25">
      <c r="B13" s="134">
        <v>7</v>
      </c>
      <c r="C13" s="134" t="s">
        <v>14</v>
      </c>
      <c r="D13" s="135" t="s">
        <v>15</v>
      </c>
      <c r="E13" s="136">
        <v>1038</v>
      </c>
    </row>
    <row r="14" spans="2:5" ht="25.5">
      <c r="B14" s="131">
        <v>8</v>
      </c>
      <c r="C14" s="131" t="s">
        <v>18</v>
      </c>
      <c r="D14" s="132" t="s">
        <v>19</v>
      </c>
      <c r="E14" s="133">
        <v>944</v>
      </c>
    </row>
    <row r="15" spans="2:5" s="15" customFormat="1" ht="15">
      <c r="B15" s="134">
        <v>9</v>
      </c>
      <c r="C15" s="134" t="s">
        <v>267</v>
      </c>
      <c r="D15" s="135" t="s">
        <v>268</v>
      </c>
      <c r="E15" s="136">
        <v>900</v>
      </c>
    </row>
    <row r="16" spans="2:5" ht="27" customHeight="1">
      <c r="B16" s="131">
        <v>10</v>
      </c>
      <c r="C16" s="131" t="s">
        <v>26</v>
      </c>
      <c r="D16" s="132" t="s">
        <v>27</v>
      </c>
      <c r="E16" s="133">
        <v>836</v>
      </c>
    </row>
    <row r="17" spans="2:5" ht="25.5">
      <c r="B17" s="134">
        <v>11</v>
      </c>
      <c r="C17" s="134" t="s">
        <v>16</v>
      </c>
      <c r="D17" s="135" t="s">
        <v>17</v>
      </c>
      <c r="E17" s="136">
        <v>822</v>
      </c>
    </row>
    <row r="18" spans="2:5" ht="15">
      <c r="B18" s="131">
        <v>12</v>
      </c>
      <c r="C18" s="131" t="s">
        <v>22</v>
      </c>
      <c r="D18" s="132" t="s">
        <v>23</v>
      </c>
      <c r="E18" s="133">
        <v>797</v>
      </c>
    </row>
    <row r="19" spans="2:5" ht="15">
      <c r="B19" s="134">
        <v>13</v>
      </c>
      <c r="C19" s="134" t="s">
        <v>34</v>
      </c>
      <c r="D19" s="135" t="s">
        <v>35</v>
      </c>
      <c r="E19" s="136">
        <v>787</v>
      </c>
    </row>
    <row r="20" spans="2:5" ht="25.5">
      <c r="B20" s="131">
        <v>14</v>
      </c>
      <c r="C20" s="131" t="s">
        <v>20</v>
      </c>
      <c r="D20" s="132" t="s">
        <v>21</v>
      </c>
      <c r="E20" s="133">
        <v>784</v>
      </c>
    </row>
    <row r="21" spans="2:5" ht="15">
      <c r="B21" s="134">
        <v>15</v>
      </c>
      <c r="C21" s="134" t="s">
        <v>40</v>
      </c>
      <c r="D21" s="135" t="s">
        <v>41</v>
      </c>
      <c r="E21" s="136">
        <v>765</v>
      </c>
    </row>
    <row r="22" spans="2:5" ht="15">
      <c r="B22" s="131">
        <v>16</v>
      </c>
      <c r="C22" s="131" t="s">
        <v>32</v>
      </c>
      <c r="D22" s="132" t="s">
        <v>33</v>
      </c>
      <c r="E22" s="133">
        <v>744</v>
      </c>
    </row>
    <row r="23" spans="2:5" ht="20.25" customHeight="1">
      <c r="B23" s="134">
        <v>17</v>
      </c>
      <c r="C23" s="134" t="s">
        <v>28</v>
      </c>
      <c r="D23" s="135" t="s">
        <v>29</v>
      </c>
      <c r="E23" s="136">
        <v>743</v>
      </c>
    </row>
    <row r="24" spans="2:5" ht="15">
      <c r="B24" s="131">
        <v>18</v>
      </c>
      <c r="C24" s="131" t="s">
        <v>36</v>
      </c>
      <c r="D24" s="132" t="s">
        <v>37</v>
      </c>
      <c r="E24" s="133">
        <v>736</v>
      </c>
    </row>
    <row r="25" spans="2:5" ht="25.5">
      <c r="B25" s="134">
        <v>19</v>
      </c>
      <c r="C25" s="134" t="s">
        <v>42</v>
      </c>
      <c r="D25" s="135" t="s">
        <v>43</v>
      </c>
      <c r="E25" s="136">
        <v>701</v>
      </c>
    </row>
    <row r="26" spans="2:13" s="15" customFormat="1" ht="15">
      <c r="B26" s="131">
        <v>20</v>
      </c>
      <c r="C26" s="131" t="s">
        <v>271</v>
      </c>
      <c r="D26" s="132" t="s">
        <v>272</v>
      </c>
      <c r="E26" s="133">
        <v>695</v>
      </c>
      <c r="H26"/>
      <c r="I26"/>
      <c r="J26"/>
      <c r="K26"/>
      <c r="L26"/>
      <c r="M26"/>
    </row>
    <row r="29" spans="2:5" ht="15">
      <c r="B29" s="137"/>
      <c r="C29" s="137"/>
      <c r="D29" s="137"/>
      <c r="E29" s="137"/>
    </row>
    <row r="30" spans="2:5" ht="15">
      <c r="B30" s="137"/>
      <c r="C30" s="137"/>
      <c r="D30" s="137"/>
      <c r="E30" s="137"/>
    </row>
  </sheetData>
  <sheetProtection/>
  <mergeCells count="2">
    <mergeCell ref="B2:E2"/>
    <mergeCell ref="B4:E4"/>
  </mergeCells>
  <printOptions/>
  <pageMargins left="0.4724409448818898" right="0.1968503937007874" top="1.0236220472440944" bottom="0.7480314960629921" header="0.31496062992125984" footer="0.31496062992125984"/>
  <pageSetup horizontalDpi="600" verticalDpi="600" orientation="portrait" paperSize="9" scale="85" r:id="rId1"/>
  <headerFooter>
    <oddHeader>&amp;C&amp;"-,Kalın"&amp;18 2012 YILI SANAYİ KAPASİTE RAPORU İSTATİSTİKLERİ</oddHeader>
    <oddFooter xml:space="preserve">&amp;CTÜRKİYE ODALAR ve BORSALAR BİRLİĞİ
Bilgi Hizmetleri Dairesi    </oddFooter>
  </headerFooter>
</worksheet>
</file>

<file path=xl/worksheets/sheet6.xml><?xml version="1.0" encoding="utf-8"?>
<worksheet xmlns="http://schemas.openxmlformats.org/spreadsheetml/2006/main" xmlns:r="http://schemas.openxmlformats.org/officeDocument/2006/relationships">
  <sheetPr codeName="Sayfa6"/>
  <dimension ref="A1:V93"/>
  <sheetViews>
    <sheetView showGridLines="0" zoomScaleSheetLayoutView="50" workbookViewId="0" topLeftCell="A59">
      <selection activeCell="B93" sqref="B93:J93"/>
    </sheetView>
  </sheetViews>
  <sheetFormatPr defaultColWidth="9.140625" defaultRowHeight="15"/>
  <cols>
    <col min="1" max="1" width="0.9921875" style="0" customWidth="1"/>
    <col min="2" max="2" width="6.140625" style="0" customWidth="1"/>
    <col min="3" max="3" width="16.8515625" style="0" bestFit="1" customWidth="1"/>
    <col min="4" max="4" width="9.421875" style="0" bestFit="1" customWidth="1"/>
    <col min="5" max="5" width="10.8515625" style="0" customWidth="1"/>
    <col min="6" max="6" width="9.421875" style="0" bestFit="1" customWidth="1"/>
    <col min="7" max="7" width="10.8515625" style="0" bestFit="1" customWidth="1"/>
    <col min="8" max="8" width="9.421875" style="0" bestFit="1" customWidth="1"/>
    <col min="9" max="9" width="10.8515625" style="0" bestFit="1" customWidth="1"/>
    <col min="10" max="10" width="10.421875" style="0" bestFit="1" customWidth="1"/>
    <col min="11" max="11" width="10.8515625" style="0" bestFit="1" customWidth="1"/>
    <col min="12" max="12" width="9.140625" style="0" bestFit="1" customWidth="1"/>
    <col min="13" max="13" width="10.8515625" style="0" bestFit="1" customWidth="1"/>
    <col min="14" max="14" width="7.7109375" style="0" bestFit="1" customWidth="1"/>
    <col min="15" max="15" width="10.8515625" style="0" bestFit="1" customWidth="1"/>
    <col min="16" max="16" width="9.140625" style="0" bestFit="1" customWidth="1"/>
    <col min="17" max="17" width="10.8515625" style="0" bestFit="1" customWidth="1"/>
    <col min="18" max="18" width="8.28125" style="0" bestFit="1" customWidth="1"/>
    <col min="19" max="19" width="10.8515625" style="0" customWidth="1"/>
  </cols>
  <sheetData>
    <row r="1" spans="1:22" ht="15">
      <c r="A1" s="8"/>
      <c r="B1" s="8"/>
      <c r="C1" s="8"/>
      <c r="D1" s="8"/>
      <c r="E1" s="8"/>
      <c r="F1" s="8"/>
      <c r="G1" s="8"/>
      <c r="H1" s="8"/>
      <c r="I1" s="8"/>
      <c r="J1" s="8"/>
      <c r="K1" s="8"/>
      <c r="L1" s="8"/>
      <c r="M1" s="8"/>
      <c r="N1" s="8"/>
      <c r="O1" s="8"/>
      <c r="P1" s="8"/>
      <c r="Q1" s="8"/>
      <c r="R1" s="8"/>
      <c r="S1" s="8"/>
      <c r="T1" s="8"/>
      <c r="U1" s="8"/>
      <c r="V1" s="8"/>
    </row>
    <row r="2" spans="1:22" ht="15">
      <c r="A2" s="8"/>
      <c r="B2" s="8"/>
      <c r="C2" s="8"/>
      <c r="D2" s="8"/>
      <c r="E2" s="8"/>
      <c r="F2" s="8"/>
      <c r="G2" s="8"/>
      <c r="H2" s="8"/>
      <c r="I2" s="8"/>
      <c r="J2" s="8"/>
      <c r="K2" s="8"/>
      <c r="L2" s="8"/>
      <c r="M2" s="8"/>
      <c r="N2" s="8"/>
      <c r="O2" s="8"/>
      <c r="P2" s="8"/>
      <c r="Q2" s="8"/>
      <c r="R2" s="8"/>
      <c r="S2" s="8"/>
      <c r="T2" s="8"/>
      <c r="U2" s="8"/>
      <c r="V2" s="8"/>
    </row>
    <row r="3" spans="1:22" ht="29.25" customHeight="1">
      <c r="A3" s="8"/>
      <c r="B3" s="327" t="s">
        <v>507</v>
      </c>
      <c r="C3" s="327"/>
      <c r="D3" s="327"/>
      <c r="E3" s="327"/>
      <c r="F3" s="327"/>
      <c r="G3" s="327"/>
      <c r="H3" s="327"/>
      <c r="I3" s="327"/>
      <c r="J3" s="327"/>
      <c r="K3" s="327"/>
      <c r="L3" s="327"/>
      <c r="M3" s="327"/>
      <c r="N3" s="327"/>
      <c r="O3" s="327"/>
      <c r="P3" s="327"/>
      <c r="Q3" s="327"/>
      <c r="R3" s="327"/>
      <c r="S3" s="327"/>
      <c r="T3" s="8"/>
      <c r="U3" s="8"/>
      <c r="V3" s="8"/>
    </row>
    <row r="4" spans="1:22" ht="16.5" customHeight="1">
      <c r="A4" s="8"/>
      <c r="B4" s="8"/>
      <c r="C4" s="8"/>
      <c r="D4" s="8"/>
      <c r="E4" s="8"/>
      <c r="F4" s="8"/>
      <c r="G4" s="8"/>
      <c r="H4" s="8"/>
      <c r="I4" s="8"/>
      <c r="J4" s="8"/>
      <c r="K4" s="8"/>
      <c r="L4" s="8"/>
      <c r="M4" s="8"/>
      <c r="N4" s="8"/>
      <c r="O4" s="8"/>
      <c r="P4" s="8"/>
      <c r="Q4" s="8"/>
      <c r="R4" s="8"/>
      <c r="S4" s="8"/>
      <c r="T4" s="8"/>
      <c r="U4" s="8"/>
      <c r="V4" s="8"/>
    </row>
    <row r="5" spans="1:22" ht="15" customHeight="1">
      <c r="A5" s="8"/>
      <c r="B5" s="8"/>
      <c r="C5" s="8"/>
      <c r="D5" s="359" t="s">
        <v>808</v>
      </c>
      <c r="E5" s="359"/>
      <c r="F5" s="359"/>
      <c r="G5" s="359"/>
      <c r="H5" s="359"/>
      <c r="I5" s="359"/>
      <c r="J5" s="359"/>
      <c r="K5" s="359"/>
      <c r="L5" s="359"/>
      <c r="M5" s="359"/>
      <c r="N5" s="359"/>
      <c r="O5" s="359"/>
      <c r="P5" s="359"/>
      <c r="Q5" s="359"/>
      <c r="R5" s="8"/>
      <c r="S5" s="8"/>
      <c r="T5" s="8"/>
      <c r="U5" s="8"/>
      <c r="V5" s="8"/>
    </row>
    <row r="6" spans="1:22" ht="15" customHeight="1" thickBot="1">
      <c r="A6" s="8"/>
      <c r="B6" s="8"/>
      <c r="C6" s="8"/>
      <c r="D6" s="91"/>
      <c r="E6" s="91"/>
      <c r="F6" s="91"/>
      <c r="G6" s="91"/>
      <c r="H6" s="91"/>
      <c r="I6" s="91"/>
      <c r="J6" s="91"/>
      <c r="K6" s="91"/>
      <c r="L6" s="91"/>
      <c r="M6" s="91"/>
      <c r="N6" s="91"/>
      <c r="O6" s="91"/>
      <c r="P6" s="91"/>
      <c r="Q6" s="91"/>
      <c r="R6" s="93"/>
      <c r="S6" s="8"/>
      <c r="T6" s="8"/>
      <c r="U6" s="8"/>
      <c r="V6" s="8"/>
    </row>
    <row r="7" spans="1:22" ht="15" customHeight="1" thickBot="1">
      <c r="A7" s="8"/>
      <c r="B7" s="357" t="s">
        <v>835</v>
      </c>
      <c r="C7" s="357" t="s">
        <v>85</v>
      </c>
      <c r="D7" s="350" t="s">
        <v>510</v>
      </c>
      <c r="E7" s="351"/>
      <c r="F7" s="350" t="s">
        <v>86</v>
      </c>
      <c r="G7" s="351"/>
      <c r="H7" s="350" t="s">
        <v>87</v>
      </c>
      <c r="I7" s="351"/>
      <c r="J7" s="350" t="s">
        <v>88</v>
      </c>
      <c r="K7" s="352"/>
      <c r="L7" s="350" t="s">
        <v>89</v>
      </c>
      <c r="M7" s="351"/>
      <c r="N7" s="350" t="s">
        <v>90</v>
      </c>
      <c r="O7" s="351"/>
      <c r="P7" s="350" t="s">
        <v>842</v>
      </c>
      <c r="Q7" s="351"/>
      <c r="R7" s="350" t="s">
        <v>509</v>
      </c>
      <c r="S7" s="351"/>
      <c r="T7" s="139"/>
      <c r="U7" s="8"/>
      <c r="V7" s="8"/>
    </row>
    <row r="8" spans="1:22" ht="13.5" customHeight="1" thickBot="1">
      <c r="A8" s="8"/>
      <c r="B8" s="358"/>
      <c r="C8" s="358"/>
      <c r="D8" s="63" t="s">
        <v>806</v>
      </c>
      <c r="E8" s="64" t="s">
        <v>841</v>
      </c>
      <c r="F8" s="65" t="s">
        <v>807</v>
      </c>
      <c r="G8" s="66" t="s">
        <v>841</v>
      </c>
      <c r="H8" s="63" t="s">
        <v>807</v>
      </c>
      <c r="I8" s="64" t="s">
        <v>841</v>
      </c>
      <c r="J8" s="65" t="s">
        <v>807</v>
      </c>
      <c r="K8" s="66" t="s">
        <v>841</v>
      </c>
      <c r="L8" s="63" t="s">
        <v>807</v>
      </c>
      <c r="M8" s="64" t="s">
        <v>841</v>
      </c>
      <c r="N8" s="65" t="s">
        <v>807</v>
      </c>
      <c r="O8" s="66" t="s">
        <v>841</v>
      </c>
      <c r="P8" s="67" t="s">
        <v>807</v>
      </c>
      <c r="Q8" s="64" t="s">
        <v>841</v>
      </c>
      <c r="R8" s="63" t="s">
        <v>807</v>
      </c>
      <c r="S8" s="64" t="s">
        <v>841</v>
      </c>
      <c r="T8" s="139"/>
      <c r="U8" s="8"/>
      <c r="V8" s="8"/>
    </row>
    <row r="9" spans="1:22" ht="15">
      <c r="A9" s="8"/>
      <c r="B9" s="140" t="s">
        <v>237</v>
      </c>
      <c r="C9" s="141" t="s">
        <v>91</v>
      </c>
      <c r="D9" s="142">
        <v>1513</v>
      </c>
      <c r="E9" s="143">
        <v>9.399855386840203</v>
      </c>
      <c r="F9" s="144">
        <v>2143</v>
      </c>
      <c r="G9" s="145">
        <v>17.360350492880613</v>
      </c>
      <c r="H9" s="142">
        <v>2265</v>
      </c>
      <c r="I9" s="143">
        <v>6.538099717779868</v>
      </c>
      <c r="J9" s="144">
        <v>4733</v>
      </c>
      <c r="K9" s="145">
        <v>22.553081305023305</v>
      </c>
      <c r="L9" s="146">
        <v>33166</v>
      </c>
      <c r="M9" s="143">
        <v>24.702962851556624</v>
      </c>
      <c r="N9" s="147">
        <v>5788</v>
      </c>
      <c r="O9" s="145">
        <v>11.136712749615976</v>
      </c>
      <c r="P9" s="146">
        <v>48304</v>
      </c>
      <c r="Q9" s="143">
        <v>21.565370580093116</v>
      </c>
      <c r="R9" s="148">
        <f aca="true" t="shared" si="0" ref="R9:R40">P9/D9</f>
        <v>31.92597488433576</v>
      </c>
      <c r="S9" s="143">
        <v>11.12022968424903</v>
      </c>
      <c r="T9" s="139"/>
      <c r="U9" s="8"/>
      <c r="V9" s="8"/>
    </row>
    <row r="10" spans="1:22" ht="15">
      <c r="A10" s="8"/>
      <c r="B10" s="149" t="s">
        <v>238</v>
      </c>
      <c r="C10" s="150" t="s">
        <v>92</v>
      </c>
      <c r="D10" s="151">
        <v>228</v>
      </c>
      <c r="E10" s="152">
        <v>-1.2987012987012987</v>
      </c>
      <c r="F10" s="153">
        <v>131</v>
      </c>
      <c r="G10" s="154">
        <v>57.83132530120482</v>
      </c>
      <c r="H10" s="151">
        <v>223</v>
      </c>
      <c r="I10" s="152">
        <v>66.41791044776119</v>
      </c>
      <c r="J10" s="153">
        <v>751</v>
      </c>
      <c r="K10" s="154">
        <v>7.285714285714286</v>
      </c>
      <c r="L10" s="155">
        <v>6648</v>
      </c>
      <c r="M10" s="152">
        <v>9.558338826631509</v>
      </c>
      <c r="N10" s="156">
        <v>380</v>
      </c>
      <c r="O10" s="154">
        <v>26.666666666666668</v>
      </c>
      <c r="P10" s="155">
        <v>8144</v>
      </c>
      <c r="Q10" s="152">
        <v>11.561643835616438</v>
      </c>
      <c r="R10" s="157">
        <f t="shared" si="0"/>
        <v>35.719298245614034</v>
      </c>
      <c r="S10" s="152">
        <v>13.02956020187455</v>
      </c>
      <c r="T10" s="139"/>
      <c r="U10" s="8"/>
      <c r="V10" s="8"/>
    </row>
    <row r="11" spans="1:22" ht="15">
      <c r="A11" s="8"/>
      <c r="B11" s="158" t="s">
        <v>239</v>
      </c>
      <c r="C11" s="159" t="s">
        <v>93</v>
      </c>
      <c r="D11" s="142">
        <v>828</v>
      </c>
      <c r="E11" s="143">
        <v>9.9601593625498</v>
      </c>
      <c r="F11" s="144">
        <v>450</v>
      </c>
      <c r="G11" s="145">
        <v>19.047619047619047</v>
      </c>
      <c r="H11" s="142">
        <v>514</v>
      </c>
      <c r="I11" s="143">
        <v>40.821917808219176</v>
      </c>
      <c r="J11" s="144">
        <v>1353</v>
      </c>
      <c r="K11" s="145">
        <v>3.125</v>
      </c>
      <c r="L11" s="146">
        <v>12973</v>
      </c>
      <c r="M11" s="143">
        <v>7.793934358122144</v>
      </c>
      <c r="N11" s="160">
        <v>830</v>
      </c>
      <c r="O11" s="145">
        <v>31.1216429699842</v>
      </c>
      <c r="P11" s="146">
        <v>16154</v>
      </c>
      <c r="Q11" s="143">
        <v>9.459276324705245</v>
      </c>
      <c r="R11" s="148">
        <f t="shared" si="0"/>
        <v>19.50966183574879</v>
      </c>
      <c r="S11" s="143">
        <v>-0.45551319746008717</v>
      </c>
      <c r="T11" s="139"/>
      <c r="U11" s="8"/>
      <c r="V11" s="8"/>
    </row>
    <row r="12" spans="1:22" ht="15">
      <c r="A12" s="8"/>
      <c r="B12" s="149" t="s">
        <v>792</v>
      </c>
      <c r="C12" s="150" t="s">
        <v>94</v>
      </c>
      <c r="D12" s="151">
        <v>68</v>
      </c>
      <c r="E12" s="152">
        <v>21.428571428571427</v>
      </c>
      <c r="F12" s="153">
        <v>58</v>
      </c>
      <c r="G12" s="154">
        <v>1.7543859649122806</v>
      </c>
      <c r="H12" s="151">
        <v>33</v>
      </c>
      <c r="I12" s="152">
        <v>22.22222222222222</v>
      </c>
      <c r="J12" s="153">
        <v>232</v>
      </c>
      <c r="K12" s="154">
        <v>32.57142857142857</v>
      </c>
      <c r="L12" s="155">
        <v>1329</v>
      </c>
      <c r="M12" s="152">
        <v>23.627906976744185</v>
      </c>
      <c r="N12" s="156">
        <v>156</v>
      </c>
      <c r="O12" s="154">
        <v>23.80952380952381</v>
      </c>
      <c r="P12" s="155">
        <v>1808</v>
      </c>
      <c r="Q12" s="152">
        <v>23.835616438356166</v>
      </c>
      <c r="R12" s="157">
        <f t="shared" si="0"/>
        <v>26.58823529411765</v>
      </c>
      <c r="S12" s="152">
        <v>1.982272360999194</v>
      </c>
      <c r="T12" s="139"/>
      <c r="U12" s="8"/>
      <c r="V12" s="8"/>
    </row>
    <row r="13" spans="1:22" ht="15">
      <c r="A13" s="8"/>
      <c r="B13" s="158" t="s">
        <v>240</v>
      </c>
      <c r="C13" s="161" t="s">
        <v>95</v>
      </c>
      <c r="D13" s="142">
        <v>190</v>
      </c>
      <c r="E13" s="143">
        <v>4.395604395604396</v>
      </c>
      <c r="F13" s="144">
        <v>207</v>
      </c>
      <c r="G13" s="145">
        <v>-1.8957345971563981</v>
      </c>
      <c r="H13" s="142">
        <v>207</v>
      </c>
      <c r="I13" s="143">
        <v>-4.166666666666667</v>
      </c>
      <c r="J13" s="144">
        <v>631</v>
      </c>
      <c r="K13" s="145">
        <v>-5.538922155688622</v>
      </c>
      <c r="L13" s="146">
        <v>5600</v>
      </c>
      <c r="M13" s="143">
        <v>1.8922852983988354</v>
      </c>
      <c r="N13" s="160">
        <v>649</v>
      </c>
      <c r="O13" s="145">
        <v>-5.6686046511627906</v>
      </c>
      <c r="P13" s="146">
        <v>7338</v>
      </c>
      <c r="Q13" s="143">
        <v>0.15012965743141804</v>
      </c>
      <c r="R13" s="148">
        <f t="shared" si="0"/>
        <v>38.62105263157895</v>
      </c>
      <c r="S13" s="143">
        <v>-4.066717907092011</v>
      </c>
      <c r="T13" s="139"/>
      <c r="U13" s="8"/>
      <c r="V13" s="8"/>
    </row>
    <row r="14" spans="1:22" ht="15">
      <c r="A14" s="8"/>
      <c r="B14" s="149" t="s">
        <v>241</v>
      </c>
      <c r="C14" s="150" t="s">
        <v>96</v>
      </c>
      <c r="D14" s="151">
        <v>4194</v>
      </c>
      <c r="E14" s="152">
        <v>4.692960559161258</v>
      </c>
      <c r="F14" s="153">
        <v>12923</v>
      </c>
      <c r="G14" s="154">
        <v>13.929295600811074</v>
      </c>
      <c r="H14" s="151">
        <v>13407</v>
      </c>
      <c r="I14" s="152">
        <v>9.418101689382192</v>
      </c>
      <c r="J14" s="153">
        <v>14746</v>
      </c>
      <c r="K14" s="154">
        <v>7.376392630889099</v>
      </c>
      <c r="L14" s="155">
        <v>75422</v>
      </c>
      <c r="M14" s="152">
        <v>14.50998254004403</v>
      </c>
      <c r="N14" s="162">
        <v>18631</v>
      </c>
      <c r="O14" s="154">
        <v>11.66317051243632</v>
      </c>
      <c r="P14" s="155">
        <v>135345</v>
      </c>
      <c r="Q14" s="152">
        <v>12.858977352323137</v>
      </c>
      <c r="R14" s="157">
        <f t="shared" si="0"/>
        <v>32.27110157367668</v>
      </c>
      <c r="S14" s="152">
        <v>7.799967399476991</v>
      </c>
      <c r="T14" s="139"/>
      <c r="U14" s="8"/>
      <c r="V14" s="8"/>
    </row>
    <row r="15" spans="1:22" ht="15">
      <c r="A15" s="8"/>
      <c r="B15" s="158" t="s">
        <v>242</v>
      </c>
      <c r="C15" s="161" t="s">
        <v>97</v>
      </c>
      <c r="D15" s="142">
        <v>1112</v>
      </c>
      <c r="E15" s="143">
        <v>9.126594700686947</v>
      </c>
      <c r="F15" s="144">
        <v>996</v>
      </c>
      <c r="G15" s="145">
        <v>-10.99195710455764</v>
      </c>
      <c r="H15" s="142">
        <v>837</v>
      </c>
      <c r="I15" s="143">
        <v>3.3333333333333335</v>
      </c>
      <c r="J15" s="144">
        <v>3046</v>
      </c>
      <c r="K15" s="145">
        <v>1.2296444001329345</v>
      </c>
      <c r="L15" s="146">
        <v>17804</v>
      </c>
      <c r="M15" s="143">
        <v>1.170587566768951</v>
      </c>
      <c r="N15" s="147">
        <v>3846</v>
      </c>
      <c r="O15" s="145">
        <v>2.9994643813604713</v>
      </c>
      <c r="P15" s="146">
        <v>26687</v>
      </c>
      <c r="Q15" s="143">
        <v>1.2289951826423395</v>
      </c>
      <c r="R15" s="148">
        <f t="shared" si="0"/>
        <v>23.99910071942446</v>
      </c>
      <c r="S15" s="143">
        <v>-7.237098838927566</v>
      </c>
      <c r="T15" s="139"/>
      <c r="U15" s="8"/>
      <c r="V15" s="8"/>
    </row>
    <row r="16" spans="1:22" ht="15">
      <c r="A16" s="8"/>
      <c r="B16" s="149" t="s">
        <v>243</v>
      </c>
      <c r="C16" s="150" t="s">
        <v>98</v>
      </c>
      <c r="D16" s="151">
        <v>74</v>
      </c>
      <c r="E16" s="152">
        <v>15.625</v>
      </c>
      <c r="F16" s="153">
        <v>162</v>
      </c>
      <c r="G16" s="154">
        <v>9.45945945945946</v>
      </c>
      <c r="H16" s="151">
        <v>159</v>
      </c>
      <c r="I16" s="152">
        <v>0.6329113924050633</v>
      </c>
      <c r="J16" s="153">
        <v>1001</v>
      </c>
      <c r="K16" s="154">
        <v>6.150583244962885</v>
      </c>
      <c r="L16" s="155">
        <v>3414</v>
      </c>
      <c r="M16" s="152">
        <v>65.96985901798736</v>
      </c>
      <c r="N16" s="156">
        <v>304</v>
      </c>
      <c r="O16" s="154">
        <v>19.215686274509803</v>
      </c>
      <c r="P16" s="155">
        <v>5057</v>
      </c>
      <c r="Q16" s="152">
        <v>41.57334826427772</v>
      </c>
      <c r="R16" s="157">
        <f t="shared" si="0"/>
        <v>68.33783783783784</v>
      </c>
      <c r="S16" s="152">
        <v>22.441814715050995</v>
      </c>
      <c r="T16" s="139"/>
      <c r="U16" s="8"/>
      <c r="V16" s="8"/>
    </row>
    <row r="17" spans="1:22" ht="15">
      <c r="A17" s="8"/>
      <c r="B17" s="158" t="s">
        <v>787</v>
      </c>
      <c r="C17" s="161" t="s">
        <v>99</v>
      </c>
      <c r="D17" s="142">
        <v>743</v>
      </c>
      <c r="E17" s="143">
        <v>13.262195121951219</v>
      </c>
      <c r="F17" s="144">
        <v>761</v>
      </c>
      <c r="G17" s="145">
        <v>1.3315579227696406</v>
      </c>
      <c r="H17" s="142">
        <v>681</v>
      </c>
      <c r="I17" s="143">
        <v>11.27450980392157</v>
      </c>
      <c r="J17" s="144">
        <v>1489</v>
      </c>
      <c r="K17" s="145">
        <v>5.007052186177715</v>
      </c>
      <c r="L17" s="146">
        <v>18786</v>
      </c>
      <c r="M17" s="143">
        <v>6.388039415562352</v>
      </c>
      <c r="N17" s="147">
        <v>2269</v>
      </c>
      <c r="O17" s="145">
        <v>7.433712121212121</v>
      </c>
      <c r="P17" s="146">
        <v>24298</v>
      </c>
      <c r="Q17" s="143">
        <v>6.285814268842133</v>
      </c>
      <c r="R17" s="148">
        <f t="shared" si="0"/>
        <v>32.70255720053836</v>
      </c>
      <c r="S17" s="143">
        <v>-6.159496419434139</v>
      </c>
      <c r="T17" s="139"/>
      <c r="U17" s="8"/>
      <c r="V17" s="8"/>
    </row>
    <row r="18" spans="1:22" ht="15">
      <c r="A18" s="8"/>
      <c r="B18" s="163">
        <v>10</v>
      </c>
      <c r="C18" s="150" t="s">
        <v>100</v>
      </c>
      <c r="D18" s="151">
        <v>927</v>
      </c>
      <c r="E18" s="152">
        <v>12.773722627737227</v>
      </c>
      <c r="F18" s="153">
        <v>1374</v>
      </c>
      <c r="G18" s="154">
        <v>10.272873194221509</v>
      </c>
      <c r="H18" s="151">
        <v>1278</v>
      </c>
      <c r="I18" s="152">
        <v>7.848101265822785</v>
      </c>
      <c r="J18" s="153">
        <v>2946</v>
      </c>
      <c r="K18" s="154">
        <v>2.540898016011138</v>
      </c>
      <c r="L18" s="155">
        <v>21628</v>
      </c>
      <c r="M18" s="152">
        <v>11.186510384536295</v>
      </c>
      <c r="N18" s="162">
        <v>3640</v>
      </c>
      <c r="O18" s="154">
        <v>9.014675052410901</v>
      </c>
      <c r="P18" s="155">
        <v>31229</v>
      </c>
      <c r="Q18" s="152">
        <v>9.752583116609264</v>
      </c>
      <c r="R18" s="157">
        <f t="shared" si="0"/>
        <v>33.68824163969795</v>
      </c>
      <c r="S18" s="152">
        <v>-2.678939242877227</v>
      </c>
      <c r="T18" s="139"/>
      <c r="U18" s="8"/>
      <c r="V18" s="8"/>
    </row>
    <row r="19" spans="1:22" ht="15">
      <c r="A19" s="8"/>
      <c r="B19" s="164">
        <v>11</v>
      </c>
      <c r="C19" s="161" t="s">
        <v>101</v>
      </c>
      <c r="D19" s="142">
        <v>264</v>
      </c>
      <c r="E19" s="143">
        <v>3.937007874015748</v>
      </c>
      <c r="F19" s="144">
        <v>668</v>
      </c>
      <c r="G19" s="145">
        <v>-1.4749262536873156</v>
      </c>
      <c r="H19" s="142">
        <v>720</v>
      </c>
      <c r="I19" s="143">
        <v>16.50485436893204</v>
      </c>
      <c r="J19" s="144">
        <v>850</v>
      </c>
      <c r="K19" s="145">
        <v>2.657004830917874</v>
      </c>
      <c r="L19" s="146">
        <v>13162</v>
      </c>
      <c r="M19" s="143">
        <v>11.297141890749197</v>
      </c>
      <c r="N19" s="147">
        <v>1314</v>
      </c>
      <c r="O19" s="145">
        <v>3.30188679245283</v>
      </c>
      <c r="P19" s="146">
        <v>16791</v>
      </c>
      <c r="Q19" s="143">
        <v>10.02555533713387</v>
      </c>
      <c r="R19" s="148">
        <f t="shared" si="0"/>
        <v>63.60227272727273</v>
      </c>
      <c r="S19" s="143">
        <v>5.857920665272734</v>
      </c>
      <c r="T19" s="139"/>
      <c r="U19" s="8"/>
      <c r="V19" s="8"/>
    </row>
    <row r="20" spans="1:22" ht="15">
      <c r="A20" s="8"/>
      <c r="B20" s="163">
        <v>12</v>
      </c>
      <c r="C20" s="150" t="s">
        <v>102</v>
      </c>
      <c r="D20" s="151">
        <v>81</v>
      </c>
      <c r="E20" s="152">
        <v>15.714285714285714</v>
      </c>
      <c r="F20" s="153">
        <v>25</v>
      </c>
      <c r="G20" s="154">
        <v>-37.5</v>
      </c>
      <c r="H20" s="151">
        <v>34</v>
      </c>
      <c r="I20" s="152">
        <v>-5.555555555555555</v>
      </c>
      <c r="J20" s="153">
        <v>202</v>
      </c>
      <c r="K20" s="154">
        <v>-4.716981132075472</v>
      </c>
      <c r="L20" s="165">
        <v>842</v>
      </c>
      <c r="M20" s="152">
        <v>-19.502868068833653</v>
      </c>
      <c r="N20" s="156">
        <v>129</v>
      </c>
      <c r="O20" s="154">
        <v>-18.354430379746834</v>
      </c>
      <c r="P20" s="155">
        <v>1232</v>
      </c>
      <c r="Q20" s="152">
        <v>-17.42627345844504</v>
      </c>
      <c r="R20" s="157">
        <f t="shared" si="0"/>
        <v>15.209876543209877</v>
      </c>
      <c r="S20" s="152">
        <v>-28.63998940853275</v>
      </c>
      <c r="T20" s="139"/>
      <c r="U20" s="8"/>
      <c r="V20" s="8"/>
    </row>
    <row r="21" spans="1:22" ht="15">
      <c r="A21" s="8"/>
      <c r="B21" s="164">
        <v>13</v>
      </c>
      <c r="C21" s="161" t="s">
        <v>103</v>
      </c>
      <c r="D21" s="142">
        <v>49</v>
      </c>
      <c r="E21" s="143">
        <v>11.363636363636363</v>
      </c>
      <c r="F21" s="144">
        <v>18</v>
      </c>
      <c r="G21" s="145">
        <v>20</v>
      </c>
      <c r="H21" s="142">
        <v>9</v>
      </c>
      <c r="I21" s="143">
        <v>28.571428571428573</v>
      </c>
      <c r="J21" s="144">
        <v>60</v>
      </c>
      <c r="K21" s="145">
        <v>-3.225806451612903</v>
      </c>
      <c r="L21" s="166">
        <v>741</v>
      </c>
      <c r="M21" s="143">
        <v>26.666666666666668</v>
      </c>
      <c r="N21" s="160">
        <v>59</v>
      </c>
      <c r="O21" s="145">
        <v>20.408163265306122</v>
      </c>
      <c r="P21" s="166">
        <v>887</v>
      </c>
      <c r="Q21" s="143">
        <v>23.537604456824514</v>
      </c>
      <c r="R21" s="148">
        <f t="shared" si="0"/>
        <v>18.102040816326532</v>
      </c>
      <c r="S21" s="143">
        <v>10.931726451026114</v>
      </c>
      <c r="T21" s="139"/>
      <c r="U21" s="8"/>
      <c r="V21" s="8"/>
    </row>
    <row r="22" spans="1:22" ht="15">
      <c r="A22" s="8"/>
      <c r="B22" s="163">
        <v>14</v>
      </c>
      <c r="C22" s="150" t="s">
        <v>104</v>
      </c>
      <c r="D22" s="151">
        <v>287</v>
      </c>
      <c r="E22" s="152">
        <v>7.49063670411985</v>
      </c>
      <c r="F22" s="153">
        <v>434</v>
      </c>
      <c r="G22" s="154">
        <v>2.843601895734597</v>
      </c>
      <c r="H22" s="151">
        <v>416</v>
      </c>
      <c r="I22" s="152">
        <v>-2.347417840375587</v>
      </c>
      <c r="J22" s="153">
        <v>749</v>
      </c>
      <c r="K22" s="154">
        <v>8.080808080808081</v>
      </c>
      <c r="L22" s="155">
        <v>12834</v>
      </c>
      <c r="M22" s="152">
        <v>12.097126386583982</v>
      </c>
      <c r="N22" s="162">
        <v>1082</v>
      </c>
      <c r="O22" s="154">
        <v>11.316872427983538</v>
      </c>
      <c r="P22" s="155">
        <v>16032</v>
      </c>
      <c r="Q22" s="152">
        <v>10.725878859037227</v>
      </c>
      <c r="R22" s="157">
        <f t="shared" si="0"/>
        <v>55.86062717770035</v>
      </c>
      <c r="S22" s="152">
        <v>3.0097897399405587</v>
      </c>
      <c r="T22" s="139"/>
      <c r="U22" s="8"/>
      <c r="V22" s="8"/>
    </row>
    <row r="23" spans="1:22" ht="15">
      <c r="A23" s="8"/>
      <c r="B23" s="164">
        <v>15</v>
      </c>
      <c r="C23" s="161" t="s">
        <v>105</v>
      </c>
      <c r="D23" s="142">
        <v>401</v>
      </c>
      <c r="E23" s="143">
        <v>7.506702412868632</v>
      </c>
      <c r="F23" s="144">
        <v>272</v>
      </c>
      <c r="G23" s="145">
        <v>5.836575875486381</v>
      </c>
      <c r="H23" s="142">
        <v>169</v>
      </c>
      <c r="I23" s="143">
        <v>1.8072289156626506</v>
      </c>
      <c r="J23" s="144">
        <v>856</v>
      </c>
      <c r="K23" s="145">
        <v>9.603072983354673</v>
      </c>
      <c r="L23" s="146">
        <v>7148</v>
      </c>
      <c r="M23" s="143">
        <v>16.682990532158016</v>
      </c>
      <c r="N23" s="160">
        <v>824</v>
      </c>
      <c r="O23" s="145">
        <v>8.421052631578947</v>
      </c>
      <c r="P23" s="146">
        <v>9287</v>
      </c>
      <c r="Q23" s="143">
        <v>14.527068689110864</v>
      </c>
      <c r="R23" s="148">
        <f t="shared" si="0"/>
        <v>23.159600997506235</v>
      </c>
      <c r="S23" s="143">
        <v>6.5301661372527455</v>
      </c>
      <c r="T23" s="139"/>
      <c r="U23" s="8"/>
      <c r="V23" s="8"/>
    </row>
    <row r="24" spans="1:22" ht="15">
      <c r="A24" s="8"/>
      <c r="B24" s="163">
        <v>16</v>
      </c>
      <c r="C24" s="150" t="s">
        <v>106</v>
      </c>
      <c r="D24" s="151">
        <v>4557</v>
      </c>
      <c r="E24" s="152">
        <v>10.178916827852998</v>
      </c>
      <c r="F24" s="153">
        <v>8583</v>
      </c>
      <c r="G24" s="154">
        <v>6.820161792159303</v>
      </c>
      <c r="H24" s="151">
        <v>6473</v>
      </c>
      <c r="I24" s="152">
        <v>3.568</v>
      </c>
      <c r="J24" s="153">
        <v>13123</v>
      </c>
      <c r="K24" s="154">
        <v>6.751809973155455</v>
      </c>
      <c r="L24" s="155">
        <v>162568</v>
      </c>
      <c r="M24" s="152">
        <v>10.63563359194229</v>
      </c>
      <c r="N24" s="162">
        <v>21378</v>
      </c>
      <c r="O24" s="154">
        <v>12.872228088701162</v>
      </c>
      <c r="P24" s="155">
        <v>212161</v>
      </c>
      <c r="Q24" s="152">
        <v>10.215224133363117</v>
      </c>
      <c r="R24" s="157">
        <f t="shared" si="0"/>
        <v>46.55716480140443</v>
      </c>
      <c r="S24" s="152">
        <v>0.03295304270130125</v>
      </c>
      <c r="T24" s="139"/>
      <c r="U24" s="8"/>
      <c r="V24" s="8"/>
    </row>
    <row r="25" spans="1:22" ht="15">
      <c r="A25" s="8"/>
      <c r="B25" s="164">
        <v>17</v>
      </c>
      <c r="C25" s="161" t="s">
        <v>107</v>
      </c>
      <c r="D25" s="142">
        <v>357</v>
      </c>
      <c r="E25" s="143">
        <v>9.846153846153847</v>
      </c>
      <c r="F25" s="144">
        <v>540</v>
      </c>
      <c r="G25" s="145">
        <v>-24.686192468619247</v>
      </c>
      <c r="H25" s="142">
        <v>1501</v>
      </c>
      <c r="I25" s="143">
        <v>14.931087289433384</v>
      </c>
      <c r="J25" s="144">
        <v>1083</v>
      </c>
      <c r="K25" s="145">
        <v>-30.083925112976114</v>
      </c>
      <c r="L25" s="146">
        <v>8676</v>
      </c>
      <c r="M25" s="143">
        <v>-34.35726715593554</v>
      </c>
      <c r="N25" s="160">
        <v>930</v>
      </c>
      <c r="O25" s="145">
        <v>-34.08929836995039</v>
      </c>
      <c r="P25" s="146">
        <v>12730</v>
      </c>
      <c r="Q25" s="143">
        <v>-30.054945054945055</v>
      </c>
      <c r="R25" s="148">
        <f t="shared" si="0"/>
        <v>35.65826330532213</v>
      </c>
      <c r="S25" s="143">
        <v>-36.32452981192477</v>
      </c>
      <c r="T25" s="139"/>
      <c r="U25" s="8"/>
      <c r="V25" s="8"/>
    </row>
    <row r="26" spans="1:22" ht="15">
      <c r="A26" s="8"/>
      <c r="B26" s="163">
        <v>18</v>
      </c>
      <c r="C26" s="150" t="s">
        <v>108</v>
      </c>
      <c r="D26" s="151">
        <v>130</v>
      </c>
      <c r="E26" s="152">
        <v>7.43801652892562</v>
      </c>
      <c r="F26" s="153">
        <v>203</v>
      </c>
      <c r="G26" s="154">
        <v>46.0431654676259</v>
      </c>
      <c r="H26" s="151">
        <v>258</v>
      </c>
      <c r="I26" s="152">
        <v>-3.7313432835820897</v>
      </c>
      <c r="J26" s="153">
        <v>349</v>
      </c>
      <c r="K26" s="154">
        <v>2.346041055718475</v>
      </c>
      <c r="L26" s="155">
        <v>4990</v>
      </c>
      <c r="M26" s="152">
        <v>50.61877452460006</v>
      </c>
      <c r="N26" s="156">
        <v>618</v>
      </c>
      <c r="O26" s="154">
        <v>24.346076458752513</v>
      </c>
      <c r="P26" s="155">
        <v>7334</v>
      </c>
      <c r="Q26" s="152">
        <v>33.9788089148703</v>
      </c>
      <c r="R26" s="157">
        <f t="shared" si="0"/>
        <v>56.41538461538462</v>
      </c>
      <c r="S26" s="152">
        <v>24.703352913071583</v>
      </c>
      <c r="T26" s="139"/>
      <c r="U26" s="8"/>
      <c r="V26" s="8"/>
    </row>
    <row r="27" spans="1:22" ht="15">
      <c r="A27" s="8"/>
      <c r="B27" s="164">
        <v>19</v>
      </c>
      <c r="C27" s="161" t="s">
        <v>109</v>
      </c>
      <c r="D27" s="142">
        <v>469</v>
      </c>
      <c r="E27" s="143">
        <v>7.322654462242563</v>
      </c>
      <c r="F27" s="144">
        <v>306</v>
      </c>
      <c r="G27" s="145">
        <v>3.3783783783783785</v>
      </c>
      <c r="H27" s="142">
        <v>352</v>
      </c>
      <c r="I27" s="143">
        <v>-9.743589743589743</v>
      </c>
      <c r="J27" s="144">
        <v>1470</v>
      </c>
      <c r="K27" s="145">
        <v>-0.47393364928909953</v>
      </c>
      <c r="L27" s="146">
        <v>12715</v>
      </c>
      <c r="M27" s="143">
        <v>8.461997782137678</v>
      </c>
      <c r="N27" s="147">
        <v>1210</v>
      </c>
      <c r="O27" s="145">
        <v>2.6293469041560646</v>
      </c>
      <c r="P27" s="146">
        <v>16053</v>
      </c>
      <c r="Q27" s="143">
        <v>6.558247593760372</v>
      </c>
      <c r="R27" s="148">
        <f t="shared" si="0"/>
        <v>34.22814498933902</v>
      </c>
      <c r="S27" s="143">
        <v>-0.7122511759631409</v>
      </c>
      <c r="T27" s="139"/>
      <c r="U27" s="8"/>
      <c r="V27" s="8"/>
    </row>
    <row r="28" spans="1:22" ht="15">
      <c r="A28" s="8"/>
      <c r="B28" s="163">
        <v>20</v>
      </c>
      <c r="C28" s="150" t="s">
        <v>110</v>
      </c>
      <c r="D28" s="151">
        <v>1391</v>
      </c>
      <c r="E28" s="152">
        <v>8.080808080808081</v>
      </c>
      <c r="F28" s="153">
        <v>1228</v>
      </c>
      <c r="G28" s="154">
        <v>2.0781379883624274</v>
      </c>
      <c r="H28" s="151">
        <v>1495</v>
      </c>
      <c r="I28" s="152">
        <v>2.1872863978127137</v>
      </c>
      <c r="J28" s="153">
        <v>4262</v>
      </c>
      <c r="K28" s="154">
        <v>4.89785872507999</v>
      </c>
      <c r="L28" s="155">
        <v>47160</v>
      </c>
      <c r="M28" s="152">
        <v>5.970384019054896</v>
      </c>
      <c r="N28" s="162">
        <v>6261</v>
      </c>
      <c r="O28" s="154">
        <v>6.06471285786888</v>
      </c>
      <c r="P28" s="155">
        <v>60705</v>
      </c>
      <c r="Q28" s="152">
        <v>5.5812578266314175</v>
      </c>
      <c r="R28" s="157">
        <f t="shared" si="0"/>
        <v>43.64126527677929</v>
      </c>
      <c r="S28" s="152">
        <v>-2.3126679921821567</v>
      </c>
      <c r="T28" s="139"/>
      <c r="U28" s="8"/>
      <c r="V28" s="8"/>
    </row>
    <row r="29" spans="1:22" ht="15">
      <c r="A29" s="8"/>
      <c r="B29" s="164">
        <v>21</v>
      </c>
      <c r="C29" s="161" t="s">
        <v>111</v>
      </c>
      <c r="D29" s="142">
        <v>440</v>
      </c>
      <c r="E29" s="143">
        <v>9.181141439205955</v>
      </c>
      <c r="F29" s="144">
        <v>328</v>
      </c>
      <c r="G29" s="145">
        <v>-0.303951367781155</v>
      </c>
      <c r="H29" s="142">
        <v>427</v>
      </c>
      <c r="I29" s="143">
        <v>31.384615384615383</v>
      </c>
      <c r="J29" s="144">
        <v>1294</v>
      </c>
      <c r="K29" s="145">
        <v>3.272146847565842</v>
      </c>
      <c r="L29" s="146">
        <v>9465</v>
      </c>
      <c r="M29" s="143">
        <v>5.518394648829432</v>
      </c>
      <c r="N29" s="147">
        <v>1276</v>
      </c>
      <c r="O29" s="145">
        <v>10.860121633362294</v>
      </c>
      <c r="P29" s="146">
        <v>12790</v>
      </c>
      <c r="Q29" s="143">
        <v>6.3352178250748254</v>
      </c>
      <c r="R29" s="148">
        <f t="shared" si="0"/>
        <v>29.068181818181817</v>
      </c>
      <c r="S29" s="143">
        <v>-2.6066073102155647</v>
      </c>
      <c r="T29" s="139"/>
      <c r="U29" s="8"/>
      <c r="V29" s="8"/>
    </row>
    <row r="30" spans="1:22" ht="15">
      <c r="A30" s="8"/>
      <c r="B30" s="163">
        <v>22</v>
      </c>
      <c r="C30" s="150" t="s">
        <v>112</v>
      </c>
      <c r="D30" s="151">
        <v>283</v>
      </c>
      <c r="E30" s="167">
        <v>12.749003984063744</v>
      </c>
      <c r="F30" s="153">
        <v>315</v>
      </c>
      <c r="G30" s="168">
        <v>6.779661016949152</v>
      </c>
      <c r="H30" s="151">
        <v>272</v>
      </c>
      <c r="I30" s="167">
        <v>7.936507936507937</v>
      </c>
      <c r="J30" s="153">
        <v>863</v>
      </c>
      <c r="K30" s="168">
        <v>12.81045751633987</v>
      </c>
      <c r="L30" s="155">
        <v>10762</v>
      </c>
      <c r="M30" s="167">
        <v>38.009746088740705</v>
      </c>
      <c r="N30" s="156">
        <v>948</v>
      </c>
      <c r="O30" s="168">
        <v>14.631197097944376</v>
      </c>
      <c r="P30" s="155">
        <v>13377</v>
      </c>
      <c r="Q30" s="167">
        <v>32.55053507728894</v>
      </c>
      <c r="R30" s="157">
        <f t="shared" si="0"/>
        <v>47.26855123674912</v>
      </c>
      <c r="S30" s="167">
        <v>17.562488708125525</v>
      </c>
      <c r="T30" s="139"/>
      <c r="U30" s="8"/>
      <c r="V30" s="8"/>
    </row>
    <row r="31" spans="1:22" ht="15">
      <c r="A31" s="8"/>
      <c r="B31" s="164">
        <v>23</v>
      </c>
      <c r="C31" s="161" t="s">
        <v>113</v>
      </c>
      <c r="D31" s="142">
        <v>322</v>
      </c>
      <c r="E31" s="143">
        <v>8.053691275167786</v>
      </c>
      <c r="F31" s="144">
        <v>335</v>
      </c>
      <c r="G31" s="145">
        <v>-3.4582132564841497</v>
      </c>
      <c r="H31" s="142">
        <v>271</v>
      </c>
      <c r="I31" s="143">
        <v>-1.4545454545454546</v>
      </c>
      <c r="J31" s="144">
        <v>1063</v>
      </c>
      <c r="K31" s="145">
        <v>3.203883495145631</v>
      </c>
      <c r="L31" s="146">
        <v>5646</v>
      </c>
      <c r="M31" s="143">
        <v>4.439511653718091</v>
      </c>
      <c r="N31" s="160">
        <v>619</v>
      </c>
      <c r="O31" s="145">
        <v>3.511705685618729</v>
      </c>
      <c r="P31" s="146">
        <v>7940</v>
      </c>
      <c r="Q31" s="143">
        <v>3.709508881922675</v>
      </c>
      <c r="R31" s="148">
        <f t="shared" si="0"/>
        <v>24.658385093167702</v>
      </c>
      <c r="S31" s="143">
        <v>-4.020392401201998</v>
      </c>
      <c r="T31" s="139"/>
      <c r="U31" s="8"/>
      <c r="V31" s="8"/>
    </row>
    <row r="32" spans="1:22" ht="15">
      <c r="A32" s="8"/>
      <c r="B32" s="163">
        <v>24</v>
      </c>
      <c r="C32" s="150" t="s">
        <v>114</v>
      </c>
      <c r="D32" s="151">
        <v>112</v>
      </c>
      <c r="E32" s="152">
        <v>17.894736842105264</v>
      </c>
      <c r="F32" s="153">
        <v>144</v>
      </c>
      <c r="G32" s="154">
        <v>-0.6896551724137931</v>
      </c>
      <c r="H32" s="151">
        <v>93</v>
      </c>
      <c r="I32" s="152">
        <v>-35.416666666666664</v>
      </c>
      <c r="J32" s="153">
        <v>351</v>
      </c>
      <c r="K32" s="154">
        <v>21.03448275862069</v>
      </c>
      <c r="L32" s="155">
        <v>2008</v>
      </c>
      <c r="M32" s="152">
        <v>11.493614658523043</v>
      </c>
      <c r="N32" s="156">
        <v>349</v>
      </c>
      <c r="O32" s="154">
        <v>3.5608308605341246</v>
      </c>
      <c r="P32" s="155">
        <v>2957</v>
      </c>
      <c r="Q32" s="152">
        <v>8.354708684499817</v>
      </c>
      <c r="R32" s="157">
        <f t="shared" si="0"/>
        <v>26.401785714285715</v>
      </c>
      <c r="S32" s="152">
        <v>-8.091988169397473</v>
      </c>
      <c r="T32" s="139"/>
      <c r="U32" s="8"/>
      <c r="V32" s="8"/>
    </row>
    <row r="33" spans="1:22" ht="15">
      <c r="A33" s="8"/>
      <c r="B33" s="164">
        <v>25</v>
      </c>
      <c r="C33" s="161" t="s">
        <v>115</v>
      </c>
      <c r="D33" s="142">
        <v>173</v>
      </c>
      <c r="E33" s="143">
        <v>2.9761904761904763</v>
      </c>
      <c r="F33" s="144">
        <v>206</v>
      </c>
      <c r="G33" s="145">
        <v>11.35135135135135</v>
      </c>
      <c r="H33" s="142">
        <v>167</v>
      </c>
      <c r="I33" s="143">
        <v>31.496062992125985</v>
      </c>
      <c r="J33" s="144">
        <v>722</v>
      </c>
      <c r="K33" s="145">
        <v>16.63974151857835</v>
      </c>
      <c r="L33" s="146">
        <v>3676</v>
      </c>
      <c r="M33" s="143">
        <v>25.675213675213676</v>
      </c>
      <c r="N33" s="160">
        <v>482</v>
      </c>
      <c r="O33" s="145">
        <v>28.533333333333335</v>
      </c>
      <c r="P33" s="146">
        <v>5253</v>
      </c>
      <c r="Q33" s="143">
        <v>24.155046088395178</v>
      </c>
      <c r="R33" s="148">
        <f t="shared" si="0"/>
        <v>30.36416184971098</v>
      </c>
      <c r="S33" s="143">
        <v>20.56674995867277</v>
      </c>
      <c r="T33" s="139"/>
      <c r="U33" s="8"/>
      <c r="V33" s="8"/>
    </row>
    <row r="34" spans="1:22" ht="15">
      <c r="A34" s="8"/>
      <c r="B34" s="163">
        <v>26</v>
      </c>
      <c r="C34" s="150" t="s">
        <v>116</v>
      </c>
      <c r="D34" s="151">
        <v>777</v>
      </c>
      <c r="E34" s="152">
        <v>5.570652173913044</v>
      </c>
      <c r="F34" s="153">
        <v>2033</v>
      </c>
      <c r="G34" s="154">
        <v>3.4079348931841302</v>
      </c>
      <c r="H34" s="151">
        <v>2101</v>
      </c>
      <c r="I34" s="152">
        <v>3.192534381139489</v>
      </c>
      <c r="J34" s="153">
        <v>2624</v>
      </c>
      <c r="K34" s="154">
        <v>6.3209076175040515</v>
      </c>
      <c r="L34" s="155">
        <v>34198</v>
      </c>
      <c r="M34" s="152">
        <v>15.338954468802697</v>
      </c>
      <c r="N34" s="162">
        <v>3781</v>
      </c>
      <c r="O34" s="154">
        <v>18.563813107557227</v>
      </c>
      <c r="P34" s="155">
        <v>44753</v>
      </c>
      <c r="Q34" s="152">
        <v>13.522905991578307</v>
      </c>
      <c r="R34" s="157">
        <f t="shared" si="0"/>
        <v>57.5971685971686</v>
      </c>
      <c r="S34" s="152">
        <v>7.532636820851524</v>
      </c>
      <c r="T34" s="139"/>
      <c r="U34" s="8"/>
      <c r="V34" s="8"/>
    </row>
    <row r="35" spans="1:22" ht="15">
      <c r="A35" s="8"/>
      <c r="B35" s="164">
        <v>27</v>
      </c>
      <c r="C35" s="161" t="s">
        <v>117</v>
      </c>
      <c r="D35" s="142">
        <v>2009</v>
      </c>
      <c r="E35" s="143">
        <v>6.9185737094199045</v>
      </c>
      <c r="F35" s="144">
        <v>1588</v>
      </c>
      <c r="G35" s="145">
        <v>8.618331053351573</v>
      </c>
      <c r="H35" s="142">
        <v>1968</v>
      </c>
      <c r="I35" s="143">
        <v>30.764119601328904</v>
      </c>
      <c r="J35" s="144">
        <v>5430</v>
      </c>
      <c r="K35" s="145">
        <v>10.23142509135201</v>
      </c>
      <c r="L35" s="146">
        <v>59449</v>
      </c>
      <c r="M35" s="143">
        <v>29.94600974884697</v>
      </c>
      <c r="N35" s="147">
        <v>6361</v>
      </c>
      <c r="O35" s="145">
        <v>18.963904993454275</v>
      </c>
      <c r="P35" s="146">
        <v>75038</v>
      </c>
      <c r="Q35" s="143">
        <v>26.68062261538981</v>
      </c>
      <c r="R35" s="148">
        <f t="shared" si="0"/>
        <v>37.35092085614734</v>
      </c>
      <c r="S35" s="143">
        <v>18.4832702311187</v>
      </c>
      <c r="T35" s="139"/>
      <c r="U35" s="8"/>
      <c r="V35" s="8"/>
    </row>
    <row r="36" spans="1:22" ht="15">
      <c r="A36" s="8"/>
      <c r="B36" s="163">
        <v>28</v>
      </c>
      <c r="C36" s="150" t="s">
        <v>118</v>
      </c>
      <c r="D36" s="151">
        <v>143</v>
      </c>
      <c r="E36" s="152">
        <v>12.598425196850394</v>
      </c>
      <c r="F36" s="153">
        <v>127</v>
      </c>
      <c r="G36" s="154">
        <v>3.252032520325203</v>
      </c>
      <c r="H36" s="151">
        <v>196</v>
      </c>
      <c r="I36" s="152">
        <v>20.245398773006134</v>
      </c>
      <c r="J36" s="153">
        <v>482</v>
      </c>
      <c r="K36" s="154">
        <v>19.90049751243781</v>
      </c>
      <c r="L36" s="155">
        <v>4391</v>
      </c>
      <c r="M36" s="152">
        <v>26.28702904802991</v>
      </c>
      <c r="N36" s="156">
        <v>431</v>
      </c>
      <c r="O36" s="154">
        <v>16.802168021680217</v>
      </c>
      <c r="P36" s="155">
        <v>5627</v>
      </c>
      <c r="Q36" s="152">
        <v>22.860262008733624</v>
      </c>
      <c r="R36" s="157">
        <f t="shared" si="0"/>
        <v>39.34965034965035</v>
      </c>
      <c r="S36" s="152">
        <v>9.113659266497686</v>
      </c>
      <c r="T36" s="139"/>
      <c r="U36" s="8"/>
      <c r="V36" s="8"/>
    </row>
    <row r="37" spans="1:22" ht="15">
      <c r="A37" s="8"/>
      <c r="B37" s="164">
        <v>29</v>
      </c>
      <c r="C37" s="161" t="s">
        <v>119</v>
      </c>
      <c r="D37" s="142">
        <v>98</v>
      </c>
      <c r="E37" s="143">
        <v>15.294117647058824</v>
      </c>
      <c r="F37" s="144">
        <v>138</v>
      </c>
      <c r="G37" s="145">
        <v>23.214285714285715</v>
      </c>
      <c r="H37" s="142">
        <v>76</v>
      </c>
      <c r="I37" s="143">
        <v>38.18181818181818</v>
      </c>
      <c r="J37" s="144">
        <v>236</v>
      </c>
      <c r="K37" s="145">
        <v>0</v>
      </c>
      <c r="L37" s="146">
        <v>1344</v>
      </c>
      <c r="M37" s="143">
        <v>40.43887147335423</v>
      </c>
      <c r="N37" s="160">
        <v>238</v>
      </c>
      <c r="O37" s="145">
        <v>13.333333333333334</v>
      </c>
      <c r="P37" s="146">
        <v>2033</v>
      </c>
      <c r="Q37" s="143">
        <v>29.408020369191597</v>
      </c>
      <c r="R37" s="148">
        <f t="shared" si="0"/>
        <v>20.744897959183675</v>
      </c>
      <c r="S37" s="143">
        <v>12.241650320217218</v>
      </c>
      <c r="T37" s="139"/>
      <c r="U37" s="8"/>
      <c r="V37" s="8"/>
    </row>
    <row r="38" spans="1:22" ht="15">
      <c r="A38" s="8"/>
      <c r="B38" s="163">
        <v>30</v>
      </c>
      <c r="C38" s="150" t="s">
        <v>120</v>
      </c>
      <c r="D38" s="151">
        <v>68</v>
      </c>
      <c r="E38" s="152">
        <v>7.936507936507937</v>
      </c>
      <c r="F38" s="153">
        <v>50</v>
      </c>
      <c r="G38" s="154">
        <v>-1.9607843137254901</v>
      </c>
      <c r="H38" s="151">
        <v>29</v>
      </c>
      <c r="I38" s="152">
        <v>93.33333333333333</v>
      </c>
      <c r="J38" s="153">
        <v>216</v>
      </c>
      <c r="K38" s="154">
        <v>5.365853658536586</v>
      </c>
      <c r="L38" s="165">
        <v>991</v>
      </c>
      <c r="M38" s="152">
        <v>7.367280606717227</v>
      </c>
      <c r="N38" s="156">
        <v>96</v>
      </c>
      <c r="O38" s="154">
        <v>10.344827586206897</v>
      </c>
      <c r="P38" s="155">
        <v>1384</v>
      </c>
      <c r="Q38" s="152">
        <v>7.872174590802806</v>
      </c>
      <c r="R38" s="157">
        <f t="shared" si="0"/>
        <v>20.352941176470587</v>
      </c>
      <c r="S38" s="152">
        <v>-0.05960295263857666</v>
      </c>
      <c r="T38" s="139"/>
      <c r="U38" s="8"/>
      <c r="V38" s="8"/>
    </row>
    <row r="39" spans="1:22" ht="15">
      <c r="A39" s="8"/>
      <c r="B39" s="164">
        <v>31</v>
      </c>
      <c r="C39" s="161" t="s">
        <v>121</v>
      </c>
      <c r="D39" s="142">
        <v>668</v>
      </c>
      <c r="E39" s="143">
        <v>1.3657056145675266</v>
      </c>
      <c r="F39" s="144">
        <v>1153</v>
      </c>
      <c r="G39" s="145">
        <v>57.298772169167805</v>
      </c>
      <c r="H39" s="142">
        <v>851</v>
      </c>
      <c r="I39" s="143">
        <v>29.33130699088146</v>
      </c>
      <c r="J39" s="144">
        <v>2932</v>
      </c>
      <c r="K39" s="145">
        <v>23.24506094997898</v>
      </c>
      <c r="L39" s="146">
        <v>19268</v>
      </c>
      <c r="M39" s="143">
        <v>27.20670759886446</v>
      </c>
      <c r="N39" s="147">
        <v>3574</v>
      </c>
      <c r="O39" s="145">
        <v>30.915750915750916</v>
      </c>
      <c r="P39" s="146">
        <v>29137</v>
      </c>
      <c r="Q39" s="143">
        <v>29.23929917941894</v>
      </c>
      <c r="R39" s="148">
        <f t="shared" si="0"/>
        <v>43.618263473053894</v>
      </c>
      <c r="S39" s="143">
        <v>27.49805113658245</v>
      </c>
      <c r="T39" s="139"/>
      <c r="U39" s="8"/>
      <c r="V39" s="8"/>
    </row>
    <row r="40" spans="1:22" ht="15">
      <c r="A40" s="8"/>
      <c r="B40" s="163">
        <v>32</v>
      </c>
      <c r="C40" s="150" t="s">
        <v>122</v>
      </c>
      <c r="D40" s="151">
        <v>308</v>
      </c>
      <c r="E40" s="152">
        <v>5.1194539249146755</v>
      </c>
      <c r="F40" s="153">
        <v>274</v>
      </c>
      <c r="G40" s="154">
        <v>7.450980392156863</v>
      </c>
      <c r="H40" s="151">
        <v>368</v>
      </c>
      <c r="I40" s="152">
        <v>0.2724795640326976</v>
      </c>
      <c r="J40" s="153">
        <v>702</v>
      </c>
      <c r="K40" s="154">
        <v>10.551181102362206</v>
      </c>
      <c r="L40" s="155">
        <v>6409</v>
      </c>
      <c r="M40" s="152">
        <v>13.77596307473815</v>
      </c>
      <c r="N40" s="156">
        <v>550</v>
      </c>
      <c r="O40" s="154">
        <v>-5.982905982905983</v>
      </c>
      <c r="P40" s="155">
        <v>8304</v>
      </c>
      <c r="Q40" s="152">
        <v>11.060585796442423</v>
      </c>
      <c r="R40" s="157">
        <f t="shared" si="0"/>
        <v>26.961038961038962</v>
      </c>
      <c r="S40" s="152">
        <v>5.65179103362868</v>
      </c>
      <c r="T40" s="139"/>
      <c r="U40" s="8"/>
      <c r="V40" s="8"/>
    </row>
    <row r="41" spans="1:22" ht="15">
      <c r="A41" s="8"/>
      <c r="B41" s="164">
        <v>33</v>
      </c>
      <c r="C41" s="161" t="s">
        <v>123</v>
      </c>
      <c r="D41" s="142">
        <v>1163</v>
      </c>
      <c r="E41" s="143">
        <v>2.557319223985891</v>
      </c>
      <c r="F41" s="144">
        <v>1047</v>
      </c>
      <c r="G41" s="145">
        <v>8.94901144640999</v>
      </c>
      <c r="H41" s="142">
        <v>1237</v>
      </c>
      <c r="I41" s="143">
        <v>8.604038630377524</v>
      </c>
      <c r="J41" s="144">
        <v>3030</v>
      </c>
      <c r="K41" s="145">
        <v>7.446808510638298</v>
      </c>
      <c r="L41" s="146">
        <v>20508</v>
      </c>
      <c r="M41" s="143">
        <v>7.478643676956135</v>
      </c>
      <c r="N41" s="147">
        <v>3465</v>
      </c>
      <c r="O41" s="145">
        <v>3.033006244424621</v>
      </c>
      <c r="P41" s="146">
        <v>29473</v>
      </c>
      <c r="Q41" s="143">
        <v>7.268161304411122</v>
      </c>
      <c r="R41" s="148">
        <f aca="true" t="shared" si="1" ref="R41:R60">P41/D41</f>
        <v>25.342218400687877</v>
      </c>
      <c r="S41" s="143">
        <v>4.593374823045753</v>
      </c>
      <c r="T41" s="139"/>
      <c r="U41" s="8"/>
      <c r="V41" s="8"/>
    </row>
    <row r="42" spans="1:22" ht="15">
      <c r="A42" s="8"/>
      <c r="B42" s="163">
        <v>34</v>
      </c>
      <c r="C42" s="150" t="s">
        <v>124</v>
      </c>
      <c r="D42" s="151">
        <v>16341</v>
      </c>
      <c r="E42" s="152">
        <v>22.4402345511953</v>
      </c>
      <c r="F42" s="153">
        <v>14513</v>
      </c>
      <c r="G42" s="154">
        <v>29.69615728328865</v>
      </c>
      <c r="H42" s="151">
        <v>17280</v>
      </c>
      <c r="I42" s="152">
        <v>36.9472182596291</v>
      </c>
      <c r="J42" s="153">
        <v>26463</v>
      </c>
      <c r="K42" s="154">
        <v>51.88543878780922</v>
      </c>
      <c r="L42" s="155">
        <v>358107</v>
      </c>
      <c r="M42" s="152">
        <v>36.718066971836095</v>
      </c>
      <c r="N42" s="162">
        <v>61753</v>
      </c>
      <c r="O42" s="154">
        <v>43.71858126978216</v>
      </c>
      <c r="P42" s="155">
        <v>481575</v>
      </c>
      <c r="Q42" s="152">
        <v>38.72965551888713</v>
      </c>
      <c r="R42" s="157">
        <f t="shared" si="1"/>
        <v>29.4703506517349</v>
      </c>
      <c r="S42" s="152">
        <v>13.303977264826951</v>
      </c>
      <c r="T42" s="139"/>
      <c r="U42" s="8"/>
      <c r="V42" s="8"/>
    </row>
    <row r="43" spans="1:22" ht="15">
      <c r="A43" s="8"/>
      <c r="B43" s="164">
        <v>35</v>
      </c>
      <c r="C43" s="161" t="s">
        <v>125</v>
      </c>
      <c r="D43" s="142">
        <v>4122</v>
      </c>
      <c r="E43" s="143">
        <v>8.047182175622543</v>
      </c>
      <c r="F43" s="144">
        <v>7996</v>
      </c>
      <c r="G43" s="145">
        <v>10.19845644983462</v>
      </c>
      <c r="H43" s="142">
        <v>10282</v>
      </c>
      <c r="I43" s="143">
        <v>2.3899621589324838</v>
      </c>
      <c r="J43" s="144">
        <v>11507</v>
      </c>
      <c r="K43" s="145">
        <v>9.9990440684447</v>
      </c>
      <c r="L43" s="146">
        <v>113404</v>
      </c>
      <c r="M43" s="143">
        <v>10.121284508792884</v>
      </c>
      <c r="N43" s="147">
        <v>22668</v>
      </c>
      <c r="O43" s="145">
        <v>10.274372446001168</v>
      </c>
      <c r="P43" s="146">
        <v>167978</v>
      </c>
      <c r="Q43" s="143">
        <v>9.262511545616569</v>
      </c>
      <c r="R43" s="148">
        <f t="shared" si="1"/>
        <v>40.75157690441533</v>
      </c>
      <c r="S43" s="143">
        <v>1.1248135726654973</v>
      </c>
      <c r="T43" s="139"/>
      <c r="U43" s="8"/>
      <c r="V43" s="8"/>
    </row>
    <row r="44" spans="1:22" ht="15">
      <c r="A44" s="8"/>
      <c r="B44" s="163">
        <v>36</v>
      </c>
      <c r="C44" s="150" t="s">
        <v>126</v>
      </c>
      <c r="D44" s="151">
        <v>99</v>
      </c>
      <c r="E44" s="152">
        <v>-10</v>
      </c>
      <c r="F44" s="153">
        <v>50</v>
      </c>
      <c r="G44" s="154">
        <v>11.11111111111111</v>
      </c>
      <c r="H44" s="151">
        <v>63</v>
      </c>
      <c r="I44" s="152">
        <v>1.6129032258064515</v>
      </c>
      <c r="J44" s="153">
        <v>394</v>
      </c>
      <c r="K44" s="154">
        <v>-6.6350710900473935</v>
      </c>
      <c r="L44" s="165">
        <v>957</v>
      </c>
      <c r="M44" s="152">
        <v>2.3529411764705883</v>
      </c>
      <c r="N44" s="156">
        <v>150</v>
      </c>
      <c r="O44" s="154">
        <v>-3.8461538461538463</v>
      </c>
      <c r="P44" s="155">
        <v>1614</v>
      </c>
      <c r="Q44" s="152">
        <v>-0.37037037037037035</v>
      </c>
      <c r="R44" s="157">
        <f t="shared" si="1"/>
        <v>16.303030303030305</v>
      </c>
      <c r="S44" s="152">
        <v>10.69958847736627</v>
      </c>
      <c r="T44" s="139"/>
      <c r="U44" s="8"/>
      <c r="V44" s="8"/>
    </row>
    <row r="45" spans="1:22" ht="15">
      <c r="A45" s="8"/>
      <c r="B45" s="164">
        <v>37</v>
      </c>
      <c r="C45" s="161" t="s">
        <v>127</v>
      </c>
      <c r="D45" s="142">
        <v>228</v>
      </c>
      <c r="E45" s="143">
        <v>18.134715025906736</v>
      </c>
      <c r="F45" s="144">
        <v>264</v>
      </c>
      <c r="G45" s="145">
        <v>30.049261083743843</v>
      </c>
      <c r="H45" s="142">
        <v>286</v>
      </c>
      <c r="I45" s="143">
        <v>81.0126582278481</v>
      </c>
      <c r="J45" s="144">
        <v>655</v>
      </c>
      <c r="K45" s="145">
        <v>21.521335807050093</v>
      </c>
      <c r="L45" s="146">
        <v>7228</v>
      </c>
      <c r="M45" s="143">
        <v>16.976857096617575</v>
      </c>
      <c r="N45" s="160">
        <v>627</v>
      </c>
      <c r="O45" s="145">
        <v>20.34548944337812</v>
      </c>
      <c r="P45" s="146">
        <v>9242</v>
      </c>
      <c r="Q45" s="143">
        <v>19.220846233230134</v>
      </c>
      <c r="R45" s="148">
        <f t="shared" si="1"/>
        <v>40.53508771929825</v>
      </c>
      <c r="S45" s="143">
        <v>0.9194005395325269</v>
      </c>
      <c r="T45" s="139"/>
      <c r="U45" s="8"/>
      <c r="V45" s="8"/>
    </row>
    <row r="46" spans="1:22" ht="15">
      <c r="A46" s="8"/>
      <c r="B46" s="163">
        <v>38</v>
      </c>
      <c r="C46" s="150" t="s">
        <v>128</v>
      </c>
      <c r="D46" s="151">
        <v>1239</v>
      </c>
      <c r="E46" s="152">
        <v>13.774104683195592</v>
      </c>
      <c r="F46" s="153">
        <v>1404</v>
      </c>
      <c r="G46" s="154">
        <v>14.705882352941176</v>
      </c>
      <c r="H46" s="151">
        <v>1205</v>
      </c>
      <c r="I46" s="152">
        <v>-2.032520325203252</v>
      </c>
      <c r="J46" s="153">
        <v>3349</v>
      </c>
      <c r="K46" s="154">
        <v>10.820648577101258</v>
      </c>
      <c r="L46" s="155">
        <v>43287</v>
      </c>
      <c r="M46" s="152">
        <v>16.704861017497507</v>
      </c>
      <c r="N46" s="162">
        <v>4905</v>
      </c>
      <c r="O46" s="154">
        <v>19.459327812956648</v>
      </c>
      <c r="P46" s="155">
        <v>56825</v>
      </c>
      <c r="Q46" s="152">
        <v>14.867596523145341</v>
      </c>
      <c r="R46" s="157">
        <f t="shared" si="1"/>
        <v>45.863599677159</v>
      </c>
      <c r="S46" s="152">
        <v>0.9611078399558304</v>
      </c>
      <c r="T46" s="139"/>
      <c r="U46" s="8"/>
      <c r="V46" s="8"/>
    </row>
    <row r="47" spans="1:22" ht="15">
      <c r="A47" s="8"/>
      <c r="B47" s="164">
        <v>39</v>
      </c>
      <c r="C47" s="161" t="s">
        <v>129</v>
      </c>
      <c r="D47" s="142">
        <v>305</v>
      </c>
      <c r="E47" s="143">
        <v>8.928571428571429</v>
      </c>
      <c r="F47" s="144">
        <v>840</v>
      </c>
      <c r="G47" s="145">
        <v>6.4638783269961975</v>
      </c>
      <c r="H47" s="142">
        <v>962</v>
      </c>
      <c r="I47" s="143">
        <v>0</v>
      </c>
      <c r="J47" s="144">
        <v>1499</v>
      </c>
      <c r="K47" s="145">
        <v>1.4208389715832206</v>
      </c>
      <c r="L47" s="146">
        <v>16701</v>
      </c>
      <c r="M47" s="143">
        <v>4.918959668300038</v>
      </c>
      <c r="N47" s="147">
        <v>1705</v>
      </c>
      <c r="O47" s="145">
        <v>-3.3446712018140587</v>
      </c>
      <c r="P47" s="146">
        <v>21787</v>
      </c>
      <c r="Q47" s="143">
        <v>3.88613389280946</v>
      </c>
      <c r="R47" s="148">
        <f t="shared" si="1"/>
        <v>71.4327868852459</v>
      </c>
      <c r="S47" s="143">
        <v>-4.629122983650337</v>
      </c>
      <c r="T47" s="139"/>
      <c r="U47" s="8"/>
      <c r="V47" s="8"/>
    </row>
    <row r="48" spans="1:22" ht="15">
      <c r="A48" s="8"/>
      <c r="B48" s="163">
        <v>40</v>
      </c>
      <c r="C48" s="150" t="s">
        <v>130</v>
      </c>
      <c r="D48" s="151">
        <v>105</v>
      </c>
      <c r="E48" s="152">
        <v>11.702127659574469</v>
      </c>
      <c r="F48" s="153">
        <v>121</v>
      </c>
      <c r="G48" s="154">
        <v>5.217391304347826</v>
      </c>
      <c r="H48" s="151">
        <v>432</v>
      </c>
      <c r="I48" s="152">
        <v>3.1026252983293556</v>
      </c>
      <c r="J48" s="153">
        <v>274</v>
      </c>
      <c r="K48" s="154">
        <v>-1.0830324909747293</v>
      </c>
      <c r="L48" s="155">
        <v>2964</v>
      </c>
      <c r="M48" s="152">
        <v>1.2640929279125384</v>
      </c>
      <c r="N48" s="156">
        <v>370</v>
      </c>
      <c r="O48" s="154">
        <v>7.871720116618076</v>
      </c>
      <c r="P48" s="155">
        <v>4163</v>
      </c>
      <c r="Q48" s="152">
        <v>1.9593436198873377</v>
      </c>
      <c r="R48" s="157">
        <f t="shared" si="1"/>
        <v>39.647619047619045</v>
      </c>
      <c r="S48" s="152">
        <v>-8.722111426005629</v>
      </c>
      <c r="T48" s="139"/>
      <c r="U48" s="8"/>
      <c r="V48" s="8"/>
    </row>
    <row r="49" spans="1:22" ht="15">
      <c r="A49" s="8"/>
      <c r="B49" s="164">
        <v>41</v>
      </c>
      <c r="C49" s="161" t="s">
        <v>131</v>
      </c>
      <c r="D49" s="142">
        <v>1898</v>
      </c>
      <c r="E49" s="143">
        <v>12.976190476190476</v>
      </c>
      <c r="F49" s="144">
        <v>9443</v>
      </c>
      <c r="G49" s="145">
        <v>5.402388659448599</v>
      </c>
      <c r="H49" s="142">
        <v>8516</v>
      </c>
      <c r="I49" s="143">
        <v>3.0119753235756623</v>
      </c>
      <c r="J49" s="144">
        <v>8764</v>
      </c>
      <c r="K49" s="145">
        <v>8.64013883723813</v>
      </c>
      <c r="L49" s="146">
        <v>93119</v>
      </c>
      <c r="M49" s="143">
        <v>10.051528115914625</v>
      </c>
      <c r="N49" s="147">
        <v>20416</v>
      </c>
      <c r="O49" s="145">
        <v>7.221259387637204</v>
      </c>
      <c r="P49" s="146">
        <v>141597</v>
      </c>
      <c r="Q49" s="143">
        <v>8.534220430313576</v>
      </c>
      <c r="R49" s="148">
        <f t="shared" si="1"/>
        <v>74.60326659641728</v>
      </c>
      <c r="S49" s="143">
        <v>-3.931775383073327</v>
      </c>
      <c r="T49" s="139"/>
      <c r="U49" s="8"/>
      <c r="V49" s="8"/>
    </row>
    <row r="50" spans="1:22" ht="15">
      <c r="A50" s="8"/>
      <c r="B50" s="163">
        <v>42</v>
      </c>
      <c r="C50" s="150" t="s">
        <v>132</v>
      </c>
      <c r="D50" s="151">
        <v>2484</v>
      </c>
      <c r="E50" s="152">
        <v>8.046976946498477</v>
      </c>
      <c r="F50" s="153">
        <v>1973</v>
      </c>
      <c r="G50" s="154">
        <v>5.114544485881726</v>
      </c>
      <c r="H50" s="151">
        <v>1857</v>
      </c>
      <c r="I50" s="152">
        <v>8.596491228070175</v>
      </c>
      <c r="J50" s="153">
        <v>5293</v>
      </c>
      <c r="K50" s="154">
        <v>8.130745658835547</v>
      </c>
      <c r="L50" s="155">
        <v>39527</v>
      </c>
      <c r="M50" s="152">
        <v>5.394091296928328</v>
      </c>
      <c r="N50" s="162">
        <v>5927</v>
      </c>
      <c r="O50" s="154">
        <v>14.775367931835786</v>
      </c>
      <c r="P50" s="155">
        <v>55459</v>
      </c>
      <c r="Q50" s="152">
        <v>6.884190645055601</v>
      </c>
      <c r="R50" s="157">
        <f t="shared" si="1"/>
        <v>22.326489533011273</v>
      </c>
      <c r="S50" s="152">
        <v>-1.0761858723901554</v>
      </c>
      <c r="T50" s="139"/>
      <c r="U50" s="8"/>
      <c r="V50" s="8"/>
    </row>
    <row r="51" spans="1:22" ht="15">
      <c r="A51" s="8"/>
      <c r="B51" s="164">
        <v>43</v>
      </c>
      <c r="C51" s="161" t="s">
        <v>133</v>
      </c>
      <c r="D51" s="142">
        <v>397</v>
      </c>
      <c r="E51" s="143">
        <v>2.5839793281653747</v>
      </c>
      <c r="F51" s="144">
        <v>868</v>
      </c>
      <c r="G51" s="145">
        <v>8.635794743429287</v>
      </c>
      <c r="H51" s="142">
        <v>639</v>
      </c>
      <c r="I51" s="143">
        <v>0.9478672985781991</v>
      </c>
      <c r="J51" s="144">
        <v>3773</v>
      </c>
      <c r="K51" s="145">
        <v>1.6159439806086722</v>
      </c>
      <c r="L51" s="146">
        <v>16094</v>
      </c>
      <c r="M51" s="143">
        <v>6.561610276104085</v>
      </c>
      <c r="N51" s="147">
        <v>1972</v>
      </c>
      <c r="O51" s="145">
        <v>5.229455709711846</v>
      </c>
      <c r="P51" s="146">
        <v>23411</v>
      </c>
      <c r="Q51" s="143">
        <v>5.511988462231837</v>
      </c>
      <c r="R51" s="148">
        <f t="shared" si="1"/>
        <v>58.96977329974811</v>
      </c>
      <c r="S51" s="143">
        <v>2.8542557553746106</v>
      </c>
      <c r="T51" s="139"/>
      <c r="U51" s="8"/>
      <c r="V51" s="8"/>
    </row>
    <row r="52" spans="1:22" ht="15">
      <c r="A52" s="8"/>
      <c r="B52" s="163">
        <v>44</v>
      </c>
      <c r="C52" s="150" t="s">
        <v>134</v>
      </c>
      <c r="D52" s="151">
        <v>614</v>
      </c>
      <c r="E52" s="152">
        <v>6.0449050086355784</v>
      </c>
      <c r="F52" s="153">
        <v>500</v>
      </c>
      <c r="G52" s="154">
        <v>0.6036217303822937</v>
      </c>
      <c r="H52" s="151">
        <v>395</v>
      </c>
      <c r="I52" s="152">
        <v>17.55952380952381</v>
      </c>
      <c r="J52" s="153">
        <v>1709</v>
      </c>
      <c r="K52" s="154">
        <v>12.730870712401055</v>
      </c>
      <c r="L52" s="155">
        <v>16751</v>
      </c>
      <c r="M52" s="152">
        <v>20.251256281407034</v>
      </c>
      <c r="N52" s="162">
        <v>1618</v>
      </c>
      <c r="O52" s="154">
        <v>8.155080213903743</v>
      </c>
      <c r="P52" s="155">
        <v>20980</v>
      </c>
      <c r="Q52" s="152">
        <v>18.011024862189224</v>
      </c>
      <c r="R52" s="157">
        <f t="shared" si="1"/>
        <v>34.16938110749186</v>
      </c>
      <c r="S52" s="152">
        <v>11.284012044311996</v>
      </c>
      <c r="T52" s="139"/>
      <c r="U52" s="8"/>
      <c r="V52" s="8"/>
    </row>
    <row r="53" spans="1:22" ht="15">
      <c r="A53" s="8"/>
      <c r="B53" s="164">
        <v>45</v>
      </c>
      <c r="C53" s="161" t="s">
        <v>135</v>
      </c>
      <c r="D53" s="142">
        <v>1350</v>
      </c>
      <c r="E53" s="143">
        <v>11.940298507462687</v>
      </c>
      <c r="F53" s="144">
        <v>3104</v>
      </c>
      <c r="G53" s="145">
        <v>12.913786831575118</v>
      </c>
      <c r="H53" s="142">
        <v>2848</v>
      </c>
      <c r="I53" s="143">
        <v>21.86563970902867</v>
      </c>
      <c r="J53" s="144">
        <v>6844</v>
      </c>
      <c r="K53" s="145">
        <v>12.491781722550954</v>
      </c>
      <c r="L53" s="146">
        <v>60173</v>
      </c>
      <c r="M53" s="143">
        <v>9.864889538068285</v>
      </c>
      <c r="N53" s="147">
        <v>5518</v>
      </c>
      <c r="O53" s="145">
        <v>6.278890600924499</v>
      </c>
      <c r="P53" s="146">
        <v>78917</v>
      </c>
      <c r="Q53" s="143">
        <v>10.53420359684016</v>
      </c>
      <c r="R53" s="148">
        <f t="shared" si="1"/>
        <v>58.45703703703704</v>
      </c>
      <c r="S53" s="143">
        <v>-1.2561114534894493</v>
      </c>
      <c r="T53" s="139"/>
      <c r="U53" s="8"/>
      <c r="V53" s="8"/>
    </row>
    <row r="54" spans="1:22" ht="15.75" customHeight="1">
      <c r="A54" s="8"/>
      <c r="B54" s="163">
        <v>46</v>
      </c>
      <c r="C54" s="403" t="s">
        <v>136</v>
      </c>
      <c r="D54" s="151">
        <v>671</v>
      </c>
      <c r="E54" s="152">
        <v>6.507936507936508</v>
      </c>
      <c r="F54" s="153">
        <v>602</v>
      </c>
      <c r="G54" s="154">
        <v>5.614035087719298</v>
      </c>
      <c r="H54" s="151">
        <v>942</v>
      </c>
      <c r="I54" s="152">
        <v>20</v>
      </c>
      <c r="J54" s="153">
        <v>2724</v>
      </c>
      <c r="K54" s="154">
        <v>5.255023183925811</v>
      </c>
      <c r="L54" s="155">
        <v>28842</v>
      </c>
      <c r="M54" s="152">
        <v>2.944640753828033</v>
      </c>
      <c r="N54" s="162">
        <v>2231</v>
      </c>
      <c r="O54" s="154">
        <v>7.311207311207311</v>
      </c>
      <c r="P54" s="155">
        <v>35510</v>
      </c>
      <c r="Q54" s="152">
        <v>3.9976570508127103</v>
      </c>
      <c r="R54" s="157">
        <f t="shared" si="1"/>
        <v>52.92101341281669</v>
      </c>
      <c r="S54" s="152">
        <v>-2.3568942741996866</v>
      </c>
      <c r="T54" s="139"/>
      <c r="U54" s="8"/>
      <c r="V54" s="8"/>
    </row>
    <row r="55" spans="1:22" ht="15">
      <c r="A55" s="8"/>
      <c r="B55" s="164">
        <v>47</v>
      </c>
      <c r="C55" s="161" t="s">
        <v>137</v>
      </c>
      <c r="D55" s="142">
        <v>226</v>
      </c>
      <c r="E55" s="143">
        <v>17.708333333333332</v>
      </c>
      <c r="F55" s="144">
        <v>155</v>
      </c>
      <c r="G55" s="145">
        <v>28.09917355371901</v>
      </c>
      <c r="H55" s="142">
        <v>82</v>
      </c>
      <c r="I55" s="143">
        <v>49.09090909090909</v>
      </c>
      <c r="J55" s="144">
        <v>361</v>
      </c>
      <c r="K55" s="145">
        <v>23.63013698630137</v>
      </c>
      <c r="L55" s="146">
        <v>3583</v>
      </c>
      <c r="M55" s="143">
        <v>35.10558069381599</v>
      </c>
      <c r="N55" s="160">
        <v>390</v>
      </c>
      <c r="O55" s="145">
        <v>10.169491525423728</v>
      </c>
      <c r="P55" s="146">
        <v>4583</v>
      </c>
      <c r="Q55" s="143">
        <v>31.922855497985033</v>
      </c>
      <c r="R55" s="148">
        <f t="shared" si="1"/>
        <v>20.278761061946902</v>
      </c>
      <c r="S55" s="143">
        <v>12.07605422837666</v>
      </c>
      <c r="T55" s="139"/>
      <c r="U55" s="8"/>
      <c r="V55" s="8"/>
    </row>
    <row r="56" spans="1:22" ht="15">
      <c r="A56" s="8"/>
      <c r="B56" s="163">
        <v>48</v>
      </c>
      <c r="C56" s="150" t="s">
        <v>138</v>
      </c>
      <c r="D56" s="151">
        <v>575</v>
      </c>
      <c r="E56" s="152">
        <v>6.088560885608856</v>
      </c>
      <c r="F56" s="153">
        <v>503</v>
      </c>
      <c r="G56" s="154">
        <v>-8.545454545454545</v>
      </c>
      <c r="H56" s="151">
        <v>753</v>
      </c>
      <c r="I56" s="152">
        <v>-4.320203303684879</v>
      </c>
      <c r="J56" s="153">
        <v>1141</v>
      </c>
      <c r="K56" s="154">
        <v>-3.3869602032176123</v>
      </c>
      <c r="L56" s="155">
        <v>8951</v>
      </c>
      <c r="M56" s="152">
        <v>6.813842482100239</v>
      </c>
      <c r="N56" s="162">
        <v>1631</v>
      </c>
      <c r="O56" s="154">
        <v>3.5555555555555554</v>
      </c>
      <c r="P56" s="155">
        <v>13054</v>
      </c>
      <c r="Q56" s="152">
        <v>4.090582888126944</v>
      </c>
      <c r="R56" s="157">
        <f t="shared" si="1"/>
        <v>22.702608695652174</v>
      </c>
      <c r="S56" s="152">
        <v>-1.8833114341481687</v>
      </c>
      <c r="T56" s="139"/>
      <c r="U56" s="8"/>
      <c r="V56" s="8"/>
    </row>
    <row r="57" spans="1:22" ht="15">
      <c r="A57" s="8"/>
      <c r="B57" s="164">
        <v>49</v>
      </c>
      <c r="C57" s="161" t="s">
        <v>139</v>
      </c>
      <c r="D57" s="142">
        <v>86</v>
      </c>
      <c r="E57" s="143">
        <v>14.666666666666666</v>
      </c>
      <c r="F57" s="144">
        <v>69</v>
      </c>
      <c r="G57" s="145">
        <v>-24.175824175824175</v>
      </c>
      <c r="H57" s="142">
        <v>49</v>
      </c>
      <c r="I57" s="143">
        <v>-12.5</v>
      </c>
      <c r="J57" s="144">
        <v>261</v>
      </c>
      <c r="K57" s="145">
        <v>3.5714285714285716</v>
      </c>
      <c r="L57" s="146">
        <v>1864</v>
      </c>
      <c r="M57" s="143">
        <v>-0.2675227394328518</v>
      </c>
      <c r="N57" s="160">
        <v>211</v>
      </c>
      <c r="O57" s="145">
        <v>-19.157088122605366</v>
      </c>
      <c r="P57" s="146">
        <v>2454</v>
      </c>
      <c r="Q57" s="143">
        <v>-3.0039525691699605</v>
      </c>
      <c r="R57" s="148">
        <f t="shared" si="1"/>
        <v>28.53488372093023</v>
      </c>
      <c r="S57" s="143">
        <v>-15.410423752183108</v>
      </c>
      <c r="T57" s="139"/>
      <c r="U57" s="8"/>
      <c r="V57" s="8"/>
    </row>
    <row r="58" spans="1:22" ht="15">
      <c r="A58" s="8"/>
      <c r="B58" s="163">
        <v>50</v>
      </c>
      <c r="C58" s="150" t="s">
        <v>140</v>
      </c>
      <c r="D58" s="151">
        <v>232</v>
      </c>
      <c r="E58" s="152">
        <v>28.176795580110497</v>
      </c>
      <c r="F58" s="153">
        <v>99</v>
      </c>
      <c r="G58" s="154">
        <v>15.116279069767442</v>
      </c>
      <c r="H58" s="151">
        <v>123</v>
      </c>
      <c r="I58" s="152">
        <v>33.69565217391305</v>
      </c>
      <c r="J58" s="153">
        <v>403</v>
      </c>
      <c r="K58" s="154">
        <v>29.581993569131832</v>
      </c>
      <c r="L58" s="155">
        <v>6672</v>
      </c>
      <c r="M58" s="152">
        <v>13.837229141784679</v>
      </c>
      <c r="N58" s="156">
        <v>501</v>
      </c>
      <c r="O58" s="154">
        <v>22.195121951219512</v>
      </c>
      <c r="P58" s="155">
        <v>7803</v>
      </c>
      <c r="Q58" s="152">
        <v>15.428994082840237</v>
      </c>
      <c r="R58" s="157">
        <f t="shared" si="1"/>
        <v>33.633620689655174</v>
      </c>
      <c r="S58" s="152">
        <v>-9.94548306468068</v>
      </c>
      <c r="T58" s="139"/>
      <c r="U58" s="8"/>
      <c r="V58" s="8"/>
    </row>
    <row r="59" spans="1:22" ht="15">
      <c r="A59" s="8"/>
      <c r="B59" s="164">
        <v>51</v>
      </c>
      <c r="C59" s="161" t="s">
        <v>141</v>
      </c>
      <c r="D59" s="142">
        <v>174</v>
      </c>
      <c r="E59" s="143">
        <v>2.3529411764705883</v>
      </c>
      <c r="F59" s="144">
        <v>202</v>
      </c>
      <c r="G59" s="145">
        <v>10.989010989010989</v>
      </c>
      <c r="H59" s="142">
        <v>216</v>
      </c>
      <c r="I59" s="143">
        <v>1.8867924528301887</v>
      </c>
      <c r="J59" s="144">
        <v>597</v>
      </c>
      <c r="K59" s="145">
        <v>11.797752808988765</v>
      </c>
      <c r="L59" s="146">
        <v>5042</v>
      </c>
      <c r="M59" s="143">
        <v>8.24388149420352</v>
      </c>
      <c r="N59" s="160">
        <v>646</v>
      </c>
      <c r="O59" s="145">
        <v>1.7322834645669292</v>
      </c>
      <c r="P59" s="146">
        <v>6703</v>
      </c>
      <c r="Q59" s="143">
        <v>7.747950490274875</v>
      </c>
      <c r="R59" s="148">
        <f t="shared" si="1"/>
        <v>38.52298850574713</v>
      </c>
      <c r="S59" s="143">
        <v>5.270986111188106</v>
      </c>
      <c r="T59" s="139"/>
      <c r="U59" s="8"/>
      <c r="V59" s="8"/>
    </row>
    <row r="60" spans="1:22" ht="15">
      <c r="A60" s="8"/>
      <c r="B60" s="163">
        <v>52</v>
      </c>
      <c r="C60" s="150" t="s">
        <v>142</v>
      </c>
      <c r="D60" s="151">
        <v>250</v>
      </c>
      <c r="E60" s="152">
        <v>9.170305676855895</v>
      </c>
      <c r="F60" s="153">
        <v>188</v>
      </c>
      <c r="G60" s="154">
        <v>9.30232558139535</v>
      </c>
      <c r="H60" s="151">
        <v>383</v>
      </c>
      <c r="I60" s="152">
        <v>5.801104972375691</v>
      </c>
      <c r="J60" s="153">
        <v>598</v>
      </c>
      <c r="K60" s="154">
        <v>-1.1570247933884297</v>
      </c>
      <c r="L60" s="155">
        <v>7788</v>
      </c>
      <c r="M60" s="152">
        <v>10.987601539119282</v>
      </c>
      <c r="N60" s="156">
        <v>799</v>
      </c>
      <c r="O60" s="154">
        <v>15.129682997118156</v>
      </c>
      <c r="P60" s="155">
        <v>10060</v>
      </c>
      <c r="Q60" s="152">
        <v>9.89731265020756</v>
      </c>
      <c r="R60" s="157">
        <f t="shared" si="1"/>
        <v>40.24</v>
      </c>
      <c r="S60" s="152">
        <v>0.6659383875901369</v>
      </c>
      <c r="T60" s="139"/>
      <c r="U60" s="8"/>
      <c r="V60" s="8"/>
    </row>
    <row r="61" spans="1:22" ht="15">
      <c r="A61" s="8"/>
      <c r="B61" s="50">
        <v>53</v>
      </c>
      <c r="C61" s="47" t="s">
        <v>143</v>
      </c>
      <c r="D61" s="43">
        <v>260</v>
      </c>
      <c r="E61" s="44">
        <v>3.585657370517928</v>
      </c>
      <c r="F61" s="41">
        <v>465</v>
      </c>
      <c r="G61" s="51">
        <v>1.3071895424836601</v>
      </c>
      <c r="H61" s="43">
        <v>355</v>
      </c>
      <c r="I61" s="44">
        <v>-2.203856749311295</v>
      </c>
      <c r="J61" s="41">
        <v>894</v>
      </c>
      <c r="K61" s="51">
        <v>-2.6143790849673203</v>
      </c>
      <c r="L61" s="57">
        <v>12825</v>
      </c>
      <c r="M61" s="44">
        <v>3.837745931503522</v>
      </c>
      <c r="N61" s="55">
        <v>979</v>
      </c>
      <c r="O61" s="51">
        <v>1.0319917440660475</v>
      </c>
      <c r="P61" s="57">
        <v>15531</v>
      </c>
      <c r="Q61" s="44">
        <v>3.0590577305905775</v>
      </c>
      <c r="R61" s="61">
        <f aca="true" t="shared" si="2" ref="R61:R72">P61/D61</f>
        <v>59.73461538461538</v>
      </c>
      <c r="S61" s="44">
        <v>-0.5083711908529455</v>
      </c>
      <c r="T61" s="139"/>
      <c r="U61" s="8"/>
      <c r="V61" s="8"/>
    </row>
    <row r="62" spans="1:22" ht="15">
      <c r="A62" s="8"/>
      <c r="B62" s="49">
        <v>54</v>
      </c>
      <c r="C62" s="48" t="s">
        <v>144</v>
      </c>
      <c r="D62" s="45">
        <v>748</v>
      </c>
      <c r="E62" s="46">
        <v>26.99490662139219</v>
      </c>
      <c r="F62" s="42">
        <v>1776</v>
      </c>
      <c r="G62" s="52">
        <v>18.71657754010695</v>
      </c>
      <c r="H62" s="45">
        <v>1819</v>
      </c>
      <c r="I62" s="46">
        <v>20.066006600660067</v>
      </c>
      <c r="J62" s="42">
        <v>2874</v>
      </c>
      <c r="K62" s="52">
        <v>28.189116859946477</v>
      </c>
      <c r="L62" s="58">
        <v>31045</v>
      </c>
      <c r="M62" s="46">
        <v>16.851099066546222</v>
      </c>
      <c r="N62" s="56">
        <v>4228</v>
      </c>
      <c r="O62" s="52">
        <v>30.373111316682085</v>
      </c>
      <c r="P62" s="58">
        <v>42383</v>
      </c>
      <c r="Q62" s="46">
        <v>20.75272799794866</v>
      </c>
      <c r="R62" s="62">
        <f t="shared" si="2"/>
        <v>56.661764705882355</v>
      </c>
      <c r="S62" s="46">
        <v>-4.9152984080324</v>
      </c>
      <c r="T62" s="8"/>
      <c r="U62" s="8"/>
      <c r="V62" s="8"/>
    </row>
    <row r="63" spans="1:22" ht="15">
      <c r="A63" s="8"/>
      <c r="B63" s="50">
        <v>55</v>
      </c>
      <c r="C63" s="47" t="s">
        <v>145</v>
      </c>
      <c r="D63" s="43">
        <v>610</v>
      </c>
      <c r="E63" s="44">
        <v>1.1608623548922057</v>
      </c>
      <c r="F63" s="41">
        <v>680</v>
      </c>
      <c r="G63" s="51">
        <v>17.85095320623917</v>
      </c>
      <c r="H63" s="43">
        <v>880</v>
      </c>
      <c r="I63" s="44">
        <v>6.408706166868198</v>
      </c>
      <c r="J63" s="41">
        <v>2164</v>
      </c>
      <c r="K63" s="51">
        <v>0.09250693802035152</v>
      </c>
      <c r="L63" s="57">
        <v>11503</v>
      </c>
      <c r="M63" s="44">
        <v>12.421813917122751</v>
      </c>
      <c r="N63" s="53">
        <v>2068</v>
      </c>
      <c r="O63" s="51">
        <v>8.61344537815126</v>
      </c>
      <c r="P63" s="57">
        <v>17490</v>
      </c>
      <c r="Q63" s="44">
        <v>11.210020983022828</v>
      </c>
      <c r="R63" s="61">
        <f t="shared" si="2"/>
        <v>28.672131147540984</v>
      </c>
      <c r="S63" s="44">
        <v>9.933840414365195</v>
      </c>
      <c r="T63" s="8"/>
      <c r="U63" s="8"/>
      <c r="V63" s="8"/>
    </row>
    <row r="64" spans="1:22" ht="15">
      <c r="A64" s="8"/>
      <c r="B64" s="49">
        <v>56</v>
      </c>
      <c r="C64" s="48" t="s">
        <v>146</v>
      </c>
      <c r="D64" s="45">
        <v>55</v>
      </c>
      <c r="E64" s="46">
        <v>5.769230769230769</v>
      </c>
      <c r="F64" s="42">
        <v>75</v>
      </c>
      <c r="G64" s="52">
        <v>1.3513513513513513</v>
      </c>
      <c r="H64" s="45">
        <v>100</v>
      </c>
      <c r="I64" s="46">
        <v>56.25</v>
      </c>
      <c r="J64" s="42">
        <v>231</v>
      </c>
      <c r="K64" s="52">
        <v>-32.848837209302324</v>
      </c>
      <c r="L64" s="58">
        <v>1163</v>
      </c>
      <c r="M64" s="46">
        <v>44.65174129353234</v>
      </c>
      <c r="N64" s="54">
        <v>141</v>
      </c>
      <c r="O64" s="52">
        <v>-51.71232876712329</v>
      </c>
      <c r="P64" s="58">
        <v>1710</v>
      </c>
      <c r="Q64" s="46">
        <v>8.365019011406844</v>
      </c>
      <c r="R64" s="62">
        <f t="shared" si="2"/>
        <v>31.09090909090909</v>
      </c>
      <c r="S64" s="46">
        <v>2.4541997926028296</v>
      </c>
      <c r="T64" s="8"/>
      <c r="U64" s="8"/>
      <c r="V64" s="8"/>
    </row>
    <row r="65" spans="1:22" ht="15">
      <c r="A65" s="8"/>
      <c r="B65" s="50">
        <v>57</v>
      </c>
      <c r="C65" s="47" t="s">
        <v>147</v>
      </c>
      <c r="D65" s="43">
        <v>139</v>
      </c>
      <c r="E65" s="44">
        <v>14.87603305785124</v>
      </c>
      <c r="F65" s="41">
        <v>43</v>
      </c>
      <c r="G65" s="51">
        <v>4.878048780487805</v>
      </c>
      <c r="H65" s="43">
        <v>95</v>
      </c>
      <c r="I65" s="44">
        <v>5.555555555555555</v>
      </c>
      <c r="J65" s="41">
        <v>431</v>
      </c>
      <c r="K65" s="51">
        <v>0.7009345794392523</v>
      </c>
      <c r="L65" s="57">
        <v>4098</v>
      </c>
      <c r="M65" s="44">
        <v>16.95205479452055</v>
      </c>
      <c r="N65" s="55">
        <v>255</v>
      </c>
      <c r="O65" s="51">
        <v>18.055555555555557</v>
      </c>
      <c r="P65" s="57">
        <v>4922</v>
      </c>
      <c r="Q65" s="44">
        <v>15.026875438186492</v>
      </c>
      <c r="R65" s="61">
        <f t="shared" si="2"/>
        <v>35.410071942446045</v>
      </c>
      <c r="S65" s="44">
        <v>0.13130883468032392</v>
      </c>
      <c r="T65" s="8"/>
      <c r="U65" s="8"/>
      <c r="V65" s="8"/>
    </row>
    <row r="66" spans="2:19" ht="15">
      <c r="B66" s="49">
        <v>58</v>
      </c>
      <c r="C66" s="48" t="s">
        <v>148</v>
      </c>
      <c r="D66" s="45">
        <v>354</v>
      </c>
      <c r="E66" s="46">
        <v>22.491349480968857</v>
      </c>
      <c r="F66" s="42">
        <v>362</v>
      </c>
      <c r="G66" s="52">
        <v>5.847953216374269</v>
      </c>
      <c r="H66" s="45">
        <v>335</v>
      </c>
      <c r="I66" s="46">
        <v>-3.735632183908046</v>
      </c>
      <c r="J66" s="42">
        <v>1093</v>
      </c>
      <c r="K66" s="52">
        <v>15.661375661375661</v>
      </c>
      <c r="L66" s="58">
        <v>8278</v>
      </c>
      <c r="M66" s="46">
        <v>13.927883292045141</v>
      </c>
      <c r="N66" s="56">
        <v>1087</v>
      </c>
      <c r="O66" s="52">
        <v>11.831275720164609</v>
      </c>
      <c r="P66" s="58">
        <v>11288</v>
      </c>
      <c r="Q66" s="46">
        <v>12.81231261243254</v>
      </c>
      <c r="R66" s="62">
        <f t="shared" si="2"/>
        <v>31.887005649717516</v>
      </c>
      <c r="S66" s="46">
        <v>-7.9018125847655245</v>
      </c>
    </row>
    <row r="67" spans="2:19" ht="15">
      <c r="B67" s="50">
        <v>59</v>
      </c>
      <c r="C67" s="47" t="s">
        <v>149</v>
      </c>
      <c r="D67" s="43">
        <v>1315</v>
      </c>
      <c r="E67" s="44">
        <v>11.62988115449915</v>
      </c>
      <c r="F67" s="41">
        <v>3483</v>
      </c>
      <c r="G67" s="51">
        <v>-13.978760187700667</v>
      </c>
      <c r="H67" s="43">
        <v>3673</v>
      </c>
      <c r="I67" s="44">
        <v>5.667433831990794</v>
      </c>
      <c r="J67" s="41">
        <v>5736</v>
      </c>
      <c r="K67" s="51">
        <v>8.966565349544073</v>
      </c>
      <c r="L67" s="57">
        <v>84680</v>
      </c>
      <c r="M67" s="44">
        <v>1.884159106769016</v>
      </c>
      <c r="N67" s="53">
        <v>11153</v>
      </c>
      <c r="O67" s="51">
        <v>0.23366585782331267</v>
      </c>
      <c r="P67" s="57">
        <v>110666</v>
      </c>
      <c r="Q67" s="44">
        <v>1.8592493050825618</v>
      </c>
      <c r="R67" s="61">
        <f t="shared" si="2"/>
        <v>84.15665399239543</v>
      </c>
      <c r="S67" s="44">
        <v>-8.75270290388802</v>
      </c>
    </row>
    <row r="68" spans="2:19" ht="15">
      <c r="B68" s="49">
        <v>60</v>
      </c>
      <c r="C68" s="48" t="s">
        <v>150</v>
      </c>
      <c r="D68" s="45">
        <v>257</v>
      </c>
      <c r="E68" s="46">
        <v>10.300429184549357</v>
      </c>
      <c r="F68" s="42">
        <v>210</v>
      </c>
      <c r="G68" s="52">
        <v>5</v>
      </c>
      <c r="H68" s="45">
        <v>261</v>
      </c>
      <c r="I68" s="46">
        <v>34.5360824742268</v>
      </c>
      <c r="J68" s="42">
        <v>760</v>
      </c>
      <c r="K68" s="52">
        <v>9.985528219971057</v>
      </c>
      <c r="L68" s="58">
        <v>6059</v>
      </c>
      <c r="M68" s="46">
        <v>18.525039123630673</v>
      </c>
      <c r="N68" s="54">
        <v>707</v>
      </c>
      <c r="O68" s="52">
        <v>15.33442088091354</v>
      </c>
      <c r="P68" s="58">
        <v>8017</v>
      </c>
      <c r="Q68" s="46">
        <v>16.951130561633843</v>
      </c>
      <c r="R68" s="62">
        <f t="shared" si="2"/>
        <v>31.19455252918288</v>
      </c>
      <c r="S68" s="46">
        <v>6.029624205683599</v>
      </c>
    </row>
    <row r="69" spans="2:19" ht="15">
      <c r="B69" s="50">
        <v>61</v>
      </c>
      <c r="C69" s="47" t="s">
        <v>151</v>
      </c>
      <c r="D69" s="43">
        <v>448</v>
      </c>
      <c r="E69" s="44">
        <v>4.186046511627907</v>
      </c>
      <c r="F69" s="41">
        <v>399</v>
      </c>
      <c r="G69" s="51">
        <v>5.277044854881266</v>
      </c>
      <c r="H69" s="43">
        <v>341</v>
      </c>
      <c r="I69" s="44">
        <v>7.232704402515723</v>
      </c>
      <c r="J69" s="41">
        <v>1106</v>
      </c>
      <c r="K69" s="51">
        <v>1.935483870967742</v>
      </c>
      <c r="L69" s="57">
        <v>9518</v>
      </c>
      <c r="M69" s="44">
        <v>9.226532017443194</v>
      </c>
      <c r="N69" s="53">
        <v>1141</v>
      </c>
      <c r="O69" s="51">
        <v>7.540056550424128</v>
      </c>
      <c r="P69" s="57">
        <v>12527</v>
      </c>
      <c r="Q69" s="44">
        <v>8.131204143288736</v>
      </c>
      <c r="R69" s="61">
        <f t="shared" si="2"/>
        <v>27.962053571428573</v>
      </c>
      <c r="S69" s="44">
        <v>3.7866468339601798</v>
      </c>
    </row>
    <row r="70" spans="2:19" ht="15">
      <c r="B70" s="49">
        <v>62</v>
      </c>
      <c r="C70" s="48" t="s">
        <v>152</v>
      </c>
      <c r="D70" s="45">
        <v>45</v>
      </c>
      <c r="E70" s="46">
        <v>18.42105263157895</v>
      </c>
      <c r="F70" s="42">
        <v>50</v>
      </c>
      <c r="G70" s="52">
        <v>13.636363636363637</v>
      </c>
      <c r="H70" s="45">
        <v>31</v>
      </c>
      <c r="I70" s="46">
        <v>3.3333333333333335</v>
      </c>
      <c r="J70" s="42">
        <v>131</v>
      </c>
      <c r="K70" s="52">
        <v>40.86021505376344</v>
      </c>
      <c r="L70" s="59">
        <v>554</v>
      </c>
      <c r="M70" s="46">
        <v>13.757700205338809</v>
      </c>
      <c r="N70" s="54">
        <v>66</v>
      </c>
      <c r="O70" s="52">
        <v>15.789473684210526</v>
      </c>
      <c r="P70" s="59">
        <v>832</v>
      </c>
      <c r="Q70" s="46">
        <v>16.690042075736326</v>
      </c>
      <c r="R70" s="62">
        <f t="shared" si="2"/>
        <v>18.488888888888887</v>
      </c>
      <c r="S70" s="46">
        <v>-1.461742247156003</v>
      </c>
    </row>
    <row r="71" spans="2:19" ht="15">
      <c r="B71" s="50">
        <v>63</v>
      </c>
      <c r="C71" s="47" t="s">
        <v>153</v>
      </c>
      <c r="D71" s="43">
        <v>565</v>
      </c>
      <c r="E71" s="44">
        <v>11.660079051383399</v>
      </c>
      <c r="F71" s="41">
        <v>178</v>
      </c>
      <c r="G71" s="51">
        <v>27.142857142857142</v>
      </c>
      <c r="H71" s="43">
        <v>130</v>
      </c>
      <c r="I71" s="44">
        <v>-2.255639097744361</v>
      </c>
      <c r="J71" s="41">
        <v>1069</v>
      </c>
      <c r="K71" s="51">
        <v>15.442764578833692</v>
      </c>
      <c r="L71" s="57">
        <v>9510</v>
      </c>
      <c r="M71" s="44">
        <v>35.91539231099043</v>
      </c>
      <c r="N71" s="55">
        <v>522</v>
      </c>
      <c r="O71" s="51">
        <v>8.977035490605427</v>
      </c>
      <c r="P71" s="57">
        <v>11564</v>
      </c>
      <c r="Q71" s="44">
        <v>32.37179487179487</v>
      </c>
      <c r="R71" s="61">
        <f t="shared" si="2"/>
        <v>20.46725663716814</v>
      </c>
      <c r="S71" s="44">
        <v>18.548899478103017</v>
      </c>
    </row>
    <row r="72" spans="2:19" ht="15">
      <c r="B72" s="49">
        <v>64</v>
      </c>
      <c r="C72" s="48" t="s">
        <v>154</v>
      </c>
      <c r="D72" s="45">
        <v>562</v>
      </c>
      <c r="E72" s="46">
        <v>15.876288659793815</v>
      </c>
      <c r="F72" s="42">
        <v>316</v>
      </c>
      <c r="G72" s="52">
        <v>17.472118959107807</v>
      </c>
      <c r="H72" s="45">
        <v>435</v>
      </c>
      <c r="I72" s="46">
        <v>53.71024734982332</v>
      </c>
      <c r="J72" s="42">
        <v>933</v>
      </c>
      <c r="K72" s="52">
        <v>15.470297029702971</v>
      </c>
      <c r="L72" s="58">
        <v>14894</v>
      </c>
      <c r="M72" s="46">
        <v>13.824990447076805</v>
      </c>
      <c r="N72" s="56">
        <v>1124</v>
      </c>
      <c r="O72" s="52">
        <v>21.513513513513512</v>
      </c>
      <c r="P72" s="58">
        <v>17827</v>
      </c>
      <c r="Q72" s="46">
        <v>15.370178617654673</v>
      </c>
      <c r="R72" s="62">
        <f t="shared" si="2"/>
        <v>31.72064056939502</v>
      </c>
      <c r="S72" s="46">
        <v>-0.43676756305601716</v>
      </c>
    </row>
    <row r="73" spans="2:19" ht="15">
      <c r="B73" s="50">
        <v>65</v>
      </c>
      <c r="C73" s="47" t="s">
        <v>155</v>
      </c>
      <c r="D73" s="43">
        <v>195</v>
      </c>
      <c r="E73" s="44">
        <v>25</v>
      </c>
      <c r="F73" s="41">
        <v>167</v>
      </c>
      <c r="G73" s="51">
        <v>14.383561643835616</v>
      </c>
      <c r="H73" s="43">
        <v>184</v>
      </c>
      <c r="I73" s="44">
        <v>8.235294117647058</v>
      </c>
      <c r="J73" s="41">
        <v>603</v>
      </c>
      <c r="K73" s="51">
        <v>19.642857142857142</v>
      </c>
      <c r="L73" s="57">
        <v>3416</v>
      </c>
      <c r="M73" s="44">
        <v>28.857035081101472</v>
      </c>
      <c r="N73" s="55">
        <v>481</v>
      </c>
      <c r="O73" s="51">
        <v>19.950124688279303</v>
      </c>
      <c r="P73" s="57">
        <v>4978</v>
      </c>
      <c r="Q73" s="44">
        <v>24.793181248433193</v>
      </c>
      <c r="R73" s="61">
        <f aca="true" t="shared" si="3" ref="R73:R89">P73/D73</f>
        <v>25.52820512820513</v>
      </c>
      <c r="S73" s="44">
        <v>-0.16545500125344292</v>
      </c>
    </row>
    <row r="74" spans="2:19" ht="15">
      <c r="B74" s="49">
        <v>66</v>
      </c>
      <c r="C74" s="48" t="s">
        <v>156</v>
      </c>
      <c r="D74" s="45">
        <v>167</v>
      </c>
      <c r="E74" s="46">
        <v>1.2121212121212122</v>
      </c>
      <c r="F74" s="42">
        <v>154</v>
      </c>
      <c r="G74" s="52">
        <v>-12</v>
      </c>
      <c r="H74" s="45">
        <v>173</v>
      </c>
      <c r="I74" s="46">
        <v>-4.419889502762431</v>
      </c>
      <c r="J74" s="42">
        <v>499</v>
      </c>
      <c r="K74" s="52">
        <v>2.674897119341564</v>
      </c>
      <c r="L74" s="58">
        <v>4132</v>
      </c>
      <c r="M74" s="46">
        <v>5.0864699898270604</v>
      </c>
      <c r="N74" s="54">
        <v>543</v>
      </c>
      <c r="O74" s="52">
        <v>-0.3669724770642202</v>
      </c>
      <c r="P74" s="58">
        <v>5757</v>
      </c>
      <c r="Q74" s="46">
        <v>3.505933117583603</v>
      </c>
      <c r="R74" s="62">
        <f t="shared" si="3"/>
        <v>34.47305389221557</v>
      </c>
      <c r="S74" s="46">
        <v>2.2663411041993586</v>
      </c>
    </row>
    <row r="75" spans="2:19" ht="15">
      <c r="B75" s="50">
        <v>67</v>
      </c>
      <c r="C75" s="47" t="s">
        <v>157</v>
      </c>
      <c r="D75" s="43">
        <v>345</v>
      </c>
      <c r="E75" s="44">
        <v>12.37785016286645</v>
      </c>
      <c r="F75" s="41">
        <v>1077</v>
      </c>
      <c r="G75" s="51">
        <v>15.434083601286174</v>
      </c>
      <c r="H75" s="43">
        <v>490</v>
      </c>
      <c r="I75" s="44">
        <v>27.93733681462141</v>
      </c>
      <c r="J75" s="41">
        <v>4993</v>
      </c>
      <c r="K75" s="51">
        <v>42.00796359499431</v>
      </c>
      <c r="L75" s="57">
        <v>22731</v>
      </c>
      <c r="M75" s="44">
        <v>15.93899826583699</v>
      </c>
      <c r="N75" s="53">
        <v>2880</v>
      </c>
      <c r="O75" s="51">
        <v>11.153994596680818</v>
      </c>
      <c r="P75" s="57">
        <v>32460</v>
      </c>
      <c r="Q75" s="44">
        <v>19.101783224480812</v>
      </c>
      <c r="R75" s="61">
        <f t="shared" si="3"/>
        <v>94.08695652173913</v>
      </c>
      <c r="S75" s="44">
        <v>5.983325941784363</v>
      </c>
    </row>
    <row r="76" spans="2:19" ht="15">
      <c r="B76" s="49">
        <v>68</v>
      </c>
      <c r="C76" s="48" t="s">
        <v>158</v>
      </c>
      <c r="D76" s="45">
        <v>239</v>
      </c>
      <c r="E76" s="46">
        <v>9.63302752293578</v>
      </c>
      <c r="F76" s="42">
        <v>301</v>
      </c>
      <c r="G76" s="52">
        <v>10.661764705882353</v>
      </c>
      <c r="H76" s="45">
        <v>336</v>
      </c>
      <c r="I76" s="46">
        <v>97.6470588235294</v>
      </c>
      <c r="J76" s="42">
        <v>611</v>
      </c>
      <c r="K76" s="52">
        <v>0.3284072249589491</v>
      </c>
      <c r="L76" s="58">
        <v>6038</v>
      </c>
      <c r="M76" s="46">
        <v>20.88088088088088</v>
      </c>
      <c r="N76" s="54">
        <v>732</v>
      </c>
      <c r="O76" s="52">
        <v>5.172413793103448</v>
      </c>
      <c r="P76" s="58">
        <v>8238</v>
      </c>
      <c r="Q76" s="46">
        <v>18.600633458105385</v>
      </c>
      <c r="R76" s="62">
        <f t="shared" si="3"/>
        <v>34.46861924686193</v>
      </c>
      <c r="S76" s="46">
        <v>8.179657296514547</v>
      </c>
    </row>
    <row r="77" spans="2:19" ht="15">
      <c r="B77" s="50">
        <v>69</v>
      </c>
      <c r="C77" s="47" t="s">
        <v>159</v>
      </c>
      <c r="D77" s="43">
        <v>21</v>
      </c>
      <c r="E77" s="44">
        <v>5</v>
      </c>
      <c r="F77" s="41">
        <v>23</v>
      </c>
      <c r="G77" s="51">
        <v>4.545454545454546</v>
      </c>
      <c r="H77" s="43">
        <v>20</v>
      </c>
      <c r="I77" s="44">
        <v>11.11111111111111</v>
      </c>
      <c r="J77" s="41">
        <v>81</v>
      </c>
      <c r="K77" s="51">
        <v>2.5316455696202533</v>
      </c>
      <c r="L77" s="60">
        <v>506</v>
      </c>
      <c r="M77" s="44">
        <v>14.221218961625283</v>
      </c>
      <c r="N77" s="55">
        <v>45</v>
      </c>
      <c r="O77" s="51">
        <v>18.42105263157895</v>
      </c>
      <c r="P77" s="60">
        <v>675</v>
      </c>
      <c r="Q77" s="44">
        <v>12.312811980033278</v>
      </c>
      <c r="R77" s="61">
        <f t="shared" si="3"/>
        <v>32.142857142857146</v>
      </c>
      <c r="S77" s="44">
        <v>6.964582838126939</v>
      </c>
    </row>
    <row r="78" spans="2:19" ht="15">
      <c r="B78" s="49">
        <v>70</v>
      </c>
      <c r="C78" s="48" t="s">
        <v>160</v>
      </c>
      <c r="D78" s="45">
        <v>214</v>
      </c>
      <c r="E78" s="46">
        <v>7</v>
      </c>
      <c r="F78" s="42">
        <v>239</v>
      </c>
      <c r="G78" s="52">
        <v>28.49462365591398</v>
      </c>
      <c r="H78" s="45">
        <v>378</v>
      </c>
      <c r="I78" s="46">
        <v>33.098591549295776</v>
      </c>
      <c r="J78" s="42">
        <v>1684</v>
      </c>
      <c r="K78" s="52">
        <v>58.7181903864279</v>
      </c>
      <c r="L78" s="58">
        <v>10853</v>
      </c>
      <c r="M78" s="46">
        <v>47.92149379855527</v>
      </c>
      <c r="N78" s="56">
        <v>1171</v>
      </c>
      <c r="O78" s="52">
        <v>24.70713525026624</v>
      </c>
      <c r="P78" s="58">
        <v>14327</v>
      </c>
      <c r="Q78" s="46">
        <v>46.08952788824309</v>
      </c>
      <c r="R78" s="62">
        <f t="shared" si="3"/>
        <v>66.94859813084112</v>
      </c>
      <c r="S78" s="46">
        <v>36.5322690544328</v>
      </c>
    </row>
    <row r="79" spans="2:19" ht="15">
      <c r="B79" s="50">
        <v>71</v>
      </c>
      <c r="C79" s="47" t="s">
        <v>161</v>
      </c>
      <c r="D79" s="43">
        <v>139</v>
      </c>
      <c r="E79" s="44">
        <v>-6.7114093959731544</v>
      </c>
      <c r="F79" s="41">
        <v>428</v>
      </c>
      <c r="G79" s="51">
        <v>7.8085642317380355</v>
      </c>
      <c r="H79" s="43">
        <v>263</v>
      </c>
      <c r="I79" s="44">
        <v>-8.680555555555555</v>
      </c>
      <c r="J79" s="41">
        <v>393</v>
      </c>
      <c r="K79" s="51">
        <v>-7.746478873239437</v>
      </c>
      <c r="L79" s="57">
        <v>4576</v>
      </c>
      <c r="M79" s="44">
        <v>7.873644507307874</v>
      </c>
      <c r="N79" s="55">
        <v>914</v>
      </c>
      <c r="O79" s="51">
        <v>9.069212410501194</v>
      </c>
      <c r="P79" s="57">
        <v>6737</v>
      </c>
      <c r="Q79" s="44">
        <v>6.295361312716945</v>
      </c>
      <c r="R79" s="61">
        <f t="shared" si="3"/>
        <v>48.46762589928058</v>
      </c>
      <c r="S79" s="44">
        <v>13.942509608595863</v>
      </c>
    </row>
    <row r="80" spans="2:19" ht="15">
      <c r="B80" s="49">
        <v>72</v>
      </c>
      <c r="C80" s="48" t="s">
        <v>162</v>
      </c>
      <c r="D80" s="45">
        <v>152</v>
      </c>
      <c r="E80" s="46">
        <v>-3.7974683544303796</v>
      </c>
      <c r="F80" s="42">
        <v>124</v>
      </c>
      <c r="G80" s="52">
        <v>-10.79136690647482</v>
      </c>
      <c r="H80" s="45">
        <v>131</v>
      </c>
      <c r="I80" s="46">
        <v>-17.088607594936708</v>
      </c>
      <c r="J80" s="42">
        <v>676</v>
      </c>
      <c r="K80" s="52">
        <v>-2.4531024531024532</v>
      </c>
      <c r="L80" s="58">
        <v>3441</v>
      </c>
      <c r="M80" s="46">
        <v>20.104712041884817</v>
      </c>
      <c r="N80" s="54">
        <v>508</v>
      </c>
      <c r="O80" s="52">
        <v>-1.7408123791102514</v>
      </c>
      <c r="P80" s="58">
        <v>4880</v>
      </c>
      <c r="Q80" s="46">
        <v>11.61939615736505</v>
      </c>
      <c r="R80" s="62">
        <f t="shared" si="3"/>
        <v>32.10526315789474</v>
      </c>
      <c r="S80" s="46">
        <v>16.025424953050532</v>
      </c>
    </row>
    <row r="81" spans="2:19" ht="15">
      <c r="B81" s="50">
        <v>73</v>
      </c>
      <c r="C81" s="47" t="s">
        <v>163</v>
      </c>
      <c r="D81" s="43">
        <v>70</v>
      </c>
      <c r="E81" s="44">
        <v>45.833333333333336</v>
      </c>
      <c r="F81" s="41">
        <v>65</v>
      </c>
      <c r="G81" s="51">
        <v>44.44444444444444</v>
      </c>
      <c r="H81" s="43">
        <v>176</v>
      </c>
      <c r="I81" s="44">
        <v>45.45454545454545</v>
      </c>
      <c r="J81" s="41">
        <v>243</v>
      </c>
      <c r="K81" s="51">
        <v>55.76923076923077</v>
      </c>
      <c r="L81" s="57">
        <v>1009</v>
      </c>
      <c r="M81" s="44">
        <v>39.55739972337483</v>
      </c>
      <c r="N81" s="55">
        <v>227</v>
      </c>
      <c r="O81" s="51">
        <v>73.2824427480916</v>
      </c>
      <c r="P81" s="57">
        <v>1723</v>
      </c>
      <c r="Q81" s="44">
        <v>46.140797285835454</v>
      </c>
      <c r="R81" s="61">
        <f t="shared" si="3"/>
        <v>24.614285714285714</v>
      </c>
      <c r="S81" s="44">
        <v>0.21083242457288093</v>
      </c>
    </row>
    <row r="82" spans="2:19" ht="15">
      <c r="B82" s="49">
        <v>74</v>
      </c>
      <c r="C82" s="48" t="s">
        <v>164</v>
      </c>
      <c r="D82" s="45">
        <v>121</v>
      </c>
      <c r="E82" s="46">
        <v>2.542372881355932</v>
      </c>
      <c r="F82" s="42">
        <v>175</v>
      </c>
      <c r="G82" s="52">
        <v>101.14942528735632</v>
      </c>
      <c r="H82" s="45">
        <v>155</v>
      </c>
      <c r="I82" s="46">
        <v>59.79381443298969</v>
      </c>
      <c r="J82" s="42">
        <v>442</v>
      </c>
      <c r="K82" s="52">
        <v>18.498659517426272</v>
      </c>
      <c r="L82" s="58">
        <v>6315</v>
      </c>
      <c r="M82" s="46">
        <v>18.703007518796994</v>
      </c>
      <c r="N82" s="54">
        <v>416</v>
      </c>
      <c r="O82" s="52">
        <v>17.183098591549296</v>
      </c>
      <c r="P82" s="58">
        <v>7503</v>
      </c>
      <c r="Q82" s="46">
        <v>20.394736842105264</v>
      </c>
      <c r="R82" s="62">
        <f t="shared" si="3"/>
        <v>62.00826446280992</v>
      </c>
      <c r="S82" s="46">
        <v>17.409743366681173</v>
      </c>
    </row>
    <row r="83" spans="2:19" ht="15">
      <c r="B83" s="50">
        <v>75</v>
      </c>
      <c r="C83" s="47" t="s">
        <v>165</v>
      </c>
      <c r="D83" s="43">
        <v>49</v>
      </c>
      <c r="E83" s="44">
        <v>44.11764705882353</v>
      </c>
      <c r="F83" s="41">
        <v>26</v>
      </c>
      <c r="G83" s="51">
        <v>-3.7037037037037037</v>
      </c>
      <c r="H83" s="43">
        <v>16</v>
      </c>
      <c r="I83" s="44">
        <v>-5.882352941176471</v>
      </c>
      <c r="J83" s="41">
        <v>103</v>
      </c>
      <c r="K83" s="51">
        <v>33.76623376623377</v>
      </c>
      <c r="L83" s="60">
        <v>216</v>
      </c>
      <c r="M83" s="44">
        <v>1.408450704225352</v>
      </c>
      <c r="N83" s="55">
        <v>63</v>
      </c>
      <c r="O83" s="51">
        <v>36.95652173913044</v>
      </c>
      <c r="P83" s="60">
        <v>425</v>
      </c>
      <c r="Q83" s="44">
        <v>11.548556430446194</v>
      </c>
      <c r="R83" s="61">
        <f t="shared" si="3"/>
        <v>8.673469387755102</v>
      </c>
      <c r="S83" s="44">
        <v>-22.59896084418019</v>
      </c>
    </row>
    <row r="84" spans="2:19" ht="15">
      <c r="B84" s="49">
        <v>76</v>
      </c>
      <c r="C84" s="48" t="s">
        <v>166</v>
      </c>
      <c r="D84" s="45">
        <v>43</v>
      </c>
      <c r="E84" s="46">
        <v>19.444444444444443</v>
      </c>
      <c r="F84" s="42">
        <v>29</v>
      </c>
      <c r="G84" s="52">
        <v>-9.375</v>
      </c>
      <c r="H84" s="45">
        <v>32</v>
      </c>
      <c r="I84" s="46">
        <v>68.42105263157895</v>
      </c>
      <c r="J84" s="42">
        <v>95</v>
      </c>
      <c r="K84" s="52">
        <v>-1.0416666666666667</v>
      </c>
      <c r="L84" s="59">
        <v>386</v>
      </c>
      <c r="M84" s="46">
        <v>39.35018050541516</v>
      </c>
      <c r="N84" s="54">
        <v>71</v>
      </c>
      <c r="O84" s="52">
        <v>10.9375</v>
      </c>
      <c r="P84" s="59">
        <v>615</v>
      </c>
      <c r="Q84" s="46">
        <v>21.541501976284586</v>
      </c>
      <c r="R84" s="62">
        <f t="shared" si="3"/>
        <v>14.30232558139535</v>
      </c>
      <c r="S84" s="46">
        <v>1.755676073168495</v>
      </c>
    </row>
    <row r="85" spans="2:19" ht="15">
      <c r="B85" s="50">
        <v>77</v>
      </c>
      <c r="C85" s="47" t="s">
        <v>167</v>
      </c>
      <c r="D85" s="43">
        <v>181</v>
      </c>
      <c r="E85" s="44">
        <v>11.042944785276074</v>
      </c>
      <c r="F85" s="41">
        <v>406</v>
      </c>
      <c r="G85" s="51">
        <v>14.366197183098592</v>
      </c>
      <c r="H85" s="43">
        <v>325</v>
      </c>
      <c r="I85" s="44">
        <v>6.907894736842105</v>
      </c>
      <c r="J85" s="41">
        <v>706</v>
      </c>
      <c r="K85" s="51">
        <v>15.548281505728314</v>
      </c>
      <c r="L85" s="57">
        <v>3969</v>
      </c>
      <c r="M85" s="44">
        <v>10.92789267747345</v>
      </c>
      <c r="N85" s="55">
        <v>635</v>
      </c>
      <c r="O85" s="51">
        <v>18.24953445065177</v>
      </c>
      <c r="P85" s="57">
        <v>6041</v>
      </c>
      <c r="Q85" s="44">
        <v>12.181987000928505</v>
      </c>
      <c r="R85" s="61">
        <f t="shared" si="3"/>
        <v>33.3756906077348</v>
      </c>
      <c r="S85" s="44">
        <v>1.0257672991787081</v>
      </c>
    </row>
    <row r="86" spans="2:19" ht="15">
      <c r="B86" s="49">
        <v>78</v>
      </c>
      <c r="C86" s="48" t="s">
        <v>168</v>
      </c>
      <c r="D86" s="45">
        <v>149</v>
      </c>
      <c r="E86" s="46">
        <v>12.878787878787879</v>
      </c>
      <c r="F86" s="42">
        <v>287</v>
      </c>
      <c r="G86" s="52">
        <v>6.691449814126394</v>
      </c>
      <c r="H86" s="45">
        <v>188</v>
      </c>
      <c r="I86" s="46">
        <v>34.285714285714285</v>
      </c>
      <c r="J86" s="42">
        <v>631</v>
      </c>
      <c r="K86" s="52">
        <v>21.113243761996163</v>
      </c>
      <c r="L86" s="58">
        <v>7100</v>
      </c>
      <c r="M86" s="46">
        <v>5.014051175861559</v>
      </c>
      <c r="N86" s="54">
        <v>735</v>
      </c>
      <c r="O86" s="52">
        <v>4.25531914893617</v>
      </c>
      <c r="P86" s="58">
        <v>9285</v>
      </c>
      <c r="Q86" s="46">
        <v>6.320851940913776</v>
      </c>
      <c r="R86" s="62">
        <f t="shared" si="3"/>
        <v>62.31543624161074</v>
      </c>
      <c r="S86" s="46">
        <v>-5.809715059056246</v>
      </c>
    </row>
    <row r="87" spans="2:19" ht="15">
      <c r="B87" s="50">
        <v>79</v>
      </c>
      <c r="C87" s="47" t="s">
        <v>169</v>
      </c>
      <c r="D87" s="43">
        <v>68</v>
      </c>
      <c r="E87" s="44">
        <v>9.67741935483871</v>
      </c>
      <c r="F87" s="41">
        <v>41</v>
      </c>
      <c r="G87" s="51">
        <v>5.128205128205129</v>
      </c>
      <c r="H87" s="43">
        <v>39</v>
      </c>
      <c r="I87" s="44">
        <v>-9.30232558139535</v>
      </c>
      <c r="J87" s="41">
        <v>97</v>
      </c>
      <c r="K87" s="51">
        <v>-11.818181818181818</v>
      </c>
      <c r="L87" s="60">
        <v>608</v>
      </c>
      <c r="M87" s="44">
        <v>-18.60776439089692</v>
      </c>
      <c r="N87" s="55">
        <v>114</v>
      </c>
      <c r="O87" s="51">
        <v>0.8849557522123894</v>
      </c>
      <c r="P87" s="60">
        <v>903</v>
      </c>
      <c r="Q87" s="44">
        <v>-14.488636363636363</v>
      </c>
      <c r="R87" s="61">
        <f t="shared" si="3"/>
        <v>13.279411764705882</v>
      </c>
      <c r="S87" s="44">
        <v>-22.033756684491976</v>
      </c>
    </row>
    <row r="88" spans="2:19" ht="15">
      <c r="B88" s="49">
        <v>80</v>
      </c>
      <c r="C88" s="48" t="s">
        <v>170</v>
      </c>
      <c r="D88" s="45">
        <v>241</v>
      </c>
      <c r="E88" s="46">
        <v>8.071748878923767</v>
      </c>
      <c r="F88" s="42">
        <v>271</v>
      </c>
      <c r="G88" s="52">
        <v>17.316017316017316</v>
      </c>
      <c r="H88" s="45">
        <v>351</v>
      </c>
      <c r="I88" s="46">
        <v>25.806451612903224</v>
      </c>
      <c r="J88" s="42">
        <v>893</v>
      </c>
      <c r="K88" s="52">
        <v>25.952045133991536</v>
      </c>
      <c r="L88" s="58">
        <v>7725</v>
      </c>
      <c r="M88" s="46">
        <v>14.869888475836431</v>
      </c>
      <c r="N88" s="54">
        <v>697</v>
      </c>
      <c r="O88" s="52">
        <v>16.946308724832214</v>
      </c>
      <c r="P88" s="58">
        <v>10211</v>
      </c>
      <c r="Q88" s="46">
        <v>16.139672429481347</v>
      </c>
      <c r="R88" s="62">
        <f t="shared" si="3"/>
        <v>42.36929460580913</v>
      </c>
      <c r="S88" s="46">
        <v>7.465340048856194</v>
      </c>
    </row>
    <row r="89" spans="2:19" ht="15.75" thickBot="1">
      <c r="B89" s="97">
        <v>81</v>
      </c>
      <c r="C89" s="98" t="s">
        <v>171</v>
      </c>
      <c r="D89" s="99">
        <v>362</v>
      </c>
      <c r="E89" s="100">
        <v>4.322766570605188</v>
      </c>
      <c r="F89" s="101">
        <v>665</v>
      </c>
      <c r="G89" s="102">
        <v>7.954545454545454</v>
      </c>
      <c r="H89" s="99">
        <v>784</v>
      </c>
      <c r="I89" s="100">
        <v>12.968299711815561</v>
      </c>
      <c r="J89" s="101">
        <v>1686</v>
      </c>
      <c r="K89" s="102">
        <v>8.42443729903537</v>
      </c>
      <c r="L89" s="103">
        <v>20167</v>
      </c>
      <c r="M89" s="100">
        <v>7.689432370374326</v>
      </c>
      <c r="N89" s="104">
        <v>1857</v>
      </c>
      <c r="O89" s="102">
        <v>0.26997840172786175</v>
      </c>
      <c r="P89" s="103">
        <v>25313</v>
      </c>
      <c r="Q89" s="100">
        <v>6.711352809746638</v>
      </c>
      <c r="R89" s="105">
        <f t="shared" si="3"/>
        <v>69.92541436464089</v>
      </c>
      <c r="S89" s="100">
        <v>2.289611671221232</v>
      </c>
    </row>
    <row r="90" spans="2:19" ht="15.75" thickBot="1">
      <c r="B90" s="355" t="s">
        <v>84</v>
      </c>
      <c r="C90" s="356"/>
      <c r="D90" s="106">
        <f>SUM(D9:D89)</f>
        <v>63937</v>
      </c>
      <c r="E90" s="107">
        <v>11.99488087516</v>
      </c>
      <c r="F90" s="108">
        <f>SUM(F9:F89)</f>
        <v>94629</v>
      </c>
      <c r="G90" s="109">
        <v>10.749730817845606</v>
      </c>
      <c r="H90" s="106">
        <f>SUM(H9:H89)</f>
        <v>98896</v>
      </c>
      <c r="I90" s="107">
        <v>12.372879430045337</v>
      </c>
      <c r="J90" s="108">
        <f>SUM(J9:J89)</f>
        <v>182344</v>
      </c>
      <c r="K90" s="109">
        <v>13.845462264622146</v>
      </c>
      <c r="L90" s="110">
        <f>SUM(L9:L89)</f>
        <v>1774090</v>
      </c>
      <c r="M90" s="107">
        <v>15.812953942206132</v>
      </c>
      <c r="N90" s="111">
        <f>SUM(N9:N89)</f>
        <v>262066</v>
      </c>
      <c r="O90" s="109">
        <v>16.267080745341616</v>
      </c>
      <c r="P90" s="110">
        <f>SUM(P9:P89)</f>
        <v>2434185</v>
      </c>
      <c r="Q90" s="107">
        <v>15.4226684402378</v>
      </c>
      <c r="R90" s="169">
        <f>SUM(R9:R89)/81</f>
        <v>38.157667400092365</v>
      </c>
      <c r="S90" s="107">
        <v>3.0606645038524123</v>
      </c>
    </row>
    <row r="91" spans="2:19" ht="15">
      <c r="B91" s="8"/>
      <c r="C91" s="8"/>
      <c r="D91" s="354"/>
      <c r="E91" s="354"/>
      <c r="F91" s="354"/>
      <c r="G91" s="354"/>
      <c r="H91" s="354"/>
      <c r="I91" s="354"/>
      <c r="J91" s="354"/>
      <c r="K91" s="354"/>
      <c r="L91" s="354"/>
      <c r="M91" s="354"/>
      <c r="N91" s="8"/>
      <c r="O91" s="8"/>
      <c r="P91" s="8"/>
      <c r="Q91" s="8"/>
      <c r="R91" s="8"/>
      <c r="S91" s="8"/>
    </row>
    <row r="92" spans="2:4" ht="15">
      <c r="B92" s="404" t="s">
        <v>844</v>
      </c>
      <c r="C92" s="404"/>
      <c r="D92" s="404"/>
    </row>
    <row r="93" spans="2:19" ht="15">
      <c r="B93" s="353" t="s">
        <v>843</v>
      </c>
      <c r="C93" s="353"/>
      <c r="D93" s="353"/>
      <c r="E93" s="353"/>
      <c r="F93" s="353"/>
      <c r="G93" s="353"/>
      <c r="H93" s="353"/>
      <c r="I93" s="353"/>
      <c r="J93" s="353"/>
      <c r="K93" s="8"/>
      <c r="L93" s="8"/>
      <c r="M93" s="8"/>
      <c r="N93" s="8"/>
      <c r="O93" s="8"/>
      <c r="P93" s="8"/>
      <c r="Q93" s="8"/>
      <c r="R93" s="8"/>
      <c r="S93" s="8"/>
    </row>
  </sheetData>
  <sheetProtection/>
  <mergeCells count="15">
    <mergeCell ref="B93:J93"/>
    <mergeCell ref="D91:M91"/>
    <mergeCell ref="B90:C90"/>
    <mergeCell ref="B3:S3"/>
    <mergeCell ref="R7:S7"/>
    <mergeCell ref="C7:C8"/>
    <mergeCell ref="B7:B8"/>
    <mergeCell ref="D5:Q5"/>
    <mergeCell ref="P7:Q7"/>
    <mergeCell ref="H7:I7"/>
    <mergeCell ref="J7:K7"/>
    <mergeCell ref="L7:M7"/>
    <mergeCell ref="N7:O7"/>
    <mergeCell ref="D7:E7"/>
    <mergeCell ref="F7:G7"/>
  </mergeCells>
  <printOptions verticalCentered="1"/>
  <pageMargins left="0.2362204724409449" right="0.2362204724409449" top="0" bottom="0" header="0" footer="0"/>
  <pageSetup horizontalDpi="600" verticalDpi="600" orientation="portrait" pageOrder="overThenDown" paperSize="9" scale="49" r:id="rId1"/>
  <colBreaks count="1" manualBreakCount="1">
    <brk id="20" max="64" man="1"/>
  </colBreaks>
  <ignoredErrors>
    <ignoredError sqref="B9:B17" numberStoredAsText="1"/>
  </ignoredErrors>
</worksheet>
</file>

<file path=xl/worksheets/sheet7.xml><?xml version="1.0" encoding="utf-8"?>
<worksheet xmlns="http://schemas.openxmlformats.org/spreadsheetml/2006/main" xmlns:r="http://schemas.openxmlformats.org/officeDocument/2006/relationships">
  <sheetPr codeName="Sayfa8"/>
  <dimension ref="B3:E578"/>
  <sheetViews>
    <sheetView showGridLines="0" zoomScalePageLayoutView="0" workbookViewId="0" topLeftCell="A1">
      <selection activeCell="A1" sqref="A1"/>
    </sheetView>
  </sheetViews>
  <sheetFormatPr defaultColWidth="9.140625" defaultRowHeight="15"/>
  <cols>
    <col min="2" max="2" width="4.7109375" style="0" customWidth="1"/>
    <col min="3" max="3" width="13.7109375" style="0" customWidth="1"/>
    <col min="4" max="4" width="64.7109375" style="0" bestFit="1" customWidth="1"/>
    <col min="5" max="5" width="16.140625" style="0" bestFit="1" customWidth="1"/>
  </cols>
  <sheetData>
    <row r="3" spans="2:5" ht="15">
      <c r="B3" s="327" t="s">
        <v>507</v>
      </c>
      <c r="C3" s="327"/>
      <c r="D3" s="327"/>
      <c r="E3" s="327"/>
    </row>
    <row r="4" spans="2:5" ht="15">
      <c r="B4" s="171"/>
      <c r="C4" s="171"/>
      <c r="D4" s="171"/>
      <c r="E4" s="171"/>
    </row>
    <row r="5" spans="2:5" ht="15">
      <c r="B5" s="334" t="s">
        <v>812</v>
      </c>
      <c r="C5" s="334"/>
      <c r="D5" s="334"/>
      <c r="E5" s="334"/>
    </row>
    <row r="6" spans="2:5" ht="18">
      <c r="B6" s="24"/>
      <c r="C6" s="24"/>
      <c r="D6" s="24"/>
      <c r="E6" s="24"/>
    </row>
    <row r="7" spans="2:5" ht="15">
      <c r="B7" s="362" t="s">
        <v>91</v>
      </c>
      <c r="C7" s="362"/>
      <c r="D7" s="362"/>
      <c r="E7" s="362"/>
    </row>
    <row r="8" spans="2:5" ht="25.5">
      <c r="B8" s="40" t="s">
        <v>0</v>
      </c>
      <c r="C8" s="40" t="s">
        <v>1</v>
      </c>
      <c r="D8" s="40" t="s">
        <v>2</v>
      </c>
      <c r="E8" s="192" t="s">
        <v>258</v>
      </c>
    </row>
    <row r="9" spans="2:5" ht="15">
      <c r="B9" s="134">
        <v>1</v>
      </c>
      <c r="C9" s="134" t="s">
        <v>267</v>
      </c>
      <c r="D9" s="135" t="s">
        <v>268</v>
      </c>
      <c r="E9" s="170">
        <v>40</v>
      </c>
    </row>
    <row r="10" spans="2:5" ht="25.5">
      <c r="B10" s="134">
        <v>2</v>
      </c>
      <c r="C10" s="134" t="s">
        <v>10</v>
      </c>
      <c r="D10" s="135" t="s">
        <v>11</v>
      </c>
      <c r="E10" s="170">
        <v>38</v>
      </c>
    </row>
    <row r="11" spans="2:5" ht="15">
      <c r="B11" s="134">
        <v>3</v>
      </c>
      <c r="C11" s="134" t="s">
        <v>263</v>
      </c>
      <c r="D11" s="135" t="s">
        <v>264</v>
      </c>
      <c r="E11" s="170">
        <v>37</v>
      </c>
    </row>
    <row r="12" spans="2:5" ht="15">
      <c r="B12" s="134">
        <v>4</v>
      </c>
      <c r="C12" s="134" t="s">
        <v>4</v>
      </c>
      <c r="D12" s="135" t="s">
        <v>5</v>
      </c>
      <c r="E12" s="170">
        <v>36</v>
      </c>
    </row>
    <row r="13" spans="2:5" ht="15">
      <c r="B13" s="134">
        <v>5</v>
      </c>
      <c r="C13" s="134" t="s">
        <v>265</v>
      </c>
      <c r="D13" s="135" t="s">
        <v>266</v>
      </c>
      <c r="E13" s="170">
        <v>35</v>
      </c>
    </row>
    <row r="14" spans="2:5" ht="15">
      <c r="B14" s="362" t="s">
        <v>92</v>
      </c>
      <c r="C14" s="362"/>
      <c r="D14" s="362"/>
      <c r="E14" s="362"/>
    </row>
    <row r="15" spans="2:5" ht="25.5">
      <c r="B15" s="40" t="s">
        <v>0</v>
      </c>
      <c r="C15" s="40" t="s">
        <v>1</v>
      </c>
      <c r="D15" s="40" t="s">
        <v>2</v>
      </c>
      <c r="E15" s="192" t="s">
        <v>258</v>
      </c>
    </row>
    <row r="16" spans="2:5" ht="25.5">
      <c r="B16" s="134">
        <v>1</v>
      </c>
      <c r="C16" s="134" t="s">
        <v>10</v>
      </c>
      <c r="D16" s="135" t="s">
        <v>11</v>
      </c>
      <c r="E16" s="170">
        <v>27</v>
      </c>
    </row>
    <row r="17" spans="2:5" ht="15">
      <c r="B17" s="134">
        <v>2</v>
      </c>
      <c r="C17" s="134" t="s">
        <v>265</v>
      </c>
      <c r="D17" s="135" t="s">
        <v>266</v>
      </c>
      <c r="E17" s="170">
        <v>14</v>
      </c>
    </row>
    <row r="18" spans="2:5" ht="15">
      <c r="B18" s="134">
        <v>3</v>
      </c>
      <c r="C18" s="134" t="s">
        <v>263</v>
      </c>
      <c r="D18" s="135" t="s">
        <v>264</v>
      </c>
      <c r="E18" s="170">
        <v>13</v>
      </c>
    </row>
    <row r="19" spans="2:5" ht="15">
      <c r="B19" s="134">
        <v>4</v>
      </c>
      <c r="C19" s="134" t="s">
        <v>12</v>
      </c>
      <c r="D19" s="135" t="s">
        <v>13</v>
      </c>
      <c r="E19" s="170">
        <v>12</v>
      </c>
    </row>
    <row r="20" spans="2:5" ht="15">
      <c r="B20" s="134">
        <v>5</v>
      </c>
      <c r="C20" s="134" t="s">
        <v>28</v>
      </c>
      <c r="D20" s="135" t="s">
        <v>29</v>
      </c>
      <c r="E20" s="170">
        <v>11</v>
      </c>
    </row>
    <row r="21" spans="2:5" ht="15">
      <c r="B21" s="362" t="s">
        <v>93</v>
      </c>
      <c r="C21" s="362"/>
      <c r="D21" s="362"/>
      <c r="E21" s="362"/>
    </row>
    <row r="22" spans="2:5" ht="25.5">
      <c r="B22" s="40" t="s">
        <v>0</v>
      </c>
      <c r="C22" s="40" t="s">
        <v>1</v>
      </c>
      <c r="D22" s="40" t="s">
        <v>2</v>
      </c>
      <c r="E22" s="192" t="s">
        <v>258</v>
      </c>
    </row>
    <row r="23" spans="2:5" ht="25.5">
      <c r="B23" s="134">
        <v>1</v>
      </c>
      <c r="C23" s="134" t="s">
        <v>20</v>
      </c>
      <c r="D23" s="135" t="s">
        <v>21</v>
      </c>
      <c r="E23" s="170">
        <v>184</v>
      </c>
    </row>
    <row r="24" spans="2:5" ht="25.5">
      <c r="B24" s="134">
        <v>2</v>
      </c>
      <c r="C24" s="134" t="s">
        <v>269</v>
      </c>
      <c r="D24" s="135" t="s">
        <v>270</v>
      </c>
      <c r="E24" s="170">
        <v>57</v>
      </c>
    </row>
    <row r="25" spans="2:5" ht="15">
      <c r="B25" s="134">
        <v>3</v>
      </c>
      <c r="C25" s="134" t="s">
        <v>28</v>
      </c>
      <c r="D25" s="135" t="s">
        <v>29</v>
      </c>
      <c r="E25" s="170">
        <v>49</v>
      </c>
    </row>
    <row r="26" spans="2:5" ht="15">
      <c r="B26" s="134">
        <v>4</v>
      </c>
      <c r="C26" s="134" t="s">
        <v>455</v>
      </c>
      <c r="D26" s="135" t="s">
        <v>456</v>
      </c>
      <c r="E26" s="170">
        <v>38</v>
      </c>
    </row>
    <row r="27" spans="2:5" ht="15">
      <c r="B27" s="134">
        <v>5</v>
      </c>
      <c r="C27" s="134" t="s">
        <v>271</v>
      </c>
      <c r="D27" s="135" t="s">
        <v>272</v>
      </c>
      <c r="E27" s="170">
        <v>36</v>
      </c>
    </row>
    <row r="28" spans="2:5" ht="15">
      <c r="B28" s="362" t="s">
        <v>94</v>
      </c>
      <c r="C28" s="362"/>
      <c r="D28" s="362"/>
      <c r="E28" s="362"/>
    </row>
    <row r="29" spans="2:5" ht="25.5">
      <c r="B29" s="40" t="s">
        <v>0</v>
      </c>
      <c r="C29" s="40" t="s">
        <v>1</v>
      </c>
      <c r="D29" s="40" t="s">
        <v>2</v>
      </c>
      <c r="E29" s="192" t="s">
        <v>258</v>
      </c>
    </row>
    <row r="30" spans="2:5" ht="15">
      <c r="B30" s="134">
        <v>1</v>
      </c>
      <c r="C30" s="134" t="s">
        <v>8</v>
      </c>
      <c r="D30" s="135" t="s">
        <v>9</v>
      </c>
      <c r="E30" s="170">
        <v>10</v>
      </c>
    </row>
    <row r="31" spans="2:5" ht="25.5">
      <c r="B31" s="134">
        <v>2</v>
      </c>
      <c r="C31" s="134" t="s">
        <v>10</v>
      </c>
      <c r="D31" s="135" t="s">
        <v>11</v>
      </c>
      <c r="E31" s="170">
        <v>10</v>
      </c>
    </row>
    <row r="32" spans="2:5" ht="15">
      <c r="B32" s="134">
        <v>3</v>
      </c>
      <c r="C32" s="134" t="s">
        <v>12</v>
      </c>
      <c r="D32" s="135" t="s">
        <v>13</v>
      </c>
      <c r="E32" s="170">
        <v>6</v>
      </c>
    </row>
    <row r="33" spans="2:5" ht="15">
      <c r="B33" s="134">
        <v>4</v>
      </c>
      <c r="C33" s="134" t="s">
        <v>4</v>
      </c>
      <c r="D33" s="135" t="s">
        <v>5</v>
      </c>
      <c r="E33" s="170">
        <v>5</v>
      </c>
    </row>
    <row r="34" spans="2:5" ht="25.5">
      <c r="B34" s="134">
        <v>5</v>
      </c>
      <c r="C34" s="134" t="s">
        <v>275</v>
      </c>
      <c r="D34" s="135" t="s">
        <v>276</v>
      </c>
      <c r="E34" s="170">
        <v>5</v>
      </c>
    </row>
    <row r="35" spans="2:5" ht="15">
      <c r="B35" s="362" t="s">
        <v>95</v>
      </c>
      <c r="C35" s="362"/>
      <c r="D35" s="362"/>
      <c r="E35" s="362"/>
    </row>
    <row r="36" spans="2:5" ht="25.5">
      <c r="B36" s="40" t="s">
        <v>0</v>
      </c>
      <c r="C36" s="40" t="s">
        <v>1</v>
      </c>
      <c r="D36" s="40" t="s">
        <v>2</v>
      </c>
      <c r="E36" s="192" t="s">
        <v>258</v>
      </c>
    </row>
    <row r="37" spans="2:5" ht="15">
      <c r="B37" s="134">
        <v>1</v>
      </c>
      <c r="C37" s="134" t="s">
        <v>8</v>
      </c>
      <c r="D37" s="135" t="s">
        <v>9</v>
      </c>
      <c r="E37" s="170">
        <v>13</v>
      </c>
    </row>
    <row r="38" spans="2:5" ht="15">
      <c r="B38" s="134">
        <v>2</v>
      </c>
      <c r="C38" s="134" t="s">
        <v>271</v>
      </c>
      <c r="D38" s="135" t="s">
        <v>272</v>
      </c>
      <c r="E38" s="170">
        <v>13</v>
      </c>
    </row>
    <row r="39" spans="2:5" ht="25.5">
      <c r="B39" s="134">
        <v>3</v>
      </c>
      <c r="C39" s="134" t="s">
        <v>16</v>
      </c>
      <c r="D39" s="135" t="s">
        <v>17</v>
      </c>
      <c r="E39" s="170">
        <v>13</v>
      </c>
    </row>
    <row r="40" spans="2:5" ht="25.5">
      <c r="B40" s="134">
        <v>4</v>
      </c>
      <c r="C40" s="134" t="s">
        <v>20</v>
      </c>
      <c r="D40" s="135" t="s">
        <v>21</v>
      </c>
      <c r="E40" s="170">
        <v>11</v>
      </c>
    </row>
    <row r="41" spans="2:5" ht="15">
      <c r="B41" s="134">
        <v>5</v>
      </c>
      <c r="C41" s="134" t="s">
        <v>12</v>
      </c>
      <c r="D41" s="135" t="s">
        <v>13</v>
      </c>
      <c r="E41" s="170">
        <v>10</v>
      </c>
    </row>
    <row r="42" spans="2:5" ht="15">
      <c r="B42" s="362" t="s">
        <v>96</v>
      </c>
      <c r="C42" s="362"/>
      <c r="D42" s="362"/>
      <c r="E42" s="362"/>
    </row>
    <row r="43" spans="2:5" ht="25.5">
      <c r="B43" s="40" t="s">
        <v>0</v>
      </c>
      <c r="C43" s="40" t="s">
        <v>1</v>
      </c>
      <c r="D43" s="40" t="s">
        <v>2</v>
      </c>
      <c r="E43" s="192" t="s">
        <v>258</v>
      </c>
    </row>
    <row r="44" spans="2:5" ht="15">
      <c r="B44" s="134">
        <v>1</v>
      </c>
      <c r="C44" s="134" t="s">
        <v>277</v>
      </c>
      <c r="D44" s="135" t="s">
        <v>278</v>
      </c>
      <c r="E44" s="170">
        <v>159</v>
      </c>
    </row>
    <row r="45" spans="2:5" ht="38.25">
      <c r="B45" s="134">
        <v>2</v>
      </c>
      <c r="C45" s="134" t="s">
        <v>14</v>
      </c>
      <c r="D45" s="135" t="s">
        <v>15</v>
      </c>
      <c r="E45" s="170">
        <v>136</v>
      </c>
    </row>
    <row r="46" spans="2:5" ht="15">
      <c r="B46" s="134">
        <v>3</v>
      </c>
      <c r="C46" s="134" t="s">
        <v>279</v>
      </c>
      <c r="D46" s="135" t="s">
        <v>280</v>
      </c>
      <c r="E46" s="170">
        <v>109</v>
      </c>
    </row>
    <row r="47" spans="2:5" ht="38.25">
      <c r="B47" s="134">
        <v>4</v>
      </c>
      <c r="C47" s="134" t="s">
        <v>26</v>
      </c>
      <c r="D47" s="135" t="s">
        <v>27</v>
      </c>
      <c r="E47" s="170">
        <v>106</v>
      </c>
    </row>
    <row r="48" spans="2:5" ht="15">
      <c r="B48" s="134">
        <v>5</v>
      </c>
      <c r="C48" s="134" t="s">
        <v>4</v>
      </c>
      <c r="D48" s="135" t="s">
        <v>5</v>
      </c>
      <c r="E48" s="170">
        <v>100</v>
      </c>
    </row>
    <row r="49" spans="2:5" ht="15">
      <c r="B49" s="362" t="s">
        <v>97</v>
      </c>
      <c r="C49" s="362"/>
      <c r="D49" s="362"/>
      <c r="E49" s="362"/>
    </row>
    <row r="50" spans="2:5" ht="25.5">
      <c r="B50" s="40" t="s">
        <v>0</v>
      </c>
      <c r="C50" s="40" t="s">
        <v>1</v>
      </c>
      <c r="D50" s="40" t="s">
        <v>2</v>
      </c>
      <c r="E50" s="192" t="s">
        <v>258</v>
      </c>
    </row>
    <row r="51" spans="2:5" ht="15">
      <c r="B51" s="134">
        <v>1</v>
      </c>
      <c r="C51" s="134" t="s">
        <v>4</v>
      </c>
      <c r="D51" s="135" t="s">
        <v>5</v>
      </c>
      <c r="E51" s="170">
        <v>115</v>
      </c>
    </row>
    <row r="52" spans="2:5" ht="15">
      <c r="B52" s="134">
        <v>2</v>
      </c>
      <c r="C52" s="134" t="s">
        <v>283</v>
      </c>
      <c r="D52" s="135" t="s">
        <v>284</v>
      </c>
      <c r="E52" s="170">
        <v>96</v>
      </c>
    </row>
    <row r="53" spans="2:5" ht="38.25">
      <c r="B53" s="134">
        <v>3</v>
      </c>
      <c r="C53" s="134" t="s">
        <v>285</v>
      </c>
      <c r="D53" s="135" t="s">
        <v>286</v>
      </c>
      <c r="E53" s="170">
        <v>89</v>
      </c>
    </row>
    <row r="54" spans="2:5" ht="15">
      <c r="B54" s="134">
        <v>4</v>
      </c>
      <c r="C54" s="134" t="s">
        <v>32</v>
      </c>
      <c r="D54" s="135" t="s">
        <v>33</v>
      </c>
      <c r="E54" s="170">
        <v>76</v>
      </c>
    </row>
    <row r="55" spans="2:5" ht="15">
      <c r="B55" s="134">
        <v>5</v>
      </c>
      <c r="C55" s="134" t="s">
        <v>28</v>
      </c>
      <c r="D55" s="135" t="s">
        <v>29</v>
      </c>
      <c r="E55" s="170">
        <v>66</v>
      </c>
    </row>
    <row r="56" spans="2:5" ht="15">
      <c r="B56" s="362" t="s">
        <v>98</v>
      </c>
      <c r="C56" s="362"/>
      <c r="D56" s="362"/>
      <c r="E56" s="362"/>
    </row>
    <row r="57" spans="2:5" ht="25.5">
      <c r="B57" s="40" t="s">
        <v>0</v>
      </c>
      <c r="C57" s="40" t="s">
        <v>1</v>
      </c>
      <c r="D57" s="40" t="s">
        <v>2</v>
      </c>
      <c r="E57" s="192" t="s">
        <v>258</v>
      </c>
    </row>
    <row r="58" spans="2:5" ht="15">
      <c r="B58" s="134">
        <v>1</v>
      </c>
      <c r="C58" s="134" t="s">
        <v>12</v>
      </c>
      <c r="D58" s="135" t="s">
        <v>13</v>
      </c>
      <c r="E58" s="170">
        <v>14</v>
      </c>
    </row>
    <row r="59" spans="2:5" ht="15">
      <c r="B59" s="134">
        <v>2</v>
      </c>
      <c r="C59" s="134" t="s">
        <v>8</v>
      </c>
      <c r="D59" s="135" t="s">
        <v>9</v>
      </c>
      <c r="E59" s="170">
        <v>12</v>
      </c>
    </row>
    <row r="60" spans="2:5" ht="15">
      <c r="B60" s="134">
        <v>3</v>
      </c>
      <c r="C60" s="134" t="s">
        <v>4</v>
      </c>
      <c r="D60" s="135" t="s">
        <v>5</v>
      </c>
      <c r="E60" s="170">
        <v>9</v>
      </c>
    </row>
    <row r="61" spans="2:5" ht="15">
      <c r="B61" s="134">
        <v>4</v>
      </c>
      <c r="C61" s="134" t="s">
        <v>287</v>
      </c>
      <c r="D61" s="135" t="s">
        <v>288</v>
      </c>
      <c r="E61" s="170">
        <v>6</v>
      </c>
    </row>
    <row r="62" spans="2:5" ht="25.5">
      <c r="B62" s="134">
        <v>5</v>
      </c>
      <c r="C62" s="134" t="s">
        <v>10</v>
      </c>
      <c r="D62" s="135" t="s">
        <v>11</v>
      </c>
      <c r="E62" s="170">
        <v>6</v>
      </c>
    </row>
    <row r="63" spans="2:5" ht="15">
      <c r="B63" s="362" t="s">
        <v>99</v>
      </c>
      <c r="C63" s="362"/>
      <c r="D63" s="362"/>
      <c r="E63" s="362"/>
    </row>
    <row r="64" spans="2:5" ht="25.5">
      <c r="B64" s="40" t="s">
        <v>0</v>
      </c>
      <c r="C64" s="40" t="s">
        <v>1</v>
      </c>
      <c r="D64" s="40" t="s">
        <v>2</v>
      </c>
      <c r="E64" s="192" t="s">
        <v>258</v>
      </c>
    </row>
    <row r="65" spans="2:5" ht="15">
      <c r="B65" s="134">
        <v>1</v>
      </c>
      <c r="C65" s="134" t="s">
        <v>289</v>
      </c>
      <c r="D65" s="135" t="s">
        <v>290</v>
      </c>
      <c r="E65" s="170">
        <v>92</v>
      </c>
    </row>
    <row r="66" spans="2:5" ht="25.5">
      <c r="B66" s="134">
        <v>2</v>
      </c>
      <c r="C66" s="134" t="s">
        <v>293</v>
      </c>
      <c r="D66" s="135" t="s">
        <v>294</v>
      </c>
      <c r="E66" s="170">
        <v>69</v>
      </c>
    </row>
    <row r="67" spans="2:5" ht="25.5">
      <c r="B67" s="134">
        <v>3</v>
      </c>
      <c r="C67" s="134" t="s">
        <v>291</v>
      </c>
      <c r="D67" s="135" t="s">
        <v>292</v>
      </c>
      <c r="E67" s="170">
        <v>65</v>
      </c>
    </row>
    <row r="68" spans="2:5" ht="15">
      <c r="B68" s="134">
        <v>4</v>
      </c>
      <c r="C68" s="134" t="s">
        <v>263</v>
      </c>
      <c r="D68" s="135" t="s">
        <v>264</v>
      </c>
      <c r="E68" s="170">
        <v>46</v>
      </c>
    </row>
    <row r="69" spans="2:5" ht="15">
      <c r="B69" s="134">
        <v>5</v>
      </c>
      <c r="C69" s="134" t="s">
        <v>265</v>
      </c>
      <c r="D69" s="135" t="s">
        <v>266</v>
      </c>
      <c r="E69" s="170">
        <v>41</v>
      </c>
    </row>
    <row r="70" spans="2:5" ht="15">
      <c r="B70" s="362" t="s">
        <v>100</v>
      </c>
      <c r="C70" s="362"/>
      <c r="D70" s="362"/>
      <c r="E70" s="362"/>
    </row>
    <row r="71" spans="2:5" ht="25.5">
      <c r="B71" s="40" t="s">
        <v>0</v>
      </c>
      <c r="C71" s="40" t="s">
        <v>1</v>
      </c>
      <c r="D71" s="40" t="s">
        <v>2</v>
      </c>
      <c r="E71" s="192" t="s">
        <v>258</v>
      </c>
    </row>
    <row r="72" spans="2:5" ht="15">
      <c r="B72" s="134">
        <v>1</v>
      </c>
      <c r="C72" s="134" t="s">
        <v>289</v>
      </c>
      <c r="D72" s="135" t="s">
        <v>290</v>
      </c>
      <c r="E72" s="170">
        <v>65</v>
      </c>
    </row>
    <row r="73" spans="2:5" ht="15">
      <c r="B73" s="134">
        <v>2</v>
      </c>
      <c r="C73" s="134" t="s">
        <v>377</v>
      </c>
      <c r="D73" s="135" t="s">
        <v>378</v>
      </c>
      <c r="E73" s="170">
        <v>45</v>
      </c>
    </row>
    <row r="74" spans="2:5" ht="25.5">
      <c r="B74" s="134">
        <v>3</v>
      </c>
      <c r="C74" s="134" t="s">
        <v>291</v>
      </c>
      <c r="D74" s="135" t="s">
        <v>292</v>
      </c>
      <c r="E74" s="170">
        <v>43</v>
      </c>
    </row>
    <row r="75" spans="2:5" ht="15">
      <c r="B75" s="134">
        <v>4</v>
      </c>
      <c r="C75" s="134" t="s">
        <v>22</v>
      </c>
      <c r="D75" s="135" t="s">
        <v>23</v>
      </c>
      <c r="E75" s="170">
        <v>42</v>
      </c>
    </row>
    <row r="76" spans="2:5" ht="15">
      <c r="B76" s="134">
        <v>5</v>
      </c>
      <c r="C76" s="134" t="s">
        <v>28</v>
      </c>
      <c r="D76" s="135" t="s">
        <v>29</v>
      </c>
      <c r="E76" s="170">
        <v>39</v>
      </c>
    </row>
    <row r="77" spans="2:5" ht="15">
      <c r="B77" s="362" t="s">
        <v>101</v>
      </c>
      <c r="C77" s="362"/>
      <c r="D77" s="362"/>
      <c r="E77" s="362"/>
    </row>
    <row r="78" spans="2:5" ht="25.5">
      <c r="B78" s="40" t="s">
        <v>0</v>
      </c>
      <c r="C78" s="40" t="s">
        <v>1</v>
      </c>
      <c r="D78" s="40" t="s">
        <v>2</v>
      </c>
      <c r="E78" s="192" t="s">
        <v>258</v>
      </c>
    </row>
    <row r="79" spans="2:5" ht="15">
      <c r="B79" s="134">
        <v>1</v>
      </c>
      <c r="C79" s="134" t="s">
        <v>28</v>
      </c>
      <c r="D79" s="135" t="s">
        <v>29</v>
      </c>
      <c r="E79" s="170">
        <v>40</v>
      </c>
    </row>
    <row r="80" spans="2:5" ht="25.5">
      <c r="B80" s="134">
        <v>2</v>
      </c>
      <c r="C80" s="134" t="s">
        <v>20</v>
      </c>
      <c r="D80" s="135" t="s">
        <v>21</v>
      </c>
      <c r="E80" s="170">
        <v>38</v>
      </c>
    </row>
    <row r="81" spans="2:5" ht="51">
      <c r="B81" s="134">
        <v>3</v>
      </c>
      <c r="C81" s="134" t="s">
        <v>273</v>
      </c>
      <c r="D81" s="135" t="s">
        <v>274</v>
      </c>
      <c r="E81" s="170">
        <v>9</v>
      </c>
    </row>
    <row r="82" spans="2:5" ht="15">
      <c r="B82" s="134">
        <v>4</v>
      </c>
      <c r="C82" s="134" t="s">
        <v>271</v>
      </c>
      <c r="D82" s="135" t="s">
        <v>272</v>
      </c>
      <c r="E82" s="170">
        <v>8</v>
      </c>
    </row>
    <row r="83" spans="2:5" ht="15">
      <c r="B83" s="134">
        <v>5</v>
      </c>
      <c r="C83" s="134" t="s">
        <v>4</v>
      </c>
      <c r="D83" s="135" t="s">
        <v>5</v>
      </c>
      <c r="E83" s="170">
        <v>8</v>
      </c>
    </row>
    <row r="84" spans="2:5" ht="15">
      <c r="B84" s="362" t="s">
        <v>102</v>
      </c>
      <c r="C84" s="362"/>
      <c r="D84" s="362"/>
      <c r="E84" s="362"/>
    </row>
    <row r="85" spans="2:5" ht="25.5">
      <c r="B85" s="40" t="s">
        <v>0</v>
      </c>
      <c r="C85" s="40" t="s">
        <v>1</v>
      </c>
      <c r="D85" s="40" t="s">
        <v>2</v>
      </c>
      <c r="E85" s="192" t="s">
        <v>258</v>
      </c>
    </row>
    <row r="86" spans="2:5" ht="15">
      <c r="B86" s="134">
        <v>1</v>
      </c>
      <c r="C86" s="134" t="s">
        <v>8</v>
      </c>
      <c r="D86" s="135" t="s">
        <v>9</v>
      </c>
      <c r="E86" s="170">
        <v>13</v>
      </c>
    </row>
    <row r="87" spans="2:5" ht="15">
      <c r="B87" s="134">
        <v>2</v>
      </c>
      <c r="C87" s="134" t="s">
        <v>12</v>
      </c>
      <c r="D87" s="135" t="s">
        <v>13</v>
      </c>
      <c r="E87" s="170">
        <v>10</v>
      </c>
    </row>
    <row r="88" spans="2:5" ht="25.5">
      <c r="B88" s="134">
        <v>3</v>
      </c>
      <c r="C88" s="134" t="s">
        <v>10</v>
      </c>
      <c r="D88" s="135" t="s">
        <v>11</v>
      </c>
      <c r="E88" s="170">
        <v>9</v>
      </c>
    </row>
    <row r="89" spans="2:5" ht="25.5">
      <c r="B89" s="134">
        <v>4</v>
      </c>
      <c r="C89" s="134" t="s">
        <v>275</v>
      </c>
      <c r="D89" s="135" t="s">
        <v>276</v>
      </c>
      <c r="E89" s="170">
        <v>8</v>
      </c>
    </row>
    <row r="90" spans="2:5" ht="15">
      <c r="B90" s="134">
        <v>5</v>
      </c>
      <c r="C90" s="134" t="s">
        <v>4</v>
      </c>
      <c r="D90" s="135" t="s">
        <v>5</v>
      </c>
      <c r="E90" s="170">
        <v>6</v>
      </c>
    </row>
    <row r="91" spans="2:5" ht="15">
      <c r="B91" s="362" t="s">
        <v>103</v>
      </c>
      <c r="C91" s="362"/>
      <c r="D91" s="362"/>
      <c r="E91" s="362"/>
    </row>
    <row r="92" spans="2:5" ht="25.5">
      <c r="B92" s="40" t="s">
        <v>0</v>
      </c>
      <c r="C92" s="40" t="s">
        <v>1</v>
      </c>
      <c r="D92" s="40" t="s">
        <v>2</v>
      </c>
      <c r="E92" s="192" t="s">
        <v>258</v>
      </c>
    </row>
    <row r="93" spans="2:5" ht="15">
      <c r="B93" s="134">
        <v>1</v>
      </c>
      <c r="C93" s="134" t="s">
        <v>8</v>
      </c>
      <c r="D93" s="135" t="s">
        <v>9</v>
      </c>
      <c r="E93" s="170">
        <v>6</v>
      </c>
    </row>
    <row r="94" spans="2:5" ht="25.5">
      <c r="B94" s="134">
        <v>2</v>
      </c>
      <c r="C94" s="134" t="s">
        <v>10</v>
      </c>
      <c r="D94" s="135" t="s">
        <v>11</v>
      </c>
      <c r="E94" s="170">
        <v>6</v>
      </c>
    </row>
    <row r="95" spans="2:5" ht="15">
      <c r="B95" s="134">
        <v>3</v>
      </c>
      <c r="C95" s="134" t="s">
        <v>12</v>
      </c>
      <c r="D95" s="135" t="s">
        <v>13</v>
      </c>
      <c r="E95" s="170">
        <v>5</v>
      </c>
    </row>
    <row r="96" spans="2:5" ht="15">
      <c r="B96" s="134">
        <v>4</v>
      </c>
      <c r="C96" s="134" t="s">
        <v>301</v>
      </c>
      <c r="D96" s="135" t="s">
        <v>302</v>
      </c>
      <c r="E96" s="170">
        <v>4</v>
      </c>
    </row>
    <row r="97" spans="2:5" ht="15">
      <c r="B97" s="134">
        <v>5</v>
      </c>
      <c r="C97" s="134" t="s">
        <v>457</v>
      </c>
      <c r="D97" s="135" t="s">
        <v>458</v>
      </c>
      <c r="E97" s="170">
        <v>3</v>
      </c>
    </row>
    <row r="98" spans="2:5" ht="15">
      <c r="B98" s="362" t="s">
        <v>104</v>
      </c>
      <c r="C98" s="362"/>
      <c r="D98" s="362"/>
      <c r="E98" s="362"/>
    </row>
    <row r="99" spans="2:5" ht="25.5">
      <c r="B99" s="40" t="s">
        <v>0</v>
      </c>
      <c r="C99" s="40" t="s">
        <v>1</v>
      </c>
      <c r="D99" s="40" t="s">
        <v>2</v>
      </c>
      <c r="E99" s="192" t="s">
        <v>258</v>
      </c>
    </row>
    <row r="100" spans="2:5" ht="15">
      <c r="B100" s="134">
        <v>1</v>
      </c>
      <c r="C100" s="134" t="s">
        <v>303</v>
      </c>
      <c r="D100" s="135" t="s">
        <v>304</v>
      </c>
      <c r="E100" s="170">
        <v>49</v>
      </c>
    </row>
    <row r="101" spans="2:5" ht="15">
      <c r="B101" s="134">
        <v>2</v>
      </c>
      <c r="C101" s="134" t="s">
        <v>305</v>
      </c>
      <c r="D101" s="135" t="s">
        <v>306</v>
      </c>
      <c r="E101" s="170">
        <v>17</v>
      </c>
    </row>
    <row r="102" spans="2:5" ht="15">
      <c r="B102" s="134">
        <v>3</v>
      </c>
      <c r="C102" s="134" t="s">
        <v>8</v>
      </c>
      <c r="D102" s="135" t="s">
        <v>9</v>
      </c>
      <c r="E102" s="170">
        <v>11</v>
      </c>
    </row>
    <row r="103" spans="2:5" ht="15">
      <c r="B103" s="134">
        <v>4</v>
      </c>
      <c r="C103" s="134" t="s">
        <v>12</v>
      </c>
      <c r="D103" s="135" t="s">
        <v>13</v>
      </c>
      <c r="E103" s="170">
        <v>9</v>
      </c>
    </row>
    <row r="104" spans="2:5" ht="25.5">
      <c r="B104" s="134">
        <v>5</v>
      </c>
      <c r="C104" s="134" t="s">
        <v>10</v>
      </c>
      <c r="D104" s="135" t="s">
        <v>11</v>
      </c>
      <c r="E104" s="170">
        <v>9</v>
      </c>
    </row>
    <row r="105" spans="2:5" ht="15">
      <c r="B105" s="362" t="s">
        <v>105</v>
      </c>
      <c r="C105" s="362"/>
      <c r="D105" s="362"/>
      <c r="E105" s="362"/>
    </row>
    <row r="106" spans="2:5" ht="25.5">
      <c r="B106" s="40" t="s">
        <v>0</v>
      </c>
      <c r="C106" s="40" t="s">
        <v>1</v>
      </c>
      <c r="D106" s="40" t="s">
        <v>2</v>
      </c>
      <c r="E106" s="192" t="s">
        <v>258</v>
      </c>
    </row>
    <row r="107" spans="2:5" ht="15">
      <c r="B107" s="134">
        <v>1</v>
      </c>
      <c r="C107" s="134" t="s">
        <v>28</v>
      </c>
      <c r="D107" s="135" t="s">
        <v>29</v>
      </c>
      <c r="E107" s="170">
        <v>105</v>
      </c>
    </row>
    <row r="108" spans="2:5" ht="25.5">
      <c r="B108" s="134">
        <v>2</v>
      </c>
      <c r="C108" s="134" t="s">
        <v>20</v>
      </c>
      <c r="D108" s="135" t="s">
        <v>21</v>
      </c>
      <c r="E108" s="170">
        <v>34</v>
      </c>
    </row>
    <row r="109" spans="2:5" ht="15">
      <c r="B109" s="134">
        <v>3</v>
      </c>
      <c r="C109" s="134" t="s">
        <v>4</v>
      </c>
      <c r="D109" s="135" t="s">
        <v>5</v>
      </c>
      <c r="E109" s="170">
        <v>21</v>
      </c>
    </row>
    <row r="110" spans="2:5" ht="25.5">
      <c r="B110" s="134">
        <v>4</v>
      </c>
      <c r="C110" s="134" t="s">
        <v>307</v>
      </c>
      <c r="D110" s="135" t="s">
        <v>308</v>
      </c>
      <c r="E110" s="170">
        <v>21</v>
      </c>
    </row>
    <row r="111" spans="2:5" ht="15">
      <c r="B111" s="134">
        <v>5</v>
      </c>
      <c r="C111" s="134" t="s">
        <v>22</v>
      </c>
      <c r="D111" s="135" t="s">
        <v>23</v>
      </c>
      <c r="E111" s="170">
        <v>17</v>
      </c>
    </row>
    <row r="112" spans="2:5" ht="15">
      <c r="B112" s="362" t="s">
        <v>106</v>
      </c>
      <c r="C112" s="362"/>
      <c r="D112" s="362"/>
      <c r="E112" s="362"/>
    </row>
    <row r="113" spans="2:5" ht="25.5">
      <c r="B113" s="40" t="s">
        <v>0</v>
      </c>
      <c r="C113" s="40" t="s">
        <v>1</v>
      </c>
      <c r="D113" s="40" t="s">
        <v>2</v>
      </c>
      <c r="E113" s="192" t="s">
        <v>258</v>
      </c>
    </row>
    <row r="114" spans="2:5" ht="38.25">
      <c r="B114" s="134">
        <v>1</v>
      </c>
      <c r="C114" s="134" t="s">
        <v>26</v>
      </c>
      <c r="D114" s="135" t="s">
        <v>27</v>
      </c>
      <c r="E114" s="170">
        <v>242</v>
      </c>
    </row>
    <row r="115" spans="2:5" ht="38.25">
      <c r="B115" s="134">
        <v>2</v>
      </c>
      <c r="C115" s="134" t="s">
        <v>14</v>
      </c>
      <c r="D115" s="135" t="s">
        <v>15</v>
      </c>
      <c r="E115" s="170">
        <v>239</v>
      </c>
    </row>
    <row r="116" spans="2:5" ht="25.5">
      <c r="B116" s="134">
        <v>3</v>
      </c>
      <c r="C116" s="134" t="s">
        <v>42</v>
      </c>
      <c r="D116" s="135" t="s">
        <v>43</v>
      </c>
      <c r="E116" s="170">
        <v>230</v>
      </c>
    </row>
    <row r="117" spans="2:5" ht="25.5">
      <c r="B117" s="134">
        <v>4</v>
      </c>
      <c r="C117" s="134" t="s">
        <v>309</v>
      </c>
      <c r="D117" s="135" t="s">
        <v>310</v>
      </c>
      <c r="E117" s="170">
        <v>223</v>
      </c>
    </row>
    <row r="118" spans="2:5" ht="63.75">
      <c r="B118" s="134">
        <v>5</v>
      </c>
      <c r="C118" s="134" t="s">
        <v>369</v>
      </c>
      <c r="D118" s="135" t="s">
        <v>370</v>
      </c>
      <c r="E118" s="170">
        <v>161</v>
      </c>
    </row>
    <row r="119" spans="2:5" ht="15">
      <c r="B119" s="362" t="s">
        <v>107</v>
      </c>
      <c r="C119" s="362"/>
      <c r="D119" s="362"/>
      <c r="E119" s="362"/>
    </row>
    <row r="120" spans="2:5" ht="25.5">
      <c r="B120" s="40" t="s">
        <v>0</v>
      </c>
      <c r="C120" s="40" t="s">
        <v>1</v>
      </c>
      <c r="D120" s="40" t="s">
        <v>2</v>
      </c>
      <c r="E120" s="192" t="s">
        <v>258</v>
      </c>
    </row>
    <row r="121" spans="2:5" ht="15">
      <c r="B121" s="134">
        <v>1</v>
      </c>
      <c r="C121" s="134" t="s">
        <v>22</v>
      </c>
      <c r="D121" s="135" t="s">
        <v>23</v>
      </c>
      <c r="E121" s="170">
        <v>47</v>
      </c>
    </row>
    <row r="122" spans="2:5" ht="15">
      <c r="B122" s="134">
        <v>2</v>
      </c>
      <c r="C122" s="134" t="s">
        <v>311</v>
      </c>
      <c r="D122" s="135" t="s">
        <v>312</v>
      </c>
      <c r="E122" s="170">
        <v>30</v>
      </c>
    </row>
    <row r="123" spans="2:5" ht="25.5">
      <c r="B123" s="134">
        <v>3</v>
      </c>
      <c r="C123" s="134" t="s">
        <v>291</v>
      </c>
      <c r="D123" s="135" t="s">
        <v>292</v>
      </c>
      <c r="E123" s="170">
        <v>19</v>
      </c>
    </row>
    <row r="124" spans="2:5" ht="15">
      <c r="B124" s="134">
        <v>4</v>
      </c>
      <c r="C124" s="134" t="s">
        <v>289</v>
      </c>
      <c r="D124" s="135" t="s">
        <v>290</v>
      </c>
      <c r="E124" s="170">
        <v>19</v>
      </c>
    </row>
    <row r="125" spans="2:5" ht="15">
      <c r="B125" s="134">
        <v>5</v>
      </c>
      <c r="C125" s="134" t="s">
        <v>12</v>
      </c>
      <c r="D125" s="135" t="s">
        <v>13</v>
      </c>
      <c r="E125" s="170">
        <v>17</v>
      </c>
    </row>
    <row r="126" spans="2:5" ht="15">
      <c r="B126" s="362" t="s">
        <v>108</v>
      </c>
      <c r="C126" s="362"/>
      <c r="D126" s="362"/>
      <c r="E126" s="362"/>
    </row>
    <row r="127" spans="2:5" ht="25.5">
      <c r="B127" s="40" t="s">
        <v>0</v>
      </c>
      <c r="C127" s="40" t="s">
        <v>1</v>
      </c>
      <c r="D127" s="40" t="s">
        <v>2</v>
      </c>
      <c r="E127" s="192" t="s">
        <v>258</v>
      </c>
    </row>
    <row r="128" spans="2:5" ht="25.5">
      <c r="B128" s="134">
        <v>1</v>
      </c>
      <c r="C128" s="134" t="s">
        <v>16</v>
      </c>
      <c r="D128" s="135" t="s">
        <v>17</v>
      </c>
      <c r="E128" s="170">
        <v>10</v>
      </c>
    </row>
    <row r="129" spans="2:5" ht="15">
      <c r="B129" s="134">
        <v>2</v>
      </c>
      <c r="C129" s="134" t="s">
        <v>271</v>
      </c>
      <c r="D129" s="135" t="s">
        <v>272</v>
      </c>
      <c r="E129" s="170">
        <v>8</v>
      </c>
    </row>
    <row r="130" spans="2:5" ht="15">
      <c r="B130" s="134">
        <v>3</v>
      </c>
      <c r="C130" s="134" t="s">
        <v>12</v>
      </c>
      <c r="D130" s="135" t="s">
        <v>13</v>
      </c>
      <c r="E130" s="170">
        <v>7</v>
      </c>
    </row>
    <row r="131" spans="2:5" ht="15">
      <c r="B131" s="134">
        <v>4</v>
      </c>
      <c r="C131" s="134" t="s">
        <v>8</v>
      </c>
      <c r="D131" s="135" t="s">
        <v>9</v>
      </c>
      <c r="E131" s="170">
        <v>7</v>
      </c>
    </row>
    <row r="132" spans="2:5" ht="25.5">
      <c r="B132" s="134">
        <v>5</v>
      </c>
      <c r="C132" s="134" t="s">
        <v>269</v>
      </c>
      <c r="D132" s="135" t="s">
        <v>270</v>
      </c>
      <c r="E132" s="170">
        <v>6</v>
      </c>
    </row>
    <row r="133" spans="2:5" ht="15">
      <c r="B133" s="362" t="s">
        <v>109</v>
      </c>
      <c r="C133" s="362"/>
      <c r="D133" s="362"/>
      <c r="E133" s="362"/>
    </row>
    <row r="134" spans="2:5" ht="25.5">
      <c r="B134" s="40" t="s">
        <v>0</v>
      </c>
      <c r="C134" s="40" t="s">
        <v>1</v>
      </c>
      <c r="D134" s="40" t="s">
        <v>2</v>
      </c>
      <c r="E134" s="192" t="s">
        <v>258</v>
      </c>
    </row>
    <row r="135" spans="2:5" ht="15">
      <c r="B135" s="134">
        <v>1</v>
      </c>
      <c r="C135" s="134" t="s">
        <v>459</v>
      </c>
      <c r="D135" s="135" t="s">
        <v>460</v>
      </c>
      <c r="E135" s="170">
        <v>54</v>
      </c>
    </row>
    <row r="136" spans="2:5" ht="15">
      <c r="B136" s="134">
        <v>2</v>
      </c>
      <c r="C136" s="134" t="s">
        <v>297</v>
      </c>
      <c r="D136" s="135" t="s">
        <v>298</v>
      </c>
      <c r="E136" s="170">
        <v>32</v>
      </c>
    </row>
    <row r="137" spans="2:5" ht="25.5">
      <c r="B137" s="134">
        <v>3</v>
      </c>
      <c r="C137" s="134" t="s">
        <v>313</v>
      </c>
      <c r="D137" s="135" t="s">
        <v>314</v>
      </c>
      <c r="E137" s="170">
        <v>29</v>
      </c>
    </row>
    <row r="138" spans="2:5" ht="25.5">
      <c r="B138" s="134">
        <v>4</v>
      </c>
      <c r="C138" s="134" t="s">
        <v>461</v>
      </c>
      <c r="D138" s="135" t="s">
        <v>462</v>
      </c>
      <c r="E138" s="170">
        <v>22</v>
      </c>
    </row>
    <row r="139" spans="2:5" ht="15">
      <c r="B139" s="134">
        <v>5</v>
      </c>
      <c r="C139" s="134" t="s">
        <v>271</v>
      </c>
      <c r="D139" s="135" t="s">
        <v>272</v>
      </c>
      <c r="E139" s="170">
        <v>18</v>
      </c>
    </row>
    <row r="140" spans="2:5" ht="15">
      <c r="B140" s="362" t="s">
        <v>110</v>
      </c>
      <c r="C140" s="362"/>
      <c r="D140" s="362"/>
      <c r="E140" s="362"/>
    </row>
    <row r="141" spans="2:5" ht="25.5">
      <c r="B141" s="40" t="s">
        <v>0</v>
      </c>
      <c r="C141" s="40" t="s">
        <v>1</v>
      </c>
      <c r="D141" s="40" t="s">
        <v>2</v>
      </c>
      <c r="E141" s="192" t="s">
        <v>258</v>
      </c>
    </row>
    <row r="142" spans="2:5" ht="25.5">
      <c r="B142" s="134">
        <v>1</v>
      </c>
      <c r="C142" s="134" t="s">
        <v>317</v>
      </c>
      <c r="D142" s="135" t="s">
        <v>318</v>
      </c>
      <c r="E142" s="170">
        <v>159</v>
      </c>
    </row>
    <row r="143" spans="2:5" ht="15">
      <c r="B143" s="134">
        <v>2</v>
      </c>
      <c r="C143" s="134" t="s">
        <v>315</v>
      </c>
      <c r="D143" s="135" t="s">
        <v>316</v>
      </c>
      <c r="E143" s="170">
        <v>154</v>
      </c>
    </row>
    <row r="144" spans="2:5" ht="25.5">
      <c r="B144" s="134">
        <v>3</v>
      </c>
      <c r="C144" s="134" t="s">
        <v>321</v>
      </c>
      <c r="D144" s="135" t="s">
        <v>322</v>
      </c>
      <c r="E144" s="170">
        <v>125</v>
      </c>
    </row>
    <row r="145" spans="2:5" ht="25.5">
      <c r="B145" s="134">
        <v>4</v>
      </c>
      <c r="C145" s="134" t="s">
        <v>319</v>
      </c>
      <c r="D145" s="135" t="s">
        <v>320</v>
      </c>
      <c r="E145" s="170">
        <v>104</v>
      </c>
    </row>
    <row r="146" spans="2:5" ht="25.5">
      <c r="B146" s="134">
        <v>5</v>
      </c>
      <c r="C146" s="134" t="s">
        <v>463</v>
      </c>
      <c r="D146" s="135" t="s">
        <v>464</v>
      </c>
      <c r="E146" s="170">
        <v>93</v>
      </c>
    </row>
    <row r="147" spans="2:5" ht="15">
      <c r="B147" s="362" t="s">
        <v>111</v>
      </c>
      <c r="C147" s="362"/>
      <c r="D147" s="362"/>
      <c r="E147" s="362"/>
    </row>
    <row r="148" spans="2:5" ht="25.5">
      <c r="B148" s="40" t="s">
        <v>0</v>
      </c>
      <c r="C148" s="40" t="s">
        <v>1</v>
      </c>
      <c r="D148" s="40" t="s">
        <v>2</v>
      </c>
      <c r="E148" s="192" t="s">
        <v>258</v>
      </c>
    </row>
    <row r="149" spans="2:5" ht="15">
      <c r="B149" s="134">
        <v>1</v>
      </c>
      <c r="C149" s="134" t="s">
        <v>28</v>
      </c>
      <c r="D149" s="135" t="s">
        <v>29</v>
      </c>
      <c r="E149" s="170">
        <v>32</v>
      </c>
    </row>
    <row r="150" spans="2:5" ht="15">
      <c r="B150" s="134">
        <v>2</v>
      </c>
      <c r="C150" s="134" t="s">
        <v>263</v>
      </c>
      <c r="D150" s="135" t="s">
        <v>264</v>
      </c>
      <c r="E150" s="170">
        <v>31</v>
      </c>
    </row>
    <row r="151" spans="2:5" ht="15">
      <c r="B151" s="134">
        <v>3</v>
      </c>
      <c r="C151" s="134" t="s">
        <v>265</v>
      </c>
      <c r="D151" s="135" t="s">
        <v>266</v>
      </c>
      <c r="E151" s="170">
        <v>28</v>
      </c>
    </row>
    <row r="152" spans="2:5" ht="15">
      <c r="B152" s="134">
        <v>4</v>
      </c>
      <c r="C152" s="134" t="s">
        <v>8</v>
      </c>
      <c r="D152" s="135" t="s">
        <v>9</v>
      </c>
      <c r="E152" s="170">
        <v>25</v>
      </c>
    </row>
    <row r="153" spans="2:5" ht="25.5">
      <c r="B153" s="134">
        <v>5</v>
      </c>
      <c r="C153" s="134" t="s">
        <v>16</v>
      </c>
      <c r="D153" s="135" t="s">
        <v>17</v>
      </c>
      <c r="E153" s="170">
        <v>23</v>
      </c>
    </row>
    <row r="154" spans="2:5" ht="15">
      <c r="B154" s="362" t="s">
        <v>112</v>
      </c>
      <c r="C154" s="362"/>
      <c r="D154" s="362"/>
      <c r="E154" s="362"/>
    </row>
    <row r="155" spans="2:5" ht="25.5">
      <c r="B155" s="40" t="s">
        <v>0</v>
      </c>
      <c r="C155" s="40" t="s">
        <v>1</v>
      </c>
      <c r="D155" s="40" t="s">
        <v>2</v>
      </c>
      <c r="E155" s="192" t="s">
        <v>258</v>
      </c>
    </row>
    <row r="156" spans="2:5" ht="25.5">
      <c r="B156" s="134">
        <v>1</v>
      </c>
      <c r="C156" s="134" t="s">
        <v>323</v>
      </c>
      <c r="D156" s="135" t="s">
        <v>324</v>
      </c>
      <c r="E156" s="170">
        <v>37</v>
      </c>
    </row>
    <row r="157" spans="2:5" ht="15">
      <c r="B157" s="134">
        <v>2</v>
      </c>
      <c r="C157" s="134" t="s">
        <v>325</v>
      </c>
      <c r="D157" s="135" t="s">
        <v>326</v>
      </c>
      <c r="E157" s="170">
        <v>32</v>
      </c>
    </row>
    <row r="158" spans="2:5" ht="15">
      <c r="B158" s="134">
        <v>3</v>
      </c>
      <c r="C158" s="134" t="s">
        <v>465</v>
      </c>
      <c r="D158" s="135" t="s">
        <v>466</v>
      </c>
      <c r="E158" s="170">
        <v>25</v>
      </c>
    </row>
    <row r="159" spans="2:5" ht="15">
      <c r="B159" s="134">
        <v>4</v>
      </c>
      <c r="C159" s="134" t="s">
        <v>467</v>
      </c>
      <c r="D159" s="135" t="s">
        <v>468</v>
      </c>
      <c r="E159" s="170">
        <v>24</v>
      </c>
    </row>
    <row r="160" spans="2:5" ht="25.5">
      <c r="B160" s="134">
        <v>5</v>
      </c>
      <c r="C160" s="134" t="s">
        <v>16</v>
      </c>
      <c r="D160" s="135" t="s">
        <v>17</v>
      </c>
      <c r="E160" s="170">
        <v>19</v>
      </c>
    </row>
    <row r="161" spans="2:5" ht="15">
      <c r="B161" s="362" t="s">
        <v>113</v>
      </c>
      <c r="C161" s="362"/>
      <c r="D161" s="362"/>
      <c r="E161" s="362"/>
    </row>
    <row r="162" spans="2:5" ht="25.5">
      <c r="B162" s="40" t="s">
        <v>0</v>
      </c>
      <c r="C162" s="40" t="s">
        <v>1</v>
      </c>
      <c r="D162" s="40" t="s">
        <v>2</v>
      </c>
      <c r="E162" s="192" t="s">
        <v>258</v>
      </c>
    </row>
    <row r="163" spans="2:5" ht="15">
      <c r="B163" s="134">
        <v>1</v>
      </c>
      <c r="C163" s="134" t="s">
        <v>8</v>
      </c>
      <c r="D163" s="135" t="s">
        <v>9</v>
      </c>
      <c r="E163" s="170">
        <v>27</v>
      </c>
    </row>
    <row r="164" spans="2:5" ht="25.5">
      <c r="B164" s="134">
        <v>2</v>
      </c>
      <c r="C164" s="134" t="s">
        <v>20</v>
      </c>
      <c r="D164" s="135" t="s">
        <v>21</v>
      </c>
      <c r="E164" s="170">
        <v>21</v>
      </c>
    </row>
    <row r="165" spans="2:5" ht="15">
      <c r="B165" s="134">
        <v>3</v>
      </c>
      <c r="C165" s="134" t="s">
        <v>28</v>
      </c>
      <c r="D165" s="135" t="s">
        <v>29</v>
      </c>
      <c r="E165" s="170">
        <v>16</v>
      </c>
    </row>
    <row r="166" spans="2:5" ht="25.5">
      <c r="B166" s="134">
        <v>4</v>
      </c>
      <c r="C166" s="134" t="s">
        <v>425</v>
      </c>
      <c r="D166" s="135" t="s">
        <v>426</v>
      </c>
      <c r="E166" s="170">
        <v>14</v>
      </c>
    </row>
    <row r="167" spans="2:5" ht="15">
      <c r="B167" s="134">
        <v>5</v>
      </c>
      <c r="C167" s="134" t="s">
        <v>12</v>
      </c>
      <c r="D167" s="135" t="s">
        <v>13</v>
      </c>
      <c r="E167" s="170">
        <v>14</v>
      </c>
    </row>
    <row r="168" spans="2:5" ht="15">
      <c r="B168" s="362" t="s">
        <v>114</v>
      </c>
      <c r="C168" s="362"/>
      <c r="D168" s="362"/>
      <c r="E168" s="362"/>
    </row>
    <row r="169" spans="2:5" ht="25.5">
      <c r="B169" s="40" t="s">
        <v>0</v>
      </c>
      <c r="C169" s="40" t="s">
        <v>1</v>
      </c>
      <c r="D169" s="40" t="s">
        <v>2</v>
      </c>
      <c r="E169" s="192" t="s">
        <v>258</v>
      </c>
    </row>
    <row r="170" spans="2:5" ht="15">
      <c r="B170" s="134">
        <v>1</v>
      </c>
      <c r="C170" s="134" t="s">
        <v>12</v>
      </c>
      <c r="D170" s="135" t="s">
        <v>13</v>
      </c>
      <c r="E170" s="170">
        <v>14</v>
      </c>
    </row>
    <row r="171" spans="2:5" ht="15">
      <c r="B171" s="134">
        <v>2</v>
      </c>
      <c r="C171" s="134" t="s">
        <v>8</v>
      </c>
      <c r="D171" s="135" t="s">
        <v>9</v>
      </c>
      <c r="E171" s="170">
        <v>11</v>
      </c>
    </row>
    <row r="172" spans="2:5" ht="15">
      <c r="B172" s="134">
        <v>3</v>
      </c>
      <c r="C172" s="134" t="s">
        <v>469</v>
      </c>
      <c r="D172" s="135" t="s">
        <v>470</v>
      </c>
      <c r="E172" s="170">
        <v>4</v>
      </c>
    </row>
    <row r="173" spans="2:5" ht="15">
      <c r="B173" s="134">
        <v>4</v>
      </c>
      <c r="C173" s="134" t="s">
        <v>22</v>
      </c>
      <c r="D173" s="135" t="s">
        <v>23</v>
      </c>
      <c r="E173" s="170">
        <v>4</v>
      </c>
    </row>
    <row r="174" spans="2:5" ht="25.5">
      <c r="B174" s="134">
        <v>5</v>
      </c>
      <c r="C174" s="134" t="s">
        <v>10</v>
      </c>
      <c r="D174" s="135" t="s">
        <v>11</v>
      </c>
      <c r="E174" s="170">
        <v>4</v>
      </c>
    </row>
    <row r="175" spans="2:5" ht="15">
      <c r="B175" s="362" t="s">
        <v>115</v>
      </c>
      <c r="C175" s="362"/>
      <c r="D175" s="362"/>
      <c r="E175" s="362"/>
    </row>
    <row r="176" spans="2:5" ht="25.5">
      <c r="B176" s="40" t="s">
        <v>0</v>
      </c>
      <c r="C176" s="40" t="s">
        <v>1</v>
      </c>
      <c r="D176" s="40" t="s">
        <v>2</v>
      </c>
      <c r="E176" s="192" t="s">
        <v>258</v>
      </c>
    </row>
    <row r="177" spans="2:5" ht="15">
      <c r="B177" s="134">
        <v>1</v>
      </c>
      <c r="C177" s="134" t="s">
        <v>8</v>
      </c>
      <c r="D177" s="135" t="s">
        <v>9</v>
      </c>
      <c r="E177" s="170">
        <v>19</v>
      </c>
    </row>
    <row r="178" spans="2:5" ht="15">
      <c r="B178" s="134">
        <v>2</v>
      </c>
      <c r="C178" s="134" t="s">
        <v>12</v>
      </c>
      <c r="D178" s="135" t="s">
        <v>13</v>
      </c>
      <c r="E178" s="170">
        <v>19</v>
      </c>
    </row>
    <row r="179" spans="2:5" ht="15">
      <c r="B179" s="134">
        <v>3</v>
      </c>
      <c r="C179" s="134" t="s">
        <v>327</v>
      </c>
      <c r="D179" s="135" t="s">
        <v>328</v>
      </c>
      <c r="E179" s="170">
        <v>16</v>
      </c>
    </row>
    <row r="180" spans="2:5" ht="15">
      <c r="B180" s="134">
        <v>4</v>
      </c>
      <c r="C180" s="134" t="s">
        <v>38</v>
      </c>
      <c r="D180" s="135" t="s">
        <v>39</v>
      </c>
      <c r="E180" s="170">
        <v>15</v>
      </c>
    </row>
    <row r="181" spans="2:5" ht="15">
      <c r="B181" s="134">
        <v>5</v>
      </c>
      <c r="C181" s="134" t="s">
        <v>22</v>
      </c>
      <c r="D181" s="135" t="s">
        <v>23</v>
      </c>
      <c r="E181" s="170">
        <v>15</v>
      </c>
    </row>
    <row r="182" spans="2:5" ht="15">
      <c r="B182" s="362" t="s">
        <v>116</v>
      </c>
      <c r="C182" s="362"/>
      <c r="D182" s="362"/>
      <c r="E182" s="362"/>
    </row>
    <row r="183" spans="2:5" ht="25.5">
      <c r="B183" s="40" t="s">
        <v>0</v>
      </c>
      <c r="C183" s="40" t="s">
        <v>1</v>
      </c>
      <c r="D183" s="40" t="s">
        <v>2</v>
      </c>
      <c r="E183" s="192" t="s">
        <v>258</v>
      </c>
    </row>
    <row r="184" spans="2:5" ht="15">
      <c r="B184" s="134">
        <v>1</v>
      </c>
      <c r="C184" s="134" t="s">
        <v>4</v>
      </c>
      <c r="D184" s="135" t="s">
        <v>5</v>
      </c>
      <c r="E184" s="170">
        <v>45</v>
      </c>
    </row>
    <row r="185" spans="2:5" ht="25.5">
      <c r="B185" s="134">
        <v>2</v>
      </c>
      <c r="C185" s="134" t="s">
        <v>10</v>
      </c>
      <c r="D185" s="135" t="s">
        <v>11</v>
      </c>
      <c r="E185" s="170">
        <v>21</v>
      </c>
    </row>
    <row r="186" spans="2:5" ht="15">
      <c r="B186" s="134">
        <v>3</v>
      </c>
      <c r="C186" s="134" t="s">
        <v>28</v>
      </c>
      <c r="D186" s="135" t="s">
        <v>29</v>
      </c>
      <c r="E186" s="170">
        <v>20</v>
      </c>
    </row>
    <row r="187" spans="2:5" ht="25.5">
      <c r="B187" s="134">
        <v>4</v>
      </c>
      <c r="C187" s="134" t="s">
        <v>471</v>
      </c>
      <c r="D187" s="135" t="s">
        <v>472</v>
      </c>
      <c r="E187" s="170">
        <v>16</v>
      </c>
    </row>
    <row r="188" spans="2:5" ht="15">
      <c r="B188" s="134">
        <v>5</v>
      </c>
      <c r="C188" s="134" t="s">
        <v>267</v>
      </c>
      <c r="D188" s="135" t="s">
        <v>268</v>
      </c>
      <c r="E188" s="170">
        <v>16</v>
      </c>
    </row>
    <row r="189" spans="2:5" ht="15">
      <c r="B189" s="362" t="s">
        <v>117</v>
      </c>
      <c r="C189" s="362"/>
      <c r="D189" s="362"/>
      <c r="E189" s="362"/>
    </row>
    <row r="190" spans="2:5" ht="25.5">
      <c r="B190" s="40" t="s">
        <v>0</v>
      </c>
      <c r="C190" s="40" t="s">
        <v>1</v>
      </c>
      <c r="D190" s="40" t="s">
        <v>2</v>
      </c>
      <c r="E190" s="192" t="s">
        <v>258</v>
      </c>
    </row>
    <row r="191" spans="2:5" ht="15">
      <c r="B191" s="134">
        <v>1</v>
      </c>
      <c r="C191" s="134" t="s">
        <v>329</v>
      </c>
      <c r="D191" s="135" t="s">
        <v>330</v>
      </c>
      <c r="E191" s="170">
        <v>148</v>
      </c>
    </row>
    <row r="192" spans="2:5" ht="51">
      <c r="B192" s="134">
        <v>2</v>
      </c>
      <c r="C192" s="134" t="s">
        <v>331</v>
      </c>
      <c r="D192" s="135" t="s">
        <v>332</v>
      </c>
      <c r="E192" s="170">
        <v>122</v>
      </c>
    </row>
    <row r="193" spans="2:5" ht="15">
      <c r="B193" s="134">
        <v>3</v>
      </c>
      <c r="C193" s="134" t="s">
        <v>333</v>
      </c>
      <c r="D193" s="135" t="s">
        <v>334</v>
      </c>
      <c r="E193" s="170">
        <v>94</v>
      </c>
    </row>
    <row r="194" spans="2:5" ht="15">
      <c r="B194" s="134">
        <v>4</v>
      </c>
      <c r="C194" s="134" t="s">
        <v>267</v>
      </c>
      <c r="D194" s="135" t="s">
        <v>268</v>
      </c>
      <c r="E194" s="170">
        <v>67</v>
      </c>
    </row>
    <row r="195" spans="2:5" ht="25.5">
      <c r="B195" s="134">
        <v>5</v>
      </c>
      <c r="C195" s="134" t="s">
        <v>473</v>
      </c>
      <c r="D195" s="135" t="s">
        <v>474</v>
      </c>
      <c r="E195" s="170">
        <v>67</v>
      </c>
    </row>
    <row r="196" spans="2:5" ht="15">
      <c r="B196" s="362" t="s">
        <v>118</v>
      </c>
      <c r="C196" s="362"/>
      <c r="D196" s="362"/>
      <c r="E196" s="362"/>
    </row>
    <row r="197" spans="2:5" ht="25.5">
      <c r="B197" s="40" t="s">
        <v>0</v>
      </c>
      <c r="C197" s="40" t="s">
        <v>1</v>
      </c>
      <c r="D197" s="40" t="s">
        <v>2</v>
      </c>
      <c r="E197" s="192" t="s">
        <v>258</v>
      </c>
    </row>
    <row r="198" spans="2:5" ht="15">
      <c r="B198" s="134">
        <v>1</v>
      </c>
      <c r="C198" s="134" t="s">
        <v>335</v>
      </c>
      <c r="D198" s="135" t="s">
        <v>336</v>
      </c>
      <c r="E198" s="170">
        <v>30</v>
      </c>
    </row>
    <row r="199" spans="2:5" ht="25.5">
      <c r="B199" s="134">
        <v>2</v>
      </c>
      <c r="C199" s="134" t="s">
        <v>337</v>
      </c>
      <c r="D199" s="135" t="s">
        <v>338</v>
      </c>
      <c r="E199" s="170">
        <v>26</v>
      </c>
    </row>
    <row r="200" spans="2:5" ht="15">
      <c r="B200" s="134">
        <v>3</v>
      </c>
      <c r="C200" s="134" t="s">
        <v>339</v>
      </c>
      <c r="D200" s="135" t="s">
        <v>340</v>
      </c>
      <c r="E200" s="170">
        <v>17</v>
      </c>
    </row>
    <row r="201" spans="2:5" ht="15">
      <c r="B201" s="134">
        <v>4</v>
      </c>
      <c r="C201" s="134" t="s">
        <v>8</v>
      </c>
      <c r="D201" s="135" t="s">
        <v>9</v>
      </c>
      <c r="E201" s="170">
        <v>16</v>
      </c>
    </row>
    <row r="202" spans="2:5" ht="15">
      <c r="B202" s="134">
        <v>5</v>
      </c>
      <c r="C202" s="134" t="s">
        <v>12</v>
      </c>
      <c r="D202" s="135" t="s">
        <v>13</v>
      </c>
      <c r="E202" s="170">
        <v>14</v>
      </c>
    </row>
    <row r="203" spans="2:5" ht="15">
      <c r="B203" s="362" t="s">
        <v>119</v>
      </c>
      <c r="C203" s="362"/>
      <c r="D203" s="362"/>
      <c r="E203" s="362"/>
    </row>
    <row r="204" spans="2:5" ht="25.5">
      <c r="B204" s="40" t="s">
        <v>0</v>
      </c>
      <c r="C204" s="40" t="s">
        <v>1</v>
      </c>
      <c r="D204" s="40" t="s">
        <v>2</v>
      </c>
      <c r="E204" s="192" t="s">
        <v>258</v>
      </c>
    </row>
    <row r="205" spans="2:5" ht="15">
      <c r="B205" s="134">
        <v>1</v>
      </c>
      <c r="C205" s="134" t="s">
        <v>12</v>
      </c>
      <c r="D205" s="135" t="s">
        <v>13</v>
      </c>
      <c r="E205" s="170">
        <v>19</v>
      </c>
    </row>
    <row r="206" spans="2:5" ht="15">
      <c r="B206" s="134">
        <v>2</v>
      </c>
      <c r="C206" s="134" t="s">
        <v>8</v>
      </c>
      <c r="D206" s="135" t="s">
        <v>9</v>
      </c>
      <c r="E206" s="170">
        <v>19</v>
      </c>
    </row>
    <row r="207" spans="2:5" ht="25.5">
      <c r="B207" s="134">
        <v>3</v>
      </c>
      <c r="C207" s="134" t="s">
        <v>275</v>
      </c>
      <c r="D207" s="135" t="s">
        <v>276</v>
      </c>
      <c r="E207" s="170">
        <v>9</v>
      </c>
    </row>
    <row r="208" spans="2:5" ht="25.5">
      <c r="B208" s="134">
        <v>4</v>
      </c>
      <c r="C208" s="134" t="s">
        <v>475</v>
      </c>
      <c r="D208" s="135" t="s">
        <v>476</v>
      </c>
      <c r="E208" s="170">
        <v>8</v>
      </c>
    </row>
    <row r="209" spans="2:5" ht="15">
      <c r="B209" s="134">
        <v>5</v>
      </c>
      <c r="C209" s="134" t="s">
        <v>341</v>
      </c>
      <c r="D209" s="135" t="s">
        <v>342</v>
      </c>
      <c r="E209" s="170">
        <v>6</v>
      </c>
    </row>
    <row r="210" spans="2:5" ht="15">
      <c r="B210" s="362" t="s">
        <v>120</v>
      </c>
      <c r="C210" s="362"/>
      <c r="D210" s="362"/>
      <c r="E210" s="362"/>
    </row>
    <row r="211" spans="2:5" ht="25.5">
      <c r="B211" s="40" t="s">
        <v>0</v>
      </c>
      <c r="C211" s="40" t="s">
        <v>1</v>
      </c>
      <c r="D211" s="40" t="s">
        <v>2</v>
      </c>
      <c r="E211" s="192" t="s">
        <v>258</v>
      </c>
    </row>
    <row r="212" spans="2:5" ht="15">
      <c r="B212" s="134">
        <v>1</v>
      </c>
      <c r="C212" s="134" t="s">
        <v>24</v>
      </c>
      <c r="D212" s="135" t="s">
        <v>25</v>
      </c>
      <c r="E212" s="170">
        <v>13</v>
      </c>
    </row>
    <row r="213" spans="2:5" ht="25.5">
      <c r="B213" s="134">
        <v>2</v>
      </c>
      <c r="C213" s="134" t="s">
        <v>10</v>
      </c>
      <c r="D213" s="135" t="s">
        <v>11</v>
      </c>
      <c r="E213" s="170">
        <v>9</v>
      </c>
    </row>
    <row r="214" spans="2:5" ht="15">
      <c r="B214" s="134">
        <v>3</v>
      </c>
      <c r="C214" s="134" t="s">
        <v>8</v>
      </c>
      <c r="D214" s="135" t="s">
        <v>9</v>
      </c>
      <c r="E214" s="170">
        <v>8</v>
      </c>
    </row>
    <row r="215" spans="2:5" ht="25.5">
      <c r="B215" s="134">
        <v>4</v>
      </c>
      <c r="C215" s="134" t="s">
        <v>275</v>
      </c>
      <c r="D215" s="135" t="s">
        <v>276</v>
      </c>
      <c r="E215" s="170">
        <v>6</v>
      </c>
    </row>
    <row r="216" spans="2:5" ht="15">
      <c r="B216" s="134">
        <v>5</v>
      </c>
      <c r="C216" s="134" t="s">
        <v>343</v>
      </c>
      <c r="D216" s="135" t="s">
        <v>344</v>
      </c>
      <c r="E216" s="170">
        <v>5</v>
      </c>
    </row>
    <row r="217" spans="2:5" ht="15">
      <c r="B217" s="362" t="s">
        <v>121</v>
      </c>
      <c r="C217" s="362"/>
      <c r="D217" s="362"/>
      <c r="E217" s="362"/>
    </row>
    <row r="218" spans="2:5" ht="25.5">
      <c r="B218" s="40" t="s">
        <v>0</v>
      </c>
      <c r="C218" s="40" t="s">
        <v>1</v>
      </c>
      <c r="D218" s="40" t="s">
        <v>2</v>
      </c>
      <c r="E218" s="192" t="s">
        <v>258</v>
      </c>
    </row>
    <row r="219" spans="2:5" ht="15">
      <c r="B219" s="134">
        <v>1</v>
      </c>
      <c r="C219" s="134" t="s">
        <v>263</v>
      </c>
      <c r="D219" s="135" t="s">
        <v>264</v>
      </c>
      <c r="E219" s="170">
        <v>64</v>
      </c>
    </row>
    <row r="220" spans="2:5" ht="15">
      <c r="B220" s="134">
        <v>2</v>
      </c>
      <c r="C220" s="134" t="s">
        <v>265</v>
      </c>
      <c r="D220" s="135" t="s">
        <v>266</v>
      </c>
      <c r="E220" s="170">
        <v>52</v>
      </c>
    </row>
    <row r="221" spans="2:5" ht="15">
      <c r="B221" s="134">
        <v>3</v>
      </c>
      <c r="C221" s="134" t="s">
        <v>289</v>
      </c>
      <c r="D221" s="135" t="s">
        <v>290</v>
      </c>
      <c r="E221" s="170">
        <v>33</v>
      </c>
    </row>
    <row r="222" spans="2:5" ht="25.5">
      <c r="B222" s="134">
        <v>4</v>
      </c>
      <c r="C222" s="134" t="s">
        <v>291</v>
      </c>
      <c r="D222" s="135" t="s">
        <v>292</v>
      </c>
      <c r="E222" s="170">
        <v>24</v>
      </c>
    </row>
    <row r="223" spans="2:5" ht="15">
      <c r="B223" s="134">
        <v>5</v>
      </c>
      <c r="C223" s="134" t="s">
        <v>8</v>
      </c>
      <c r="D223" s="135" t="s">
        <v>9</v>
      </c>
      <c r="E223" s="170">
        <v>21</v>
      </c>
    </row>
    <row r="224" spans="2:5" ht="15">
      <c r="B224" s="362" t="s">
        <v>122</v>
      </c>
      <c r="C224" s="362"/>
      <c r="D224" s="362"/>
      <c r="E224" s="362"/>
    </row>
    <row r="225" spans="2:5" ht="25.5">
      <c r="B225" s="40" t="s">
        <v>0</v>
      </c>
      <c r="C225" s="40" t="s">
        <v>1</v>
      </c>
      <c r="D225" s="40" t="s">
        <v>2</v>
      </c>
      <c r="E225" s="192" t="s">
        <v>258</v>
      </c>
    </row>
    <row r="226" spans="2:5" ht="15">
      <c r="B226" s="134">
        <v>1</v>
      </c>
      <c r="C226" s="134" t="s">
        <v>28</v>
      </c>
      <c r="D226" s="135" t="s">
        <v>29</v>
      </c>
      <c r="E226" s="170">
        <v>49</v>
      </c>
    </row>
    <row r="227" spans="2:5" ht="15">
      <c r="B227" s="134">
        <v>2</v>
      </c>
      <c r="C227" s="134" t="s">
        <v>345</v>
      </c>
      <c r="D227" s="135" t="s">
        <v>346</v>
      </c>
      <c r="E227" s="170">
        <v>15</v>
      </c>
    </row>
    <row r="228" spans="2:5" ht="38.25">
      <c r="B228" s="134">
        <v>3</v>
      </c>
      <c r="C228" s="134" t="s">
        <v>347</v>
      </c>
      <c r="D228" s="135" t="s">
        <v>348</v>
      </c>
      <c r="E228" s="170">
        <v>14</v>
      </c>
    </row>
    <row r="229" spans="2:5" ht="25.5">
      <c r="B229" s="134">
        <v>4</v>
      </c>
      <c r="C229" s="134" t="s">
        <v>307</v>
      </c>
      <c r="D229" s="135" t="s">
        <v>308</v>
      </c>
      <c r="E229" s="170">
        <v>11</v>
      </c>
    </row>
    <row r="230" spans="2:5" ht="15">
      <c r="B230" s="134">
        <v>5</v>
      </c>
      <c r="C230" s="134" t="s">
        <v>8</v>
      </c>
      <c r="D230" s="135" t="s">
        <v>9</v>
      </c>
      <c r="E230" s="170">
        <v>9</v>
      </c>
    </row>
    <row r="231" spans="2:5" ht="15">
      <c r="B231" s="362" t="s">
        <v>123</v>
      </c>
      <c r="C231" s="362"/>
      <c r="D231" s="362"/>
      <c r="E231" s="362"/>
    </row>
    <row r="232" spans="2:5" ht="25.5">
      <c r="B232" s="40" t="s">
        <v>0</v>
      </c>
      <c r="C232" s="40" t="s">
        <v>1</v>
      </c>
      <c r="D232" s="40" t="s">
        <v>2</v>
      </c>
      <c r="E232" s="192" t="s">
        <v>258</v>
      </c>
    </row>
    <row r="233" spans="2:5" ht="15">
      <c r="B233" s="134">
        <v>1</v>
      </c>
      <c r="C233" s="134" t="s">
        <v>24</v>
      </c>
      <c r="D233" s="135" t="s">
        <v>25</v>
      </c>
      <c r="E233" s="170">
        <v>80</v>
      </c>
    </row>
    <row r="234" spans="2:5" ht="25.5">
      <c r="B234" s="134">
        <v>2</v>
      </c>
      <c r="C234" s="134" t="s">
        <v>351</v>
      </c>
      <c r="D234" s="135" t="s">
        <v>352</v>
      </c>
      <c r="E234" s="170">
        <v>47</v>
      </c>
    </row>
    <row r="235" spans="2:5" ht="25.5">
      <c r="B235" s="134">
        <v>3</v>
      </c>
      <c r="C235" s="134" t="s">
        <v>18</v>
      </c>
      <c r="D235" s="135" t="s">
        <v>19</v>
      </c>
      <c r="E235" s="170">
        <v>45</v>
      </c>
    </row>
    <row r="236" spans="2:5" ht="25.5">
      <c r="B236" s="134">
        <v>4</v>
      </c>
      <c r="C236" s="134" t="s">
        <v>10</v>
      </c>
      <c r="D236" s="135" t="s">
        <v>11</v>
      </c>
      <c r="E236" s="170">
        <v>43</v>
      </c>
    </row>
    <row r="237" spans="2:5" ht="25.5">
      <c r="B237" s="134">
        <v>5</v>
      </c>
      <c r="C237" s="134" t="s">
        <v>349</v>
      </c>
      <c r="D237" s="135" t="s">
        <v>350</v>
      </c>
      <c r="E237" s="170">
        <v>42</v>
      </c>
    </row>
    <row r="238" spans="2:5" ht="15">
      <c r="B238" s="362" t="s">
        <v>124</v>
      </c>
      <c r="C238" s="362"/>
      <c r="D238" s="362"/>
      <c r="E238" s="362"/>
    </row>
    <row r="239" spans="2:5" ht="25.5">
      <c r="B239" s="40" t="s">
        <v>0</v>
      </c>
      <c r="C239" s="40" t="s">
        <v>1</v>
      </c>
      <c r="D239" s="40" t="s">
        <v>2</v>
      </c>
      <c r="E239" s="192" t="s">
        <v>258</v>
      </c>
    </row>
    <row r="240" spans="2:5" ht="25.5">
      <c r="B240" s="134">
        <v>1</v>
      </c>
      <c r="C240" s="134" t="s">
        <v>6</v>
      </c>
      <c r="D240" s="135" t="s">
        <v>7</v>
      </c>
      <c r="E240" s="170">
        <v>900</v>
      </c>
    </row>
    <row r="241" spans="2:5" ht="25.5">
      <c r="B241" s="134">
        <v>2</v>
      </c>
      <c r="C241" s="134" t="s">
        <v>18</v>
      </c>
      <c r="D241" s="135" t="s">
        <v>19</v>
      </c>
      <c r="E241" s="170">
        <v>644</v>
      </c>
    </row>
    <row r="242" spans="2:5" ht="15">
      <c r="B242" s="134">
        <v>3</v>
      </c>
      <c r="C242" s="134" t="s">
        <v>34</v>
      </c>
      <c r="D242" s="135" t="s">
        <v>35</v>
      </c>
      <c r="E242" s="170">
        <v>587</v>
      </c>
    </row>
    <row r="243" spans="2:5" ht="25.5">
      <c r="B243" s="134">
        <v>4</v>
      </c>
      <c r="C243" s="134" t="s">
        <v>353</v>
      </c>
      <c r="D243" s="135" t="s">
        <v>354</v>
      </c>
      <c r="E243" s="170">
        <v>490</v>
      </c>
    </row>
    <row r="244" spans="2:5" ht="15">
      <c r="B244" s="134">
        <v>5</v>
      </c>
      <c r="C244" s="134" t="s">
        <v>40</v>
      </c>
      <c r="D244" s="135" t="s">
        <v>41</v>
      </c>
      <c r="E244" s="170">
        <v>476</v>
      </c>
    </row>
    <row r="245" spans="2:5" ht="15">
      <c r="B245" s="362" t="s">
        <v>125</v>
      </c>
      <c r="C245" s="362"/>
      <c r="D245" s="362"/>
      <c r="E245" s="362"/>
    </row>
    <row r="246" spans="2:5" ht="25.5">
      <c r="B246" s="40" t="s">
        <v>0</v>
      </c>
      <c r="C246" s="40" t="s">
        <v>1</v>
      </c>
      <c r="D246" s="40" t="s">
        <v>2</v>
      </c>
      <c r="E246" s="192" t="s">
        <v>258</v>
      </c>
    </row>
    <row r="247" spans="2:5" ht="25.5">
      <c r="B247" s="134">
        <v>1</v>
      </c>
      <c r="C247" s="134" t="s">
        <v>6</v>
      </c>
      <c r="D247" s="135" t="s">
        <v>7</v>
      </c>
      <c r="E247" s="170">
        <v>102</v>
      </c>
    </row>
    <row r="248" spans="2:5" ht="15">
      <c r="B248" s="134">
        <v>2</v>
      </c>
      <c r="C248" s="134" t="s">
        <v>24</v>
      </c>
      <c r="D248" s="135" t="s">
        <v>25</v>
      </c>
      <c r="E248" s="170">
        <v>92</v>
      </c>
    </row>
    <row r="249" spans="2:5" ht="15">
      <c r="B249" s="134">
        <v>3</v>
      </c>
      <c r="C249" s="134" t="s">
        <v>4</v>
      </c>
      <c r="D249" s="135" t="s">
        <v>5</v>
      </c>
      <c r="E249" s="170">
        <v>84</v>
      </c>
    </row>
    <row r="250" spans="2:5" ht="15">
      <c r="B250" s="134">
        <v>4</v>
      </c>
      <c r="C250" s="134" t="s">
        <v>22</v>
      </c>
      <c r="D250" s="135" t="s">
        <v>23</v>
      </c>
      <c r="E250" s="170">
        <v>80</v>
      </c>
    </row>
    <row r="251" spans="2:5" ht="15">
      <c r="B251" s="134">
        <v>5</v>
      </c>
      <c r="C251" s="134" t="s">
        <v>299</v>
      </c>
      <c r="D251" s="135" t="s">
        <v>300</v>
      </c>
      <c r="E251" s="170">
        <v>78</v>
      </c>
    </row>
    <row r="252" spans="2:5" ht="15">
      <c r="B252" s="362" t="s">
        <v>126</v>
      </c>
      <c r="C252" s="362"/>
      <c r="D252" s="362"/>
      <c r="E252" s="362"/>
    </row>
    <row r="253" spans="2:5" ht="25.5">
      <c r="B253" s="40" t="s">
        <v>0</v>
      </c>
      <c r="C253" s="40" t="s">
        <v>1</v>
      </c>
      <c r="D253" s="40" t="s">
        <v>2</v>
      </c>
      <c r="E253" s="192" t="s">
        <v>258</v>
      </c>
    </row>
    <row r="254" spans="2:5" ht="15">
      <c r="B254" s="134">
        <v>1</v>
      </c>
      <c r="C254" s="134" t="s">
        <v>38</v>
      </c>
      <c r="D254" s="135" t="s">
        <v>39</v>
      </c>
      <c r="E254" s="170">
        <v>31</v>
      </c>
    </row>
    <row r="255" spans="2:5" ht="27" customHeight="1">
      <c r="B255" s="134">
        <v>2</v>
      </c>
      <c r="C255" s="134" t="s">
        <v>355</v>
      </c>
      <c r="D255" s="135" t="s">
        <v>356</v>
      </c>
      <c r="E255" s="170">
        <v>23</v>
      </c>
    </row>
    <row r="256" spans="2:5" ht="15">
      <c r="B256" s="134">
        <v>3</v>
      </c>
      <c r="C256" s="134" t="s">
        <v>299</v>
      </c>
      <c r="D256" s="135" t="s">
        <v>300</v>
      </c>
      <c r="E256" s="170">
        <v>18</v>
      </c>
    </row>
    <row r="257" spans="2:5" ht="15">
      <c r="B257" s="134">
        <v>4</v>
      </c>
      <c r="C257" s="134" t="s">
        <v>12</v>
      </c>
      <c r="D257" s="135" t="s">
        <v>13</v>
      </c>
      <c r="E257" s="170">
        <v>12</v>
      </c>
    </row>
    <row r="258" spans="2:5" ht="15">
      <c r="B258" s="134">
        <v>5</v>
      </c>
      <c r="C258" s="134" t="s">
        <v>311</v>
      </c>
      <c r="D258" s="135" t="s">
        <v>312</v>
      </c>
      <c r="E258" s="170">
        <v>10</v>
      </c>
    </row>
    <row r="259" spans="2:5" ht="15">
      <c r="B259" s="362" t="s">
        <v>127</v>
      </c>
      <c r="C259" s="362"/>
      <c r="D259" s="362"/>
      <c r="E259" s="362"/>
    </row>
    <row r="260" spans="2:5" ht="25.5">
      <c r="B260" s="40" t="s">
        <v>0</v>
      </c>
      <c r="C260" s="40" t="s">
        <v>1</v>
      </c>
      <c r="D260" s="40" t="s">
        <v>2</v>
      </c>
      <c r="E260" s="192" t="s">
        <v>258</v>
      </c>
    </row>
    <row r="261" spans="2:5" ht="15">
      <c r="B261" s="134">
        <v>1</v>
      </c>
      <c r="C261" s="134" t="s">
        <v>281</v>
      </c>
      <c r="D261" s="135" t="s">
        <v>282</v>
      </c>
      <c r="E261" s="170">
        <v>36</v>
      </c>
    </row>
    <row r="262" spans="2:5" ht="15">
      <c r="B262" s="134">
        <v>2</v>
      </c>
      <c r="C262" s="134" t="s">
        <v>12</v>
      </c>
      <c r="D262" s="135" t="s">
        <v>13</v>
      </c>
      <c r="E262" s="170">
        <v>18</v>
      </c>
    </row>
    <row r="263" spans="2:5" ht="15">
      <c r="B263" s="134">
        <v>3</v>
      </c>
      <c r="C263" s="134" t="s">
        <v>8</v>
      </c>
      <c r="D263" s="135" t="s">
        <v>9</v>
      </c>
      <c r="E263" s="170">
        <v>18</v>
      </c>
    </row>
    <row r="264" spans="2:5" ht="15">
      <c r="B264" s="134">
        <v>4</v>
      </c>
      <c r="C264" s="134" t="s">
        <v>36</v>
      </c>
      <c r="D264" s="135" t="s">
        <v>37</v>
      </c>
      <c r="E264" s="170">
        <v>14</v>
      </c>
    </row>
    <row r="265" spans="2:5" ht="38.25">
      <c r="B265" s="134">
        <v>5</v>
      </c>
      <c r="C265" s="134" t="s">
        <v>357</v>
      </c>
      <c r="D265" s="135" t="s">
        <v>358</v>
      </c>
      <c r="E265" s="170">
        <v>12</v>
      </c>
    </row>
    <row r="266" spans="2:5" ht="15">
      <c r="B266" s="362" t="s">
        <v>128</v>
      </c>
      <c r="C266" s="362"/>
      <c r="D266" s="362"/>
      <c r="E266" s="362"/>
    </row>
    <row r="267" spans="2:5" ht="25.5">
      <c r="B267" s="40" t="s">
        <v>0</v>
      </c>
      <c r="C267" s="40" t="s">
        <v>1</v>
      </c>
      <c r="D267" s="40" t="s">
        <v>2</v>
      </c>
      <c r="E267" s="192" t="s">
        <v>258</v>
      </c>
    </row>
    <row r="268" spans="2:5" ht="25.5">
      <c r="B268" s="134">
        <v>1</v>
      </c>
      <c r="C268" s="134" t="s">
        <v>359</v>
      </c>
      <c r="D268" s="135" t="s">
        <v>360</v>
      </c>
      <c r="E268" s="170">
        <v>90</v>
      </c>
    </row>
    <row r="269" spans="2:5" ht="38.25">
      <c r="B269" s="134">
        <v>2</v>
      </c>
      <c r="C269" s="134" t="s">
        <v>361</v>
      </c>
      <c r="D269" s="135" t="s">
        <v>362</v>
      </c>
      <c r="E269" s="170">
        <v>82</v>
      </c>
    </row>
    <row r="270" spans="2:5" ht="38.25">
      <c r="B270" s="134">
        <v>3</v>
      </c>
      <c r="C270" s="134" t="s">
        <v>14</v>
      </c>
      <c r="D270" s="135" t="s">
        <v>15</v>
      </c>
      <c r="E270" s="170">
        <v>75</v>
      </c>
    </row>
    <row r="271" spans="2:5" ht="25.5">
      <c r="B271" s="134">
        <v>4</v>
      </c>
      <c r="C271" s="134" t="s">
        <v>363</v>
      </c>
      <c r="D271" s="135" t="s">
        <v>364</v>
      </c>
      <c r="E271" s="170">
        <v>71</v>
      </c>
    </row>
    <row r="272" spans="2:5" ht="15">
      <c r="B272" s="134">
        <v>5</v>
      </c>
      <c r="C272" s="134" t="s">
        <v>365</v>
      </c>
      <c r="D272" s="135" t="s">
        <v>366</v>
      </c>
      <c r="E272" s="170">
        <v>69</v>
      </c>
    </row>
    <row r="273" spans="2:5" ht="15">
      <c r="B273" s="362" t="s">
        <v>129</v>
      </c>
      <c r="C273" s="362"/>
      <c r="D273" s="362"/>
      <c r="E273" s="362"/>
    </row>
    <row r="274" spans="2:5" ht="25.5">
      <c r="B274" s="40" t="s">
        <v>0</v>
      </c>
      <c r="C274" s="40" t="s">
        <v>1</v>
      </c>
      <c r="D274" s="40" t="s">
        <v>2</v>
      </c>
      <c r="E274" s="192" t="s">
        <v>258</v>
      </c>
    </row>
    <row r="275" spans="2:5" ht="15">
      <c r="B275" s="134">
        <v>1</v>
      </c>
      <c r="C275" s="134" t="s">
        <v>22</v>
      </c>
      <c r="D275" s="135" t="s">
        <v>23</v>
      </c>
      <c r="E275" s="170">
        <v>26</v>
      </c>
    </row>
    <row r="276" spans="2:5" ht="15">
      <c r="B276" s="134">
        <v>2</v>
      </c>
      <c r="C276" s="134" t="s">
        <v>38</v>
      </c>
      <c r="D276" s="135" t="s">
        <v>39</v>
      </c>
      <c r="E276" s="170">
        <v>20</v>
      </c>
    </row>
    <row r="277" spans="2:5" ht="15">
      <c r="B277" s="134">
        <v>3</v>
      </c>
      <c r="C277" s="134" t="s">
        <v>30</v>
      </c>
      <c r="D277" s="135" t="s">
        <v>31</v>
      </c>
      <c r="E277" s="170">
        <v>15</v>
      </c>
    </row>
    <row r="278" spans="2:5" ht="15">
      <c r="B278" s="134">
        <v>4</v>
      </c>
      <c r="C278" s="134" t="s">
        <v>271</v>
      </c>
      <c r="D278" s="135" t="s">
        <v>272</v>
      </c>
      <c r="E278" s="170">
        <v>15</v>
      </c>
    </row>
    <row r="279" spans="2:5" ht="15">
      <c r="B279" s="134">
        <v>5</v>
      </c>
      <c r="C279" s="134" t="s">
        <v>8</v>
      </c>
      <c r="D279" s="135" t="s">
        <v>9</v>
      </c>
      <c r="E279" s="170">
        <v>15</v>
      </c>
    </row>
    <row r="280" spans="2:5" ht="15">
      <c r="B280" s="362" t="s">
        <v>130</v>
      </c>
      <c r="C280" s="362"/>
      <c r="D280" s="362"/>
      <c r="E280" s="362"/>
    </row>
    <row r="281" spans="2:5" ht="25.5">
      <c r="B281" s="40" t="s">
        <v>0</v>
      </c>
      <c r="C281" s="40" t="s">
        <v>1</v>
      </c>
      <c r="D281" s="40" t="s">
        <v>2</v>
      </c>
      <c r="E281" s="192" t="s">
        <v>258</v>
      </c>
    </row>
    <row r="282" spans="2:5" ht="25.5">
      <c r="B282" s="134">
        <v>1</v>
      </c>
      <c r="C282" s="134" t="s">
        <v>16</v>
      </c>
      <c r="D282" s="135" t="s">
        <v>17</v>
      </c>
      <c r="E282" s="170">
        <v>11</v>
      </c>
    </row>
    <row r="283" spans="2:5" ht="15">
      <c r="B283" s="134">
        <v>2</v>
      </c>
      <c r="C283" s="134" t="s">
        <v>271</v>
      </c>
      <c r="D283" s="135" t="s">
        <v>272</v>
      </c>
      <c r="E283" s="170">
        <v>10</v>
      </c>
    </row>
    <row r="284" spans="2:5" ht="15">
      <c r="B284" s="134">
        <v>3</v>
      </c>
      <c r="C284" s="134" t="s">
        <v>297</v>
      </c>
      <c r="D284" s="135" t="s">
        <v>298</v>
      </c>
      <c r="E284" s="170">
        <v>7</v>
      </c>
    </row>
    <row r="285" spans="2:5" ht="15">
      <c r="B285" s="134">
        <v>4</v>
      </c>
      <c r="C285" s="134" t="s">
        <v>12</v>
      </c>
      <c r="D285" s="135" t="s">
        <v>13</v>
      </c>
      <c r="E285" s="170">
        <v>7</v>
      </c>
    </row>
    <row r="286" spans="2:5" ht="15">
      <c r="B286" s="134">
        <v>5</v>
      </c>
      <c r="C286" s="134" t="s">
        <v>4</v>
      </c>
      <c r="D286" s="135" t="s">
        <v>5</v>
      </c>
      <c r="E286" s="170">
        <v>6</v>
      </c>
    </row>
    <row r="287" spans="2:5" ht="15">
      <c r="B287" s="362" t="s">
        <v>131</v>
      </c>
      <c r="C287" s="362"/>
      <c r="D287" s="362"/>
      <c r="E287" s="362"/>
    </row>
    <row r="288" spans="2:5" ht="25.5">
      <c r="B288" s="40" t="s">
        <v>0</v>
      </c>
      <c r="C288" s="40" t="s">
        <v>1</v>
      </c>
      <c r="D288" s="40" t="s">
        <v>2</v>
      </c>
      <c r="E288" s="192" t="s">
        <v>258</v>
      </c>
    </row>
    <row r="289" spans="2:5" ht="15">
      <c r="B289" s="134">
        <v>1</v>
      </c>
      <c r="C289" s="134" t="s">
        <v>277</v>
      </c>
      <c r="D289" s="135" t="s">
        <v>278</v>
      </c>
      <c r="E289" s="170">
        <v>56</v>
      </c>
    </row>
    <row r="290" spans="2:5" ht="15">
      <c r="B290" s="134">
        <v>2</v>
      </c>
      <c r="C290" s="134" t="s">
        <v>267</v>
      </c>
      <c r="D290" s="135" t="s">
        <v>268</v>
      </c>
      <c r="E290" s="170">
        <v>49</v>
      </c>
    </row>
    <row r="291" spans="2:5" ht="25.5">
      <c r="B291" s="134">
        <v>3</v>
      </c>
      <c r="C291" s="134" t="s">
        <v>10</v>
      </c>
      <c r="D291" s="135" t="s">
        <v>11</v>
      </c>
      <c r="E291" s="170">
        <v>48</v>
      </c>
    </row>
    <row r="292" spans="2:5" ht="15">
      <c r="B292" s="134">
        <v>4</v>
      </c>
      <c r="C292" s="134" t="s">
        <v>367</v>
      </c>
      <c r="D292" s="135" t="s">
        <v>368</v>
      </c>
      <c r="E292" s="170">
        <v>39</v>
      </c>
    </row>
    <row r="293" spans="2:5" ht="38.25">
      <c r="B293" s="134">
        <v>5</v>
      </c>
      <c r="C293" s="134" t="s">
        <v>477</v>
      </c>
      <c r="D293" s="135" t="s">
        <v>478</v>
      </c>
      <c r="E293" s="170">
        <v>30</v>
      </c>
    </row>
    <row r="294" spans="2:5" ht="15">
      <c r="B294" s="362" t="s">
        <v>132</v>
      </c>
      <c r="C294" s="362"/>
      <c r="D294" s="362"/>
      <c r="E294" s="362"/>
    </row>
    <row r="295" spans="2:5" ht="25.5">
      <c r="B295" s="40" t="s">
        <v>0</v>
      </c>
      <c r="C295" s="40" t="s">
        <v>1</v>
      </c>
      <c r="D295" s="40" t="s">
        <v>2</v>
      </c>
      <c r="E295" s="192" t="s">
        <v>258</v>
      </c>
    </row>
    <row r="296" spans="2:5" ht="63.75">
      <c r="B296" s="134">
        <v>1</v>
      </c>
      <c r="C296" s="134" t="s">
        <v>369</v>
      </c>
      <c r="D296" s="135" t="s">
        <v>370</v>
      </c>
      <c r="E296" s="170">
        <v>116</v>
      </c>
    </row>
    <row r="297" spans="2:5" ht="15">
      <c r="B297" s="134">
        <v>2</v>
      </c>
      <c r="C297" s="134" t="s">
        <v>24</v>
      </c>
      <c r="D297" s="135" t="s">
        <v>25</v>
      </c>
      <c r="E297" s="170">
        <v>71</v>
      </c>
    </row>
    <row r="298" spans="2:5" ht="38.25">
      <c r="B298" s="134">
        <v>3</v>
      </c>
      <c r="C298" s="134" t="s">
        <v>479</v>
      </c>
      <c r="D298" s="135" t="s">
        <v>480</v>
      </c>
      <c r="E298" s="170">
        <v>70</v>
      </c>
    </row>
    <row r="299" spans="2:5" ht="15">
      <c r="B299" s="134">
        <v>4</v>
      </c>
      <c r="C299" s="134" t="s">
        <v>4</v>
      </c>
      <c r="D299" s="135" t="s">
        <v>5</v>
      </c>
      <c r="E299" s="170">
        <v>70</v>
      </c>
    </row>
    <row r="300" spans="2:5" ht="25.5">
      <c r="B300" s="134">
        <v>5</v>
      </c>
      <c r="C300" s="134" t="s">
        <v>371</v>
      </c>
      <c r="D300" s="135" t="s">
        <v>372</v>
      </c>
      <c r="E300" s="170">
        <v>59</v>
      </c>
    </row>
    <row r="301" spans="2:5" ht="15">
      <c r="B301" s="362" t="s">
        <v>133</v>
      </c>
      <c r="C301" s="362"/>
      <c r="D301" s="362"/>
      <c r="E301" s="362"/>
    </row>
    <row r="302" spans="2:5" ht="25.5">
      <c r="B302" s="40" t="s">
        <v>0</v>
      </c>
      <c r="C302" s="40" t="s">
        <v>1</v>
      </c>
      <c r="D302" s="40" t="s">
        <v>2</v>
      </c>
      <c r="E302" s="192" t="s">
        <v>258</v>
      </c>
    </row>
    <row r="303" spans="2:5" ht="15">
      <c r="B303" s="134">
        <v>1</v>
      </c>
      <c r="C303" s="134" t="s">
        <v>4</v>
      </c>
      <c r="D303" s="135" t="s">
        <v>5</v>
      </c>
      <c r="E303" s="170">
        <v>24</v>
      </c>
    </row>
    <row r="304" spans="2:5" ht="15">
      <c r="B304" s="134">
        <v>2</v>
      </c>
      <c r="C304" s="134" t="s">
        <v>271</v>
      </c>
      <c r="D304" s="135" t="s">
        <v>272</v>
      </c>
      <c r="E304" s="170">
        <v>19</v>
      </c>
    </row>
    <row r="305" spans="2:5" ht="15">
      <c r="B305" s="134">
        <v>3</v>
      </c>
      <c r="C305" s="134" t="s">
        <v>22</v>
      </c>
      <c r="D305" s="135" t="s">
        <v>23</v>
      </c>
      <c r="E305" s="170">
        <v>18</v>
      </c>
    </row>
    <row r="306" spans="2:5" ht="51">
      <c r="B306" s="134">
        <v>4</v>
      </c>
      <c r="C306" s="134" t="s">
        <v>331</v>
      </c>
      <c r="D306" s="135" t="s">
        <v>332</v>
      </c>
      <c r="E306" s="170">
        <v>17</v>
      </c>
    </row>
    <row r="307" spans="2:5" ht="25.5">
      <c r="B307" s="134">
        <v>5</v>
      </c>
      <c r="C307" s="134" t="s">
        <v>16</v>
      </c>
      <c r="D307" s="135" t="s">
        <v>17</v>
      </c>
      <c r="E307" s="170">
        <v>17</v>
      </c>
    </row>
    <row r="308" spans="2:5" ht="15">
      <c r="B308" s="362" t="s">
        <v>134</v>
      </c>
      <c r="C308" s="362"/>
      <c r="D308" s="362"/>
      <c r="E308" s="362"/>
    </row>
    <row r="309" spans="2:5" ht="25.5">
      <c r="B309" s="40" t="s">
        <v>0</v>
      </c>
      <c r="C309" s="40" t="s">
        <v>1</v>
      </c>
      <c r="D309" s="40" t="s">
        <v>2</v>
      </c>
      <c r="E309" s="192" t="s">
        <v>258</v>
      </c>
    </row>
    <row r="310" spans="2:5" ht="15">
      <c r="B310" s="134">
        <v>1</v>
      </c>
      <c r="C310" s="134" t="s">
        <v>375</v>
      </c>
      <c r="D310" s="135" t="s">
        <v>376</v>
      </c>
      <c r="E310" s="170">
        <v>77</v>
      </c>
    </row>
    <row r="311" spans="2:5" ht="25.5">
      <c r="B311" s="134">
        <v>2</v>
      </c>
      <c r="C311" s="134" t="s">
        <v>481</v>
      </c>
      <c r="D311" s="135" t="s">
        <v>482</v>
      </c>
      <c r="E311" s="170">
        <v>21</v>
      </c>
    </row>
    <row r="312" spans="2:5" ht="15">
      <c r="B312" s="134">
        <v>3</v>
      </c>
      <c r="C312" s="134" t="s">
        <v>4</v>
      </c>
      <c r="D312" s="135" t="s">
        <v>5</v>
      </c>
      <c r="E312" s="170">
        <v>21</v>
      </c>
    </row>
    <row r="313" spans="2:5" ht="15">
      <c r="B313" s="134">
        <v>4</v>
      </c>
      <c r="C313" s="134" t="s">
        <v>8</v>
      </c>
      <c r="D313" s="135" t="s">
        <v>9</v>
      </c>
      <c r="E313" s="170">
        <v>21</v>
      </c>
    </row>
    <row r="314" spans="2:5" ht="15">
      <c r="B314" s="134">
        <v>5</v>
      </c>
      <c r="C314" s="134" t="s">
        <v>36</v>
      </c>
      <c r="D314" s="135" t="s">
        <v>37</v>
      </c>
      <c r="E314" s="170">
        <v>21</v>
      </c>
    </row>
    <row r="315" spans="2:5" ht="15">
      <c r="B315" s="362" t="s">
        <v>135</v>
      </c>
      <c r="C315" s="362"/>
      <c r="D315" s="362"/>
      <c r="E315" s="362"/>
    </row>
    <row r="316" spans="2:5" ht="25.5">
      <c r="B316" s="40" t="s">
        <v>0</v>
      </c>
      <c r="C316" s="40" t="s">
        <v>1</v>
      </c>
      <c r="D316" s="40" t="s">
        <v>2</v>
      </c>
      <c r="E316" s="192" t="s">
        <v>258</v>
      </c>
    </row>
    <row r="317" spans="2:5" ht="15">
      <c r="B317" s="134">
        <v>1</v>
      </c>
      <c r="C317" s="134" t="s">
        <v>377</v>
      </c>
      <c r="D317" s="135" t="s">
        <v>378</v>
      </c>
      <c r="E317" s="170">
        <v>74</v>
      </c>
    </row>
    <row r="318" spans="2:5" ht="25.5">
      <c r="B318" s="134">
        <v>2</v>
      </c>
      <c r="C318" s="134" t="s">
        <v>379</v>
      </c>
      <c r="D318" s="135" t="s">
        <v>380</v>
      </c>
      <c r="E318" s="170">
        <v>59</v>
      </c>
    </row>
    <row r="319" spans="2:5" ht="15">
      <c r="B319" s="134">
        <v>3</v>
      </c>
      <c r="C319" s="134" t="s">
        <v>24</v>
      </c>
      <c r="D319" s="135" t="s">
        <v>25</v>
      </c>
      <c r="E319" s="170">
        <v>58</v>
      </c>
    </row>
    <row r="320" spans="2:5" ht="15">
      <c r="B320" s="134">
        <v>4</v>
      </c>
      <c r="C320" s="134" t="s">
        <v>289</v>
      </c>
      <c r="D320" s="135" t="s">
        <v>290</v>
      </c>
      <c r="E320" s="170">
        <v>42</v>
      </c>
    </row>
    <row r="321" spans="2:5" ht="15">
      <c r="B321" s="134">
        <v>5</v>
      </c>
      <c r="C321" s="134" t="s">
        <v>4</v>
      </c>
      <c r="D321" s="135" t="s">
        <v>5</v>
      </c>
      <c r="E321" s="170">
        <v>39</v>
      </c>
    </row>
    <row r="322" spans="2:5" ht="15">
      <c r="B322" s="362" t="s">
        <v>136</v>
      </c>
      <c r="C322" s="362"/>
      <c r="D322" s="362"/>
      <c r="E322" s="362"/>
    </row>
    <row r="323" spans="2:5" ht="25.5">
      <c r="B323" s="40" t="s">
        <v>0</v>
      </c>
      <c r="C323" s="40" t="s">
        <v>1</v>
      </c>
      <c r="D323" s="40" t="s">
        <v>2</v>
      </c>
      <c r="E323" s="192" t="s">
        <v>258</v>
      </c>
    </row>
    <row r="324" spans="2:5" ht="25.5">
      <c r="B324" s="134">
        <v>1</v>
      </c>
      <c r="C324" s="134" t="s">
        <v>381</v>
      </c>
      <c r="D324" s="135" t="s">
        <v>382</v>
      </c>
      <c r="E324" s="170">
        <v>77</v>
      </c>
    </row>
    <row r="325" spans="2:5" ht="15">
      <c r="B325" s="134">
        <v>2</v>
      </c>
      <c r="C325" s="134" t="s">
        <v>40</v>
      </c>
      <c r="D325" s="135" t="s">
        <v>41</v>
      </c>
      <c r="E325" s="170">
        <v>56</v>
      </c>
    </row>
    <row r="326" spans="2:5" ht="25.5">
      <c r="B326" s="134">
        <v>3</v>
      </c>
      <c r="C326" s="134" t="s">
        <v>383</v>
      </c>
      <c r="D326" s="135" t="s">
        <v>384</v>
      </c>
      <c r="E326" s="170">
        <v>40</v>
      </c>
    </row>
    <row r="327" spans="2:5" ht="15">
      <c r="B327" s="134">
        <v>4</v>
      </c>
      <c r="C327" s="134" t="s">
        <v>265</v>
      </c>
      <c r="D327" s="135" t="s">
        <v>266</v>
      </c>
      <c r="E327" s="170">
        <v>26</v>
      </c>
    </row>
    <row r="328" spans="2:5" ht="15">
      <c r="B328" s="134">
        <v>5</v>
      </c>
      <c r="C328" s="134" t="s">
        <v>263</v>
      </c>
      <c r="D328" s="135" t="s">
        <v>264</v>
      </c>
      <c r="E328" s="170">
        <v>26</v>
      </c>
    </row>
    <row r="329" spans="2:5" ht="15">
      <c r="B329" s="362" t="s">
        <v>137</v>
      </c>
      <c r="C329" s="362"/>
      <c r="D329" s="362"/>
      <c r="E329" s="362"/>
    </row>
    <row r="330" spans="2:5" ht="25.5">
      <c r="B330" s="40" t="s">
        <v>0</v>
      </c>
      <c r="C330" s="40" t="s">
        <v>1</v>
      </c>
      <c r="D330" s="40" t="s">
        <v>2</v>
      </c>
      <c r="E330" s="192" t="s">
        <v>258</v>
      </c>
    </row>
    <row r="331" spans="2:5" ht="25.5">
      <c r="B331" s="134">
        <v>1</v>
      </c>
      <c r="C331" s="134" t="s">
        <v>16</v>
      </c>
      <c r="D331" s="135" t="s">
        <v>17</v>
      </c>
      <c r="E331" s="170">
        <v>33</v>
      </c>
    </row>
    <row r="332" spans="2:5" ht="15">
      <c r="B332" s="134">
        <v>2</v>
      </c>
      <c r="C332" s="134" t="s">
        <v>271</v>
      </c>
      <c r="D332" s="135" t="s">
        <v>272</v>
      </c>
      <c r="E332" s="170">
        <v>15</v>
      </c>
    </row>
    <row r="333" spans="2:5" ht="15">
      <c r="B333" s="134">
        <v>3</v>
      </c>
      <c r="C333" s="134" t="s">
        <v>265</v>
      </c>
      <c r="D333" s="135" t="s">
        <v>266</v>
      </c>
      <c r="E333" s="170">
        <v>15</v>
      </c>
    </row>
    <row r="334" spans="2:5" ht="15">
      <c r="B334" s="134">
        <v>4</v>
      </c>
      <c r="C334" s="134" t="s">
        <v>263</v>
      </c>
      <c r="D334" s="135" t="s">
        <v>264</v>
      </c>
      <c r="E334" s="170">
        <v>14</v>
      </c>
    </row>
    <row r="335" spans="2:5" ht="15">
      <c r="B335" s="134">
        <v>5</v>
      </c>
      <c r="C335" s="134" t="s">
        <v>12</v>
      </c>
      <c r="D335" s="135" t="s">
        <v>13</v>
      </c>
      <c r="E335" s="170">
        <v>13</v>
      </c>
    </row>
    <row r="336" spans="2:5" ht="15">
      <c r="B336" s="362" t="s">
        <v>138</v>
      </c>
      <c r="C336" s="362"/>
      <c r="D336" s="362"/>
      <c r="E336" s="362"/>
    </row>
    <row r="337" spans="2:5" ht="25.5">
      <c r="B337" s="40" t="s">
        <v>0</v>
      </c>
      <c r="C337" s="40" t="s">
        <v>1</v>
      </c>
      <c r="D337" s="40" t="s">
        <v>2</v>
      </c>
      <c r="E337" s="192" t="s">
        <v>258</v>
      </c>
    </row>
    <row r="338" spans="2:5" ht="25.5">
      <c r="B338" s="134">
        <v>1</v>
      </c>
      <c r="C338" s="134" t="s">
        <v>20</v>
      </c>
      <c r="D338" s="135" t="s">
        <v>21</v>
      </c>
      <c r="E338" s="170">
        <v>69</v>
      </c>
    </row>
    <row r="339" spans="2:5" ht="15">
      <c r="B339" s="134">
        <v>2</v>
      </c>
      <c r="C339" s="134" t="s">
        <v>289</v>
      </c>
      <c r="D339" s="135" t="s">
        <v>290</v>
      </c>
      <c r="E339" s="170">
        <v>63</v>
      </c>
    </row>
    <row r="340" spans="2:5" ht="15">
      <c r="B340" s="134">
        <v>3</v>
      </c>
      <c r="C340" s="134" t="s">
        <v>28</v>
      </c>
      <c r="D340" s="135" t="s">
        <v>29</v>
      </c>
      <c r="E340" s="170">
        <v>54</v>
      </c>
    </row>
    <row r="341" spans="2:5" ht="38.25">
      <c r="B341" s="134">
        <v>4</v>
      </c>
      <c r="C341" s="134" t="s">
        <v>295</v>
      </c>
      <c r="D341" s="135" t="s">
        <v>296</v>
      </c>
      <c r="E341" s="170">
        <v>37</v>
      </c>
    </row>
    <row r="342" spans="2:5" ht="25.5">
      <c r="B342" s="134">
        <v>5</v>
      </c>
      <c r="C342" s="134" t="s">
        <v>291</v>
      </c>
      <c r="D342" s="135" t="s">
        <v>292</v>
      </c>
      <c r="E342" s="170">
        <v>31</v>
      </c>
    </row>
    <row r="343" spans="2:5" ht="15">
      <c r="B343" s="362" t="s">
        <v>139</v>
      </c>
      <c r="C343" s="362"/>
      <c r="D343" s="362"/>
      <c r="E343" s="362"/>
    </row>
    <row r="344" spans="2:5" ht="25.5">
      <c r="B344" s="40" t="s">
        <v>0</v>
      </c>
      <c r="C344" s="40" t="s">
        <v>1</v>
      </c>
      <c r="D344" s="40" t="s">
        <v>2</v>
      </c>
      <c r="E344" s="192" t="s">
        <v>258</v>
      </c>
    </row>
    <row r="345" spans="2:5" ht="15">
      <c r="B345" s="134">
        <v>1</v>
      </c>
      <c r="C345" s="134" t="s">
        <v>8</v>
      </c>
      <c r="D345" s="135" t="s">
        <v>9</v>
      </c>
      <c r="E345" s="170">
        <v>13</v>
      </c>
    </row>
    <row r="346" spans="2:5" ht="25.5">
      <c r="B346" s="134">
        <v>2</v>
      </c>
      <c r="C346" s="134" t="s">
        <v>10</v>
      </c>
      <c r="D346" s="135" t="s">
        <v>11</v>
      </c>
      <c r="E346" s="170">
        <v>11</v>
      </c>
    </row>
    <row r="347" spans="2:5" ht="15">
      <c r="B347" s="134">
        <v>3</v>
      </c>
      <c r="C347" s="134" t="s">
        <v>12</v>
      </c>
      <c r="D347" s="135" t="s">
        <v>13</v>
      </c>
      <c r="E347" s="170">
        <v>7</v>
      </c>
    </row>
    <row r="348" spans="2:5" ht="15">
      <c r="B348" s="134">
        <v>4</v>
      </c>
      <c r="C348" s="134" t="s">
        <v>297</v>
      </c>
      <c r="D348" s="135" t="s">
        <v>298</v>
      </c>
      <c r="E348" s="170">
        <v>5</v>
      </c>
    </row>
    <row r="349" spans="2:5" ht="25.5">
      <c r="B349" s="134">
        <v>5</v>
      </c>
      <c r="C349" s="134" t="s">
        <v>275</v>
      </c>
      <c r="D349" s="135" t="s">
        <v>276</v>
      </c>
      <c r="E349" s="170">
        <v>5</v>
      </c>
    </row>
    <row r="350" spans="2:5" ht="15">
      <c r="B350" s="362" t="s">
        <v>140</v>
      </c>
      <c r="C350" s="362"/>
      <c r="D350" s="362"/>
      <c r="E350" s="362"/>
    </row>
    <row r="351" spans="2:5" ht="25.5">
      <c r="B351" s="40" t="s">
        <v>0</v>
      </c>
      <c r="C351" s="40" t="s">
        <v>1</v>
      </c>
      <c r="D351" s="40" t="s">
        <v>2</v>
      </c>
      <c r="E351" s="192" t="s">
        <v>258</v>
      </c>
    </row>
    <row r="352" spans="2:5" ht="15">
      <c r="B352" s="134">
        <v>1</v>
      </c>
      <c r="C352" s="134" t="s">
        <v>271</v>
      </c>
      <c r="D352" s="135" t="s">
        <v>272</v>
      </c>
      <c r="E352" s="170">
        <v>29</v>
      </c>
    </row>
    <row r="353" spans="2:5" ht="25.5">
      <c r="B353" s="134">
        <v>2</v>
      </c>
      <c r="C353" s="134" t="s">
        <v>16</v>
      </c>
      <c r="D353" s="135" t="s">
        <v>17</v>
      </c>
      <c r="E353" s="170">
        <v>28</v>
      </c>
    </row>
    <row r="354" spans="2:5" ht="15">
      <c r="B354" s="134">
        <v>3</v>
      </c>
      <c r="C354" s="134" t="s">
        <v>301</v>
      </c>
      <c r="D354" s="135" t="s">
        <v>302</v>
      </c>
      <c r="E354" s="170">
        <v>22</v>
      </c>
    </row>
    <row r="355" spans="2:5" ht="15">
      <c r="B355" s="134">
        <v>4</v>
      </c>
      <c r="C355" s="134" t="s">
        <v>24</v>
      </c>
      <c r="D355" s="135" t="s">
        <v>25</v>
      </c>
      <c r="E355" s="170">
        <v>13</v>
      </c>
    </row>
    <row r="356" spans="2:5" ht="15">
      <c r="B356" s="134">
        <v>5</v>
      </c>
      <c r="C356" s="134" t="s">
        <v>4</v>
      </c>
      <c r="D356" s="135" t="s">
        <v>5</v>
      </c>
      <c r="E356" s="170">
        <v>11</v>
      </c>
    </row>
    <row r="357" spans="2:5" ht="15">
      <c r="B357" s="362" t="s">
        <v>141</v>
      </c>
      <c r="C357" s="362"/>
      <c r="D357" s="362"/>
      <c r="E357" s="362"/>
    </row>
    <row r="358" spans="2:5" ht="25.5">
      <c r="B358" s="40" t="s">
        <v>0</v>
      </c>
      <c r="C358" s="40" t="s">
        <v>1</v>
      </c>
      <c r="D358" s="40" t="s">
        <v>2</v>
      </c>
      <c r="E358" s="192" t="s">
        <v>258</v>
      </c>
    </row>
    <row r="359" spans="2:5" ht="15">
      <c r="B359" s="134">
        <v>1</v>
      </c>
      <c r="C359" s="134" t="s">
        <v>303</v>
      </c>
      <c r="D359" s="135" t="s">
        <v>304</v>
      </c>
      <c r="E359" s="170">
        <v>11</v>
      </c>
    </row>
    <row r="360" spans="2:5" ht="15">
      <c r="B360" s="134">
        <v>2</v>
      </c>
      <c r="C360" s="134" t="s">
        <v>385</v>
      </c>
      <c r="D360" s="135" t="s">
        <v>386</v>
      </c>
      <c r="E360" s="170">
        <v>8</v>
      </c>
    </row>
    <row r="361" spans="2:5" ht="25.5">
      <c r="B361" s="134">
        <v>3</v>
      </c>
      <c r="C361" s="134" t="s">
        <v>275</v>
      </c>
      <c r="D361" s="135" t="s">
        <v>276</v>
      </c>
      <c r="E361" s="170">
        <v>8</v>
      </c>
    </row>
    <row r="362" spans="2:5" ht="15">
      <c r="B362" s="134">
        <v>4</v>
      </c>
      <c r="C362" s="134" t="s">
        <v>24</v>
      </c>
      <c r="D362" s="135" t="s">
        <v>25</v>
      </c>
      <c r="E362" s="170">
        <v>7</v>
      </c>
    </row>
    <row r="363" spans="2:5" ht="15">
      <c r="B363" s="134">
        <v>5</v>
      </c>
      <c r="C363" s="134" t="s">
        <v>12</v>
      </c>
      <c r="D363" s="135" t="s">
        <v>13</v>
      </c>
      <c r="E363" s="170">
        <v>7</v>
      </c>
    </row>
    <row r="364" spans="2:5" ht="15">
      <c r="B364" s="362" t="s">
        <v>142</v>
      </c>
      <c r="C364" s="362"/>
      <c r="D364" s="362"/>
      <c r="E364" s="362"/>
    </row>
    <row r="365" spans="2:5" ht="25.5">
      <c r="B365" s="40" t="s">
        <v>0</v>
      </c>
      <c r="C365" s="40" t="s">
        <v>1</v>
      </c>
      <c r="D365" s="40" t="s">
        <v>2</v>
      </c>
      <c r="E365" s="192" t="s">
        <v>258</v>
      </c>
    </row>
    <row r="366" spans="2:5" ht="15">
      <c r="B366" s="134">
        <v>1</v>
      </c>
      <c r="C366" s="134" t="s">
        <v>335</v>
      </c>
      <c r="D366" s="135" t="s">
        <v>336</v>
      </c>
      <c r="E366" s="170">
        <v>38</v>
      </c>
    </row>
    <row r="367" spans="2:5" ht="25.5">
      <c r="B367" s="134">
        <v>2</v>
      </c>
      <c r="C367" s="134" t="s">
        <v>337</v>
      </c>
      <c r="D367" s="135" t="s">
        <v>338</v>
      </c>
      <c r="E367" s="170">
        <v>18</v>
      </c>
    </row>
    <row r="368" spans="2:5" ht="15">
      <c r="B368" s="134">
        <v>3</v>
      </c>
      <c r="C368" s="134" t="s">
        <v>8</v>
      </c>
      <c r="D368" s="135" t="s">
        <v>9</v>
      </c>
      <c r="E368" s="170">
        <v>15</v>
      </c>
    </row>
    <row r="369" spans="2:5" ht="25.5">
      <c r="B369" s="134">
        <v>4</v>
      </c>
      <c r="C369" s="134" t="s">
        <v>483</v>
      </c>
      <c r="D369" s="135" t="s">
        <v>484</v>
      </c>
      <c r="E369" s="170">
        <v>14</v>
      </c>
    </row>
    <row r="370" spans="2:5" ht="15">
      <c r="B370" s="134">
        <v>5</v>
      </c>
      <c r="C370" s="134" t="s">
        <v>12</v>
      </c>
      <c r="D370" s="135" t="s">
        <v>13</v>
      </c>
      <c r="E370" s="170">
        <v>13</v>
      </c>
    </row>
    <row r="371" spans="2:5" ht="15">
      <c r="B371" s="362" t="s">
        <v>143</v>
      </c>
      <c r="C371" s="362"/>
      <c r="D371" s="362"/>
      <c r="E371" s="362"/>
    </row>
    <row r="372" spans="2:5" ht="25.5">
      <c r="B372" s="40" t="s">
        <v>0</v>
      </c>
      <c r="C372" s="40" t="s">
        <v>1</v>
      </c>
      <c r="D372" s="40" t="s">
        <v>2</v>
      </c>
      <c r="E372" s="192" t="s">
        <v>258</v>
      </c>
    </row>
    <row r="373" spans="2:5" ht="15">
      <c r="B373" s="134">
        <v>1</v>
      </c>
      <c r="C373" s="134" t="s">
        <v>287</v>
      </c>
      <c r="D373" s="135" t="s">
        <v>288</v>
      </c>
      <c r="E373" s="170">
        <v>93</v>
      </c>
    </row>
    <row r="374" spans="2:5" ht="25.5">
      <c r="B374" s="134">
        <v>2</v>
      </c>
      <c r="C374" s="134" t="s">
        <v>387</v>
      </c>
      <c r="D374" s="135" t="s">
        <v>388</v>
      </c>
      <c r="E374" s="170">
        <v>47</v>
      </c>
    </row>
    <row r="375" spans="2:5" ht="15">
      <c r="B375" s="134">
        <v>3</v>
      </c>
      <c r="C375" s="134" t="s">
        <v>8</v>
      </c>
      <c r="D375" s="135" t="s">
        <v>9</v>
      </c>
      <c r="E375" s="170">
        <v>18</v>
      </c>
    </row>
    <row r="376" spans="2:5" ht="15">
      <c r="B376" s="134">
        <v>4</v>
      </c>
      <c r="C376" s="134" t="s">
        <v>12</v>
      </c>
      <c r="D376" s="135" t="s">
        <v>13</v>
      </c>
      <c r="E376" s="170">
        <v>11</v>
      </c>
    </row>
    <row r="377" spans="2:5" ht="25.5">
      <c r="B377" s="134">
        <v>5</v>
      </c>
      <c r="C377" s="134" t="s">
        <v>10</v>
      </c>
      <c r="D377" s="135" t="s">
        <v>11</v>
      </c>
      <c r="E377" s="170">
        <v>10</v>
      </c>
    </row>
    <row r="378" spans="2:5" ht="15">
      <c r="B378" s="362" t="s">
        <v>144</v>
      </c>
      <c r="C378" s="362"/>
      <c r="D378" s="362"/>
      <c r="E378" s="362"/>
    </row>
    <row r="379" spans="2:5" ht="25.5">
      <c r="B379" s="40" t="s">
        <v>0</v>
      </c>
      <c r="C379" s="40" t="s">
        <v>1</v>
      </c>
      <c r="D379" s="40" t="s">
        <v>2</v>
      </c>
      <c r="E379" s="192" t="s">
        <v>258</v>
      </c>
    </row>
    <row r="380" spans="2:5" ht="25.5">
      <c r="B380" s="134">
        <v>1</v>
      </c>
      <c r="C380" s="134" t="s">
        <v>10</v>
      </c>
      <c r="D380" s="135" t="s">
        <v>11</v>
      </c>
      <c r="E380" s="170">
        <v>28</v>
      </c>
    </row>
    <row r="381" spans="2:5" ht="15">
      <c r="B381" s="134">
        <v>2</v>
      </c>
      <c r="C381" s="134" t="s">
        <v>8</v>
      </c>
      <c r="D381" s="135" t="s">
        <v>9</v>
      </c>
      <c r="E381" s="170">
        <v>22</v>
      </c>
    </row>
    <row r="382" spans="2:5" ht="25.5">
      <c r="B382" s="134">
        <v>3</v>
      </c>
      <c r="C382" s="134" t="s">
        <v>389</v>
      </c>
      <c r="D382" s="135" t="s">
        <v>390</v>
      </c>
      <c r="E382" s="170">
        <v>22</v>
      </c>
    </row>
    <row r="383" spans="2:5" ht="15">
      <c r="B383" s="134">
        <v>4</v>
      </c>
      <c r="C383" s="134" t="s">
        <v>12</v>
      </c>
      <c r="D383" s="135" t="s">
        <v>13</v>
      </c>
      <c r="E383" s="170">
        <v>19</v>
      </c>
    </row>
    <row r="384" spans="2:5" ht="15">
      <c r="B384" s="134">
        <v>5</v>
      </c>
      <c r="C384" s="134" t="s">
        <v>267</v>
      </c>
      <c r="D384" s="135" t="s">
        <v>268</v>
      </c>
      <c r="E384" s="170">
        <v>19</v>
      </c>
    </row>
    <row r="385" spans="2:5" ht="15">
      <c r="B385" s="362" t="s">
        <v>145</v>
      </c>
      <c r="C385" s="362"/>
      <c r="D385" s="362"/>
      <c r="E385" s="362"/>
    </row>
    <row r="386" spans="2:5" ht="25.5">
      <c r="B386" s="40" t="s">
        <v>0</v>
      </c>
      <c r="C386" s="40" t="s">
        <v>1</v>
      </c>
      <c r="D386" s="40" t="s">
        <v>2</v>
      </c>
      <c r="E386" s="192" t="s">
        <v>258</v>
      </c>
    </row>
    <row r="387" spans="2:5" ht="25.5">
      <c r="B387" s="134">
        <v>1</v>
      </c>
      <c r="C387" s="134" t="s">
        <v>16</v>
      </c>
      <c r="D387" s="135" t="s">
        <v>17</v>
      </c>
      <c r="E387" s="170">
        <v>34</v>
      </c>
    </row>
    <row r="388" spans="2:5" ht="15">
      <c r="B388" s="134">
        <v>2</v>
      </c>
      <c r="C388" s="134" t="s">
        <v>271</v>
      </c>
      <c r="D388" s="135" t="s">
        <v>272</v>
      </c>
      <c r="E388" s="170">
        <v>33</v>
      </c>
    </row>
    <row r="389" spans="2:5" ht="15">
      <c r="B389" s="134">
        <v>3</v>
      </c>
      <c r="C389" s="134" t="s">
        <v>8</v>
      </c>
      <c r="D389" s="135" t="s">
        <v>9</v>
      </c>
      <c r="E389" s="170">
        <v>29</v>
      </c>
    </row>
    <row r="390" spans="2:5" ht="25.5">
      <c r="B390" s="134">
        <v>4</v>
      </c>
      <c r="C390" s="134" t="s">
        <v>10</v>
      </c>
      <c r="D390" s="135" t="s">
        <v>11</v>
      </c>
      <c r="E390" s="170">
        <v>20</v>
      </c>
    </row>
    <row r="391" spans="2:5" ht="15">
      <c r="B391" s="134">
        <v>5</v>
      </c>
      <c r="C391" s="134" t="s">
        <v>335</v>
      </c>
      <c r="D391" s="135" t="s">
        <v>336</v>
      </c>
      <c r="E391" s="170">
        <v>19</v>
      </c>
    </row>
    <row r="392" spans="2:5" ht="15">
      <c r="B392" s="362" t="s">
        <v>146</v>
      </c>
      <c r="C392" s="362"/>
      <c r="D392" s="362"/>
      <c r="E392" s="362"/>
    </row>
    <row r="393" spans="2:5" ht="25.5">
      <c r="B393" s="40" t="s">
        <v>0</v>
      </c>
      <c r="C393" s="40" t="s">
        <v>1</v>
      </c>
      <c r="D393" s="40" t="s">
        <v>2</v>
      </c>
      <c r="E393" s="192" t="s">
        <v>258</v>
      </c>
    </row>
    <row r="394" spans="2:5" ht="25.5">
      <c r="B394" s="134">
        <v>1</v>
      </c>
      <c r="C394" s="134" t="s">
        <v>391</v>
      </c>
      <c r="D394" s="135" t="s">
        <v>392</v>
      </c>
      <c r="E394" s="170">
        <v>6</v>
      </c>
    </row>
    <row r="395" spans="2:5" ht="15">
      <c r="B395" s="134">
        <v>2</v>
      </c>
      <c r="C395" s="134" t="s">
        <v>12</v>
      </c>
      <c r="D395" s="135" t="s">
        <v>13</v>
      </c>
      <c r="E395" s="170">
        <v>6</v>
      </c>
    </row>
    <row r="396" spans="2:5" ht="25.5">
      <c r="B396" s="134">
        <v>3</v>
      </c>
      <c r="C396" s="134" t="s">
        <v>10</v>
      </c>
      <c r="D396" s="135" t="s">
        <v>11</v>
      </c>
      <c r="E396" s="170">
        <v>4</v>
      </c>
    </row>
    <row r="397" spans="2:5" ht="15">
      <c r="B397" s="134">
        <v>4</v>
      </c>
      <c r="C397" s="134" t="s">
        <v>22</v>
      </c>
      <c r="D397" s="135" t="s">
        <v>23</v>
      </c>
      <c r="E397" s="170">
        <v>3</v>
      </c>
    </row>
    <row r="398" spans="2:5" ht="15">
      <c r="B398" s="134">
        <v>5</v>
      </c>
      <c r="C398" s="134" t="s">
        <v>30</v>
      </c>
      <c r="D398" s="135" t="s">
        <v>31</v>
      </c>
      <c r="E398" s="170">
        <v>3</v>
      </c>
    </row>
    <row r="399" spans="2:5" ht="15">
      <c r="B399" s="362" t="s">
        <v>147</v>
      </c>
      <c r="C399" s="362"/>
      <c r="D399" s="362"/>
      <c r="E399" s="362"/>
    </row>
    <row r="400" spans="2:5" ht="25.5">
      <c r="B400" s="40" t="s">
        <v>0</v>
      </c>
      <c r="C400" s="40" t="s">
        <v>1</v>
      </c>
      <c r="D400" s="40" t="s">
        <v>2</v>
      </c>
      <c r="E400" s="192" t="s">
        <v>258</v>
      </c>
    </row>
    <row r="401" spans="2:5" ht="25.5">
      <c r="B401" s="134">
        <v>1</v>
      </c>
      <c r="C401" s="134" t="s">
        <v>379</v>
      </c>
      <c r="D401" s="135" t="s">
        <v>380</v>
      </c>
      <c r="E401" s="170">
        <v>22</v>
      </c>
    </row>
    <row r="402" spans="2:5" ht="15">
      <c r="B402" s="134">
        <v>2</v>
      </c>
      <c r="C402" s="134" t="s">
        <v>8</v>
      </c>
      <c r="D402" s="135" t="s">
        <v>9</v>
      </c>
      <c r="E402" s="170">
        <v>14</v>
      </c>
    </row>
    <row r="403" spans="2:5" ht="15">
      <c r="B403" s="134">
        <v>3</v>
      </c>
      <c r="C403" s="134" t="s">
        <v>12</v>
      </c>
      <c r="D403" s="135" t="s">
        <v>13</v>
      </c>
      <c r="E403" s="170">
        <v>12</v>
      </c>
    </row>
    <row r="404" spans="2:5" ht="25.5">
      <c r="B404" s="134">
        <v>4</v>
      </c>
      <c r="C404" s="134" t="s">
        <v>393</v>
      </c>
      <c r="D404" s="135" t="s">
        <v>394</v>
      </c>
      <c r="E404" s="170">
        <v>6</v>
      </c>
    </row>
    <row r="405" spans="2:5" ht="15">
      <c r="B405" s="134">
        <v>5</v>
      </c>
      <c r="C405" s="134" t="s">
        <v>271</v>
      </c>
      <c r="D405" s="135" t="s">
        <v>272</v>
      </c>
      <c r="E405" s="170">
        <v>6</v>
      </c>
    </row>
    <row r="406" spans="2:5" ht="15">
      <c r="B406" s="362" t="s">
        <v>148</v>
      </c>
      <c r="C406" s="362"/>
      <c r="D406" s="362"/>
      <c r="E406" s="362"/>
    </row>
    <row r="407" spans="2:5" ht="25.5">
      <c r="B407" s="40" t="s">
        <v>0</v>
      </c>
      <c r="C407" s="40" t="s">
        <v>1</v>
      </c>
      <c r="D407" s="40" t="s">
        <v>2</v>
      </c>
      <c r="E407" s="192" t="s">
        <v>258</v>
      </c>
    </row>
    <row r="408" spans="2:5" ht="15">
      <c r="B408" s="134">
        <v>1</v>
      </c>
      <c r="C408" s="134" t="s">
        <v>4</v>
      </c>
      <c r="D408" s="135" t="s">
        <v>5</v>
      </c>
      <c r="E408" s="170">
        <v>26</v>
      </c>
    </row>
    <row r="409" spans="2:5" ht="15">
      <c r="B409" s="134">
        <v>2</v>
      </c>
      <c r="C409" s="134" t="s">
        <v>8</v>
      </c>
      <c r="D409" s="135" t="s">
        <v>9</v>
      </c>
      <c r="E409" s="170">
        <v>23</v>
      </c>
    </row>
    <row r="410" spans="2:5" ht="15">
      <c r="B410" s="134">
        <v>3</v>
      </c>
      <c r="C410" s="134" t="s">
        <v>24</v>
      </c>
      <c r="D410" s="135" t="s">
        <v>25</v>
      </c>
      <c r="E410" s="170">
        <v>16</v>
      </c>
    </row>
    <row r="411" spans="2:5" ht="25.5">
      <c r="B411" s="134">
        <v>4</v>
      </c>
      <c r="C411" s="134" t="s">
        <v>16</v>
      </c>
      <c r="D411" s="135" t="s">
        <v>17</v>
      </c>
      <c r="E411" s="170">
        <v>15</v>
      </c>
    </row>
    <row r="412" spans="2:5" ht="15">
      <c r="B412" s="134">
        <v>5</v>
      </c>
      <c r="C412" s="134" t="s">
        <v>12</v>
      </c>
      <c r="D412" s="135" t="s">
        <v>13</v>
      </c>
      <c r="E412" s="170">
        <v>15</v>
      </c>
    </row>
    <row r="413" spans="2:5" ht="15">
      <c r="B413" s="362" t="s">
        <v>149</v>
      </c>
      <c r="C413" s="362"/>
      <c r="D413" s="362"/>
      <c r="E413" s="362"/>
    </row>
    <row r="414" spans="2:5" ht="25.5">
      <c r="B414" s="40" t="s">
        <v>0</v>
      </c>
      <c r="C414" s="40" t="s">
        <v>1</v>
      </c>
      <c r="D414" s="40" t="s">
        <v>2</v>
      </c>
      <c r="E414" s="192" t="s">
        <v>258</v>
      </c>
    </row>
    <row r="415" spans="2:5" ht="15">
      <c r="B415" s="134">
        <v>1</v>
      </c>
      <c r="C415" s="134" t="s">
        <v>395</v>
      </c>
      <c r="D415" s="135" t="s">
        <v>396</v>
      </c>
      <c r="E415" s="170">
        <v>81</v>
      </c>
    </row>
    <row r="416" spans="2:5" ht="25.5">
      <c r="B416" s="134">
        <v>2</v>
      </c>
      <c r="C416" s="134" t="s">
        <v>397</v>
      </c>
      <c r="D416" s="135" t="s">
        <v>398</v>
      </c>
      <c r="E416" s="170">
        <v>58</v>
      </c>
    </row>
    <row r="417" spans="2:5" ht="15">
      <c r="B417" s="134">
        <v>3</v>
      </c>
      <c r="C417" s="134" t="s">
        <v>40</v>
      </c>
      <c r="D417" s="135" t="s">
        <v>41</v>
      </c>
      <c r="E417" s="170">
        <v>47</v>
      </c>
    </row>
    <row r="418" spans="2:5" ht="25.5">
      <c r="B418" s="134">
        <v>4</v>
      </c>
      <c r="C418" s="134" t="s">
        <v>399</v>
      </c>
      <c r="D418" s="135" t="s">
        <v>400</v>
      </c>
      <c r="E418" s="170">
        <v>47</v>
      </c>
    </row>
    <row r="419" spans="2:5" ht="15">
      <c r="B419" s="134">
        <v>5</v>
      </c>
      <c r="C419" s="134" t="s">
        <v>267</v>
      </c>
      <c r="D419" s="135" t="s">
        <v>268</v>
      </c>
      <c r="E419" s="170">
        <v>41</v>
      </c>
    </row>
    <row r="420" spans="2:5" ht="15">
      <c r="B420" s="362" t="s">
        <v>150</v>
      </c>
      <c r="C420" s="362"/>
      <c r="D420" s="362"/>
      <c r="E420" s="362"/>
    </row>
    <row r="421" spans="2:5" ht="25.5">
      <c r="B421" s="40" t="s">
        <v>0</v>
      </c>
      <c r="C421" s="40" t="s">
        <v>1</v>
      </c>
      <c r="D421" s="40" t="s">
        <v>2</v>
      </c>
      <c r="E421" s="192" t="s">
        <v>258</v>
      </c>
    </row>
    <row r="422" spans="2:5" ht="25.5">
      <c r="B422" s="134">
        <v>1</v>
      </c>
      <c r="C422" s="134" t="s">
        <v>379</v>
      </c>
      <c r="D422" s="135" t="s">
        <v>380</v>
      </c>
      <c r="E422" s="170">
        <v>21</v>
      </c>
    </row>
    <row r="423" spans="2:5" ht="15">
      <c r="B423" s="134">
        <v>2</v>
      </c>
      <c r="C423" s="134" t="s">
        <v>12</v>
      </c>
      <c r="D423" s="135" t="s">
        <v>13</v>
      </c>
      <c r="E423" s="170">
        <v>16</v>
      </c>
    </row>
    <row r="424" spans="2:5" ht="15">
      <c r="B424" s="134">
        <v>3</v>
      </c>
      <c r="C424" s="134" t="s">
        <v>8</v>
      </c>
      <c r="D424" s="135" t="s">
        <v>9</v>
      </c>
      <c r="E424" s="170">
        <v>14</v>
      </c>
    </row>
    <row r="425" spans="2:5" ht="15">
      <c r="B425" s="134">
        <v>4</v>
      </c>
      <c r="C425" s="134" t="s">
        <v>271</v>
      </c>
      <c r="D425" s="135" t="s">
        <v>272</v>
      </c>
      <c r="E425" s="170">
        <v>14</v>
      </c>
    </row>
    <row r="426" spans="2:5" ht="25.5">
      <c r="B426" s="134">
        <v>5</v>
      </c>
      <c r="C426" s="134" t="s">
        <v>16</v>
      </c>
      <c r="D426" s="135" t="s">
        <v>17</v>
      </c>
      <c r="E426" s="170">
        <v>13</v>
      </c>
    </row>
    <row r="427" spans="2:5" ht="15">
      <c r="B427" s="362" t="s">
        <v>151</v>
      </c>
      <c r="C427" s="362"/>
      <c r="D427" s="362"/>
      <c r="E427" s="362"/>
    </row>
    <row r="428" spans="2:5" ht="25.5">
      <c r="B428" s="40" t="s">
        <v>0</v>
      </c>
      <c r="C428" s="40" t="s">
        <v>1</v>
      </c>
      <c r="D428" s="40" t="s">
        <v>2</v>
      </c>
      <c r="E428" s="192" t="s">
        <v>258</v>
      </c>
    </row>
    <row r="429" spans="2:5" ht="15">
      <c r="B429" s="134">
        <v>1</v>
      </c>
      <c r="C429" s="134" t="s">
        <v>287</v>
      </c>
      <c r="D429" s="135" t="s">
        <v>288</v>
      </c>
      <c r="E429" s="170">
        <v>26</v>
      </c>
    </row>
    <row r="430" spans="2:5" ht="25.5">
      <c r="B430" s="134">
        <v>2</v>
      </c>
      <c r="C430" s="134" t="s">
        <v>10</v>
      </c>
      <c r="D430" s="135" t="s">
        <v>11</v>
      </c>
      <c r="E430" s="170">
        <v>23</v>
      </c>
    </row>
    <row r="431" spans="2:5" ht="15">
      <c r="B431" s="134">
        <v>3</v>
      </c>
      <c r="C431" s="134" t="s">
        <v>12</v>
      </c>
      <c r="D431" s="135" t="s">
        <v>13</v>
      </c>
      <c r="E431" s="170">
        <v>22</v>
      </c>
    </row>
    <row r="432" spans="2:5" ht="15">
      <c r="B432" s="134">
        <v>4</v>
      </c>
      <c r="C432" s="134" t="s">
        <v>8</v>
      </c>
      <c r="D432" s="135" t="s">
        <v>9</v>
      </c>
      <c r="E432" s="170">
        <v>20</v>
      </c>
    </row>
    <row r="433" spans="2:5" ht="38.25">
      <c r="B433" s="134">
        <v>5</v>
      </c>
      <c r="C433" s="134" t="s">
        <v>355</v>
      </c>
      <c r="D433" s="135" t="s">
        <v>356</v>
      </c>
      <c r="E433" s="170">
        <v>18</v>
      </c>
    </row>
    <row r="434" spans="2:5" ht="15">
      <c r="B434" s="362" t="s">
        <v>152</v>
      </c>
      <c r="C434" s="362"/>
      <c r="D434" s="362"/>
      <c r="E434" s="362"/>
    </row>
    <row r="435" spans="2:5" ht="25.5">
      <c r="B435" s="40" t="s">
        <v>0</v>
      </c>
      <c r="C435" s="40" t="s">
        <v>1</v>
      </c>
      <c r="D435" s="40" t="s">
        <v>2</v>
      </c>
      <c r="E435" s="192" t="s">
        <v>258</v>
      </c>
    </row>
    <row r="436" spans="2:5" ht="15">
      <c r="B436" s="134">
        <v>1</v>
      </c>
      <c r="C436" s="134" t="s">
        <v>8</v>
      </c>
      <c r="D436" s="135" t="s">
        <v>9</v>
      </c>
      <c r="E436" s="170">
        <v>7</v>
      </c>
    </row>
    <row r="437" spans="2:5" ht="15">
      <c r="B437" s="134">
        <v>2</v>
      </c>
      <c r="C437" s="134" t="s">
        <v>4</v>
      </c>
      <c r="D437" s="135" t="s">
        <v>5</v>
      </c>
      <c r="E437" s="170">
        <v>6</v>
      </c>
    </row>
    <row r="438" spans="2:5" ht="15">
      <c r="B438" s="134">
        <v>3</v>
      </c>
      <c r="C438" s="134" t="s">
        <v>12</v>
      </c>
      <c r="D438" s="135" t="s">
        <v>13</v>
      </c>
      <c r="E438" s="170">
        <v>5</v>
      </c>
    </row>
    <row r="439" spans="2:5" ht="15">
      <c r="B439" s="134">
        <v>4</v>
      </c>
      <c r="C439" s="134" t="s">
        <v>22</v>
      </c>
      <c r="D439" s="135" t="s">
        <v>23</v>
      </c>
      <c r="E439" s="170">
        <v>5</v>
      </c>
    </row>
    <row r="440" spans="2:5" ht="15">
      <c r="B440" s="134">
        <v>5</v>
      </c>
      <c r="C440" s="134" t="s">
        <v>373</v>
      </c>
      <c r="D440" s="135" t="s">
        <v>374</v>
      </c>
      <c r="E440" s="170">
        <v>4</v>
      </c>
    </row>
    <row r="441" spans="2:5" ht="15">
      <c r="B441" s="362" t="s">
        <v>153</v>
      </c>
      <c r="C441" s="362"/>
      <c r="D441" s="362"/>
      <c r="E441" s="362"/>
    </row>
    <row r="442" spans="2:5" ht="25.5">
      <c r="B442" s="40" t="s">
        <v>0</v>
      </c>
      <c r="C442" s="40" t="s">
        <v>1</v>
      </c>
      <c r="D442" s="40" t="s">
        <v>2</v>
      </c>
      <c r="E442" s="192" t="s">
        <v>258</v>
      </c>
    </row>
    <row r="443" spans="2:5" ht="15">
      <c r="B443" s="134">
        <v>1</v>
      </c>
      <c r="C443" s="134" t="s">
        <v>263</v>
      </c>
      <c r="D443" s="135" t="s">
        <v>264</v>
      </c>
      <c r="E443" s="170">
        <v>183</v>
      </c>
    </row>
    <row r="444" spans="2:5" ht="15">
      <c r="B444" s="134">
        <v>2</v>
      </c>
      <c r="C444" s="134" t="s">
        <v>265</v>
      </c>
      <c r="D444" s="135" t="s">
        <v>266</v>
      </c>
      <c r="E444" s="170">
        <v>169</v>
      </c>
    </row>
    <row r="445" spans="2:5" ht="15">
      <c r="B445" s="134">
        <v>3</v>
      </c>
      <c r="C445" s="134" t="s">
        <v>8</v>
      </c>
      <c r="D445" s="135" t="s">
        <v>9</v>
      </c>
      <c r="E445" s="170">
        <v>43</v>
      </c>
    </row>
    <row r="446" spans="2:5" ht="25.5">
      <c r="B446" s="134">
        <v>4</v>
      </c>
      <c r="C446" s="134" t="s">
        <v>16</v>
      </c>
      <c r="D446" s="135" t="s">
        <v>17</v>
      </c>
      <c r="E446" s="170">
        <v>30</v>
      </c>
    </row>
    <row r="447" spans="2:5" ht="38.25">
      <c r="B447" s="134">
        <v>5</v>
      </c>
      <c r="C447" s="134" t="s">
        <v>401</v>
      </c>
      <c r="D447" s="135" t="s">
        <v>402</v>
      </c>
      <c r="E447" s="170">
        <v>28</v>
      </c>
    </row>
    <row r="448" spans="2:5" ht="15">
      <c r="B448" s="362" t="s">
        <v>154</v>
      </c>
      <c r="C448" s="362"/>
      <c r="D448" s="362"/>
      <c r="E448" s="362"/>
    </row>
    <row r="449" spans="2:5" ht="25.5">
      <c r="B449" s="40" t="s">
        <v>0</v>
      </c>
      <c r="C449" s="40" t="s">
        <v>1</v>
      </c>
      <c r="D449" s="40" t="s">
        <v>2</v>
      </c>
      <c r="E449" s="192" t="s">
        <v>258</v>
      </c>
    </row>
    <row r="450" spans="2:5" ht="25.5">
      <c r="B450" s="134">
        <v>1</v>
      </c>
      <c r="C450" s="134" t="s">
        <v>399</v>
      </c>
      <c r="D450" s="135" t="s">
        <v>400</v>
      </c>
      <c r="E450" s="170">
        <v>55</v>
      </c>
    </row>
    <row r="451" spans="2:5" ht="25.5">
      <c r="B451" s="134">
        <v>2</v>
      </c>
      <c r="C451" s="134" t="s">
        <v>403</v>
      </c>
      <c r="D451" s="135" t="s">
        <v>404</v>
      </c>
      <c r="E451" s="170">
        <v>34</v>
      </c>
    </row>
    <row r="452" spans="2:5" ht="25.5">
      <c r="B452" s="134">
        <v>3</v>
      </c>
      <c r="C452" s="134" t="s">
        <v>407</v>
      </c>
      <c r="D452" s="135" t="s">
        <v>408</v>
      </c>
      <c r="E452" s="170">
        <v>32</v>
      </c>
    </row>
    <row r="453" spans="2:5" ht="25.5">
      <c r="B453" s="134">
        <v>4</v>
      </c>
      <c r="C453" s="134" t="s">
        <v>405</v>
      </c>
      <c r="D453" s="135" t="s">
        <v>406</v>
      </c>
      <c r="E453" s="170">
        <v>23</v>
      </c>
    </row>
    <row r="454" spans="2:5" ht="15">
      <c r="B454" s="134">
        <v>5</v>
      </c>
      <c r="C454" s="134" t="s">
        <v>485</v>
      </c>
      <c r="D454" s="135" t="s">
        <v>486</v>
      </c>
      <c r="E454" s="170">
        <v>22</v>
      </c>
    </row>
    <row r="455" spans="2:5" ht="15">
      <c r="B455" s="362" t="s">
        <v>155</v>
      </c>
      <c r="C455" s="362"/>
      <c r="D455" s="362"/>
      <c r="E455" s="362"/>
    </row>
    <row r="456" spans="2:5" ht="25.5">
      <c r="B456" s="40" t="s">
        <v>0</v>
      </c>
      <c r="C456" s="40" t="s">
        <v>1</v>
      </c>
      <c r="D456" s="40" t="s">
        <v>2</v>
      </c>
      <c r="E456" s="192" t="s">
        <v>258</v>
      </c>
    </row>
    <row r="457" spans="2:5" ht="25.5">
      <c r="B457" s="134">
        <v>1</v>
      </c>
      <c r="C457" s="134" t="s">
        <v>10</v>
      </c>
      <c r="D457" s="135" t="s">
        <v>11</v>
      </c>
      <c r="E457" s="170">
        <v>24</v>
      </c>
    </row>
    <row r="458" spans="2:5" ht="15">
      <c r="B458" s="134">
        <v>2</v>
      </c>
      <c r="C458" s="134" t="s">
        <v>8</v>
      </c>
      <c r="D458" s="135" t="s">
        <v>9</v>
      </c>
      <c r="E458" s="170">
        <v>23</v>
      </c>
    </row>
    <row r="459" spans="2:5" ht="15">
      <c r="B459" s="134">
        <v>3</v>
      </c>
      <c r="C459" s="134" t="s">
        <v>12</v>
      </c>
      <c r="D459" s="135" t="s">
        <v>13</v>
      </c>
      <c r="E459" s="170">
        <v>17</v>
      </c>
    </row>
    <row r="460" spans="2:5" ht="25.5">
      <c r="B460" s="134">
        <v>4</v>
      </c>
      <c r="C460" s="134" t="s">
        <v>16</v>
      </c>
      <c r="D460" s="135" t="s">
        <v>17</v>
      </c>
      <c r="E460" s="170">
        <v>11</v>
      </c>
    </row>
    <row r="461" spans="2:5" ht="15">
      <c r="B461" s="134">
        <v>5</v>
      </c>
      <c r="C461" s="134" t="s">
        <v>271</v>
      </c>
      <c r="D461" s="135" t="s">
        <v>272</v>
      </c>
      <c r="E461" s="170">
        <v>11</v>
      </c>
    </row>
    <row r="462" spans="2:5" ht="15">
      <c r="B462" s="362" t="s">
        <v>156</v>
      </c>
      <c r="C462" s="362"/>
      <c r="D462" s="362"/>
      <c r="E462" s="362"/>
    </row>
    <row r="463" spans="2:5" ht="25.5">
      <c r="B463" s="40" t="s">
        <v>0</v>
      </c>
      <c r="C463" s="40" t="s">
        <v>1</v>
      </c>
      <c r="D463" s="40" t="s">
        <v>2</v>
      </c>
      <c r="E463" s="192" t="s">
        <v>258</v>
      </c>
    </row>
    <row r="464" spans="2:5" ht="15">
      <c r="B464" s="134">
        <v>1</v>
      </c>
      <c r="C464" s="134" t="s">
        <v>4</v>
      </c>
      <c r="D464" s="135" t="s">
        <v>5</v>
      </c>
      <c r="E464" s="170">
        <v>18</v>
      </c>
    </row>
    <row r="465" spans="2:5" ht="15">
      <c r="B465" s="134">
        <v>2</v>
      </c>
      <c r="C465" s="134" t="s">
        <v>12</v>
      </c>
      <c r="D465" s="135" t="s">
        <v>13</v>
      </c>
      <c r="E465" s="170">
        <v>10</v>
      </c>
    </row>
    <row r="466" spans="2:5" ht="25.5">
      <c r="B466" s="134">
        <v>3</v>
      </c>
      <c r="C466" s="134" t="s">
        <v>16</v>
      </c>
      <c r="D466" s="135" t="s">
        <v>17</v>
      </c>
      <c r="E466" s="170">
        <v>9</v>
      </c>
    </row>
    <row r="467" spans="2:5" ht="15">
      <c r="B467" s="134">
        <v>4</v>
      </c>
      <c r="C467" s="134" t="s">
        <v>271</v>
      </c>
      <c r="D467" s="135" t="s">
        <v>272</v>
      </c>
      <c r="E467" s="170">
        <v>9</v>
      </c>
    </row>
    <row r="468" spans="2:5" ht="25.5">
      <c r="B468" s="134">
        <v>5</v>
      </c>
      <c r="C468" s="134" t="s">
        <v>10</v>
      </c>
      <c r="D468" s="135" t="s">
        <v>11</v>
      </c>
      <c r="E468" s="170">
        <v>8</v>
      </c>
    </row>
    <row r="469" spans="2:5" ht="15">
      <c r="B469" s="362" t="s">
        <v>157</v>
      </c>
      <c r="C469" s="362"/>
      <c r="D469" s="362"/>
      <c r="E469" s="362"/>
    </row>
    <row r="470" spans="2:5" ht="25.5">
      <c r="B470" s="40" t="s">
        <v>0</v>
      </c>
      <c r="C470" s="40" t="s">
        <v>1</v>
      </c>
      <c r="D470" s="40" t="s">
        <v>2</v>
      </c>
      <c r="E470" s="192" t="s">
        <v>258</v>
      </c>
    </row>
    <row r="471" spans="2:5" ht="25.5">
      <c r="B471" s="134">
        <v>1</v>
      </c>
      <c r="C471" s="134" t="s">
        <v>409</v>
      </c>
      <c r="D471" s="135" t="s">
        <v>410</v>
      </c>
      <c r="E471" s="170">
        <v>18</v>
      </c>
    </row>
    <row r="472" spans="2:5" ht="38.25">
      <c r="B472" s="134">
        <v>2</v>
      </c>
      <c r="C472" s="134" t="s">
        <v>411</v>
      </c>
      <c r="D472" s="135" t="s">
        <v>412</v>
      </c>
      <c r="E472" s="170">
        <v>17</v>
      </c>
    </row>
    <row r="473" spans="2:5" ht="25.5">
      <c r="B473" s="134">
        <v>3</v>
      </c>
      <c r="C473" s="134" t="s">
        <v>487</v>
      </c>
      <c r="D473" s="135" t="s">
        <v>488</v>
      </c>
      <c r="E473" s="170">
        <v>15</v>
      </c>
    </row>
    <row r="474" spans="2:5" ht="15">
      <c r="B474" s="134">
        <v>4</v>
      </c>
      <c r="C474" s="134" t="s">
        <v>8</v>
      </c>
      <c r="D474" s="135" t="s">
        <v>9</v>
      </c>
      <c r="E474" s="170">
        <v>14</v>
      </c>
    </row>
    <row r="475" spans="2:5" ht="25.5">
      <c r="B475" s="134">
        <v>5</v>
      </c>
      <c r="C475" s="134" t="s">
        <v>6</v>
      </c>
      <c r="D475" s="135" t="s">
        <v>7</v>
      </c>
      <c r="E475" s="170">
        <v>13</v>
      </c>
    </row>
    <row r="476" spans="2:5" ht="15">
      <c r="B476" s="362" t="s">
        <v>158</v>
      </c>
      <c r="C476" s="362"/>
      <c r="D476" s="362"/>
      <c r="E476" s="362"/>
    </row>
    <row r="477" spans="2:5" ht="25.5">
      <c r="B477" s="40" t="s">
        <v>0</v>
      </c>
      <c r="C477" s="40" t="s">
        <v>1</v>
      </c>
      <c r="D477" s="40" t="s">
        <v>2</v>
      </c>
      <c r="E477" s="192" t="s">
        <v>258</v>
      </c>
    </row>
    <row r="478" spans="2:5" ht="15">
      <c r="B478" s="134">
        <v>1</v>
      </c>
      <c r="C478" s="134" t="s">
        <v>22</v>
      </c>
      <c r="D478" s="135" t="s">
        <v>23</v>
      </c>
      <c r="E478" s="170">
        <v>19</v>
      </c>
    </row>
    <row r="479" spans="2:5" ht="15">
      <c r="B479" s="134">
        <v>2</v>
      </c>
      <c r="C479" s="134" t="s">
        <v>4</v>
      </c>
      <c r="D479" s="135" t="s">
        <v>5</v>
      </c>
      <c r="E479" s="170">
        <v>18</v>
      </c>
    </row>
    <row r="480" spans="2:5" ht="15">
      <c r="B480" s="134">
        <v>3</v>
      </c>
      <c r="C480" s="134" t="s">
        <v>38</v>
      </c>
      <c r="D480" s="135" t="s">
        <v>39</v>
      </c>
      <c r="E480" s="170">
        <v>15</v>
      </c>
    </row>
    <row r="481" spans="2:5" ht="15">
      <c r="B481" s="134">
        <v>4</v>
      </c>
      <c r="C481" s="134" t="s">
        <v>327</v>
      </c>
      <c r="D481" s="135" t="s">
        <v>328</v>
      </c>
      <c r="E481" s="170">
        <v>11</v>
      </c>
    </row>
    <row r="482" spans="2:5" ht="15">
      <c r="B482" s="134">
        <v>5</v>
      </c>
      <c r="C482" s="134" t="s">
        <v>301</v>
      </c>
      <c r="D482" s="135" t="s">
        <v>302</v>
      </c>
      <c r="E482" s="170">
        <v>11</v>
      </c>
    </row>
    <row r="483" spans="2:5" ht="15">
      <c r="B483" s="362" t="s">
        <v>159</v>
      </c>
      <c r="C483" s="362"/>
      <c r="D483" s="362"/>
      <c r="E483" s="362"/>
    </row>
    <row r="484" spans="2:5" ht="25.5">
      <c r="B484" s="40" t="s">
        <v>0</v>
      </c>
      <c r="C484" s="40" t="s">
        <v>1</v>
      </c>
      <c r="D484" s="40" t="s">
        <v>2</v>
      </c>
      <c r="E484" s="192" t="s">
        <v>258</v>
      </c>
    </row>
    <row r="485" spans="2:5" ht="15">
      <c r="B485" s="134">
        <v>1</v>
      </c>
      <c r="C485" s="134" t="s">
        <v>12</v>
      </c>
      <c r="D485" s="135" t="s">
        <v>13</v>
      </c>
      <c r="E485" s="170">
        <v>3</v>
      </c>
    </row>
    <row r="486" spans="2:5" ht="15">
      <c r="B486" s="134">
        <v>2</v>
      </c>
      <c r="C486" s="134" t="s">
        <v>8</v>
      </c>
      <c r="D486" s="135" t="s">
        <v>9</v>
      </c>
      <c r="E486" s="170">
        <v>3</v>
      </c>
    </row>
    <row r="487" spans="2:5" ht="25.5">
      <c r="B487" s="134">
        <v>3</v>
      </c>
      <c r="C487" s="134" t="s">
        <v>10</v>
      </c>
      <c r="D487" s="135" t="s">
        <v>11</v>
      </c>
      <c r="E487" s="170">
        <v>2</v>
      </c>
    </row>
    <row r="488" spans="2:5" ht="25.5">
      <c r="B488" s="134">
        <v>4</v>
      </c>
      <c r="C488" s="134" t="s">
        <v>275</v>
      </c>
      <c r="D488" s="135" t="s">
        <v>276</v>
      </c>
      <c r="E488" s="170">
        <v>2</v>
      </c>
    </row>
    <row r="489" spans="2:5" ht="25.5">
      <c r="B489" s="134">
        <v>5</v>
      </c>
      <c r="C489" s="134" t="s">
        <v>16</v>
      </c>
      <c r="D489" s="135" t="s">
        <v>17</v>
      </c>
      <c r="E489" s="170">
        <v>2</v>
      </c>
    </row>
    <row r="490" spans="2:5" ht="15">
      <c r="B490" s="362" t="s">
        <v>160</v>
      </c>
      <c r="C490" s="362"/>
      <c r="D490" s="362"/>
      <c r="E490" s="362"/>
    </row>
    <row r="491" spans="2:5" ht="25.5">
      <c r="B491" s="40" t="s">
        <v>0</v>
      </c>
      <c r="C491" s="40" t="s">
        <v>1</v>
      </c>
      <c r="D491" s="40" t="s">
        <v>2</v>
      </c>
      <c r="E491" s="192" t="s">
        <v>258</v>
      </c>
    </row>
    <row r="492" spans="2:5" ht="15">
      <c r="B492" s="134">
        <v>1</v>
      </c>
      <c r="C492" s="134" t="s">
        <v>12</v>
      </c>
      <c r="D492" s="135" t="s">
        <v>13</v>
      </c>
      <c r="E492" s="170">
        <v>14</v>
      </c>
    </row>
    <row r="493" spans="2:5" ht="25.5">
      <c r="B493" s="134">
        <v>2</v>
      </c>
      <c r="C493" s="134" t="s">
        <v>413</v>
      </c>
      <c r="D493" s="135" t="s">
        <v>414</v>
      </c>
      <c r="E493" s="170">
        <v>14</v>
      </c>
    </row>
    <row r="494" spans="2:5" ht="25.5">
      <c r="B494" s="134">
        <v>3</v>
      </c>
      <c r="C494" s="134" t="s">
        <v>417</v>
      </c>
      <c r="D494" s="135" t="s">
        <v>418</v>
      </c>
      <c r="E494" s="170">
        <v>13</v>
      </c>
    </row>
    <row r="495" spans="2:5" ht="25.5">
      <c r="B495" s="134">
        <v>4</v>
      </c>
      <c r="C495" s="134" t="s">
        <v>415</v>
      </c>
      <c r="D495" s="135" t="s">
        <v>416</v>
      </c>
      <c r="E495" s="170">
        <v>13</v>
      </c>
    </row>
    <row r="496" spans="2:5" ht="15">
      <c r="B496" s="134">
        <v>5</v>
      </c>
      <c r="C496" s="134" t="s">
        <v>8</v>
      </c>
      <c r="D496" s="135" t="s">
        <v>9</v>
      </c>
      <c r="E496" s="170">
        <v>10</v>
      </c>
    </row>
    <row r="497" spans="2:5" ht="15">
      <c r="B497" s="362" t="s">
        <v>161</v>
      </c>
      <c r="C497" s="362"/>
      <c r="D497" s="362"/>
      <c r="E497" s="362"/>
    </row>
    <row r="498" spans="2:5" ht="25.5">
      <c r="B498" s="40" t="s">
        <v>0</v>
      </c>
      <c r="C498" s="40" t="s">
        <v>1</v>
      </c>
      <c r="D498" s="40" t="s">
        <v>2</v>
      </c>
      <c r="E498" s="192" t="s">
        <v>258</v>
      </c>
    </row>
    <row r="499" spans="2:5" ht="15">
      <c r="B499" s="134">
        <v>1</v>
      </c>
      <c r="C499" s="134" t="s">
        <v>4</v>
      </c>
      <c r="D499" s="135" t="s">
        <v>5</v>
      </c>
      <c r="E499" s="170">
        <v>11</v>
      </c>
    </row>
    <row r="500" spans="2:5" ht="15">
      <c r="B500" s="134">
        <v>2</v>
      </c>
      <c r="C500" s="134" t="s">
        <v>12</v>
      </c>
      <c r="D500" s="135" t="s">
        <v>13</v>
      </c>
      <c r="E500" s="170">
        <v>8</v>
      </c>
    </row>
    <row r="501" spans="2:5" ht="15">
      <c r="B501" s="134">
        <v>3</v>
      </c>
      <c r="C501" s="134" t="s">
        <v>489</v>
      </c>
      <c r="D501" s="135" t="s">
        <v>490</v>
      </c>
      <c r="E501" s="170">
        <v>7</v>
      </c>
    </row>
    <row r="502" spans="2:5" ht="15">
      <c r="B502" s="134">
        <v>4</v>
      </c>
      <c r="C502" s="134" t="s">
        <v>8</v>
      </c>
      <c r="D502" s="135" t="s">
        <v>9</v>
      </c>
      <c r="E502" s="170">
        <v>7</v>
      </c>
    </row>
    <row r="503" spans="2:5" ht="25.5">
      <c r="B503" s="134">
        <v>5</v>
      </c>
      <c r="C503" s="134" t="s">
        <v>419</v>
      </c>
      <c r="D503" s="135" t="s">
        <v>420</v>
      </c>
      <c r="E503" s="170">
        <v>6</v>
      </c>
    </row>
    <row r="504" spans="2:5" ht="15">
      <c r="B504" s="362" t="s">
        <v>162</v>
      </c>
      <c r="C504" s="362"/>
      <c r="D504" s="362"/>
      <c r="E504" s="362"/>
    </row>
    <row r="505" spans="2:5" ht="25.5">
      <c r="B505" s="40" t="s">
        <v>0</v>
      </c>
      <c r="C505" s="40" t="s">
        <v>1</v>
      </c>
      <c r="D505" s="40" t="s">
        <v>2</v>
      </c>
      <c r="E505" s="192" t="s">
        <v>258</v>
      </c>
    </row>
    <row r="506" spans="2:5" ht="25.5">
      <c r="B506" s="134">
        <v>1</v>
      </c>
      <c r="C506" s="134" t="s">
        <v>10</v>
      </c>
      <c r="D506" s="135" t="s">
        <v>11</v>
      </c>
      <c r="E506" s="170">
        <v>15</v>
      </c>
    </row>
    <row r="507" spans="2:5" ht="25.5">
      <c r="B507" s="134">
        <v>2</v>
      </c>
      <c r="C507" s="134" t="s">
        <v>421</v>
      </c>
      <c r="D507" s="135" t="s">
        <v>422</v>
      </c>
      <c r="E507" s="170">
        <v>9</v>
      </c>
    </row>
    <row r="508" spans="2:5" ht="15">
      <c r="B508" s="134">
        <v>3</v>
      </c>
      <c r="C508" s="134" t="s">
        <v>12</v>
      </c>
      <c r="D508" s="135" t="s">
        <v>13</v>
      </c>
      <c r="E508" s="170">
        <v>8</v>
      </c>
    </row>
    <row r="509" spans="2:5" ht="15">
      <c r="B509" s="134">
        <v>4</v>
      </c>
      <c r="C509" s="134" t="s">
        <v>271</v>
      </c>
      <c r="D509" s="135" t="s">
        <v>272</v>
      </c>
      <c r="E509" s="170">
        <v>6</v>
      </c>
    </row>
    <row r="510" spans="2:5" ht="25.5">
      <c r="B510" s="134">
        <v>5</v>
      </c>
      <c r="C510" s="134" t="s">
        <v>16</v>
      </c>
      <c r="D510" s="135" t="s">
        <v>17</v>
      </c>
      <c r="E510" s="170">
        <v>6</v>
      </c>
    </row>
    <row r="511" spans="2:5" ht="15">
      <c r="B511" s="362" t="s">
        <v>163</v>
      </c>
      <c r="C511" s="362"/>
      <c r="D511" s="362"/>
      <c r="E511" s="362"/>
    </row>
    <row r="512" spans="2:5" ht="25.5">
      <c r="B512" s="40" t="s">
        <v>0</v>
      </c>
      <c r="C512" s="40" t="s">
        <v>1</v>
      </c>
      <c r="D512" s="40" t="s">
        <v>2</v>
      </c>
      <c r="E512" s="192" t="s">
        <v>258</v>
      </c>
    </row>
    <row r="513" spans="2:5" ht="25.5">
      <c r="B513" s="134">
        <v>1</v>
      </c>
      <c r="C513" s="134" t="s">
        <v>10</v>
      </c>
      <c r="D513" s="135" t="s">
        <v>11</v>
      </c>
      <c r="E513" s="170">
        <v>7</v>
      </c>
    </row>
    <row r="514" spans="2:5" ht="15">
      <c r="B514" s="134">
        <v>2</v>
      </c>
      <c r="C514" s="134" t="s">
        <v>491</v>
      </c>
      <c r="D514" s="135" t="s">
        <v>492</v>
      </c>
      <c r="E514" s="170">
        <v>6</v>
      </c>
    </row>
    <row r="515" spans="2:5" ht="15">
      <c r="B515" s="134">
        <v>3</v>
      </c>
      <c r="C515" s="134" t="s">
        <v>8</v>
      </c>
      <c r="D515" s="135" t="s">
        <v>9</v>
      </c>
      <c r="E515" s="170">
        <v>5</v>
      </c>
    </row>
    <row r="516" spans="2:5" ht="15">
      <c r="B516" s="134">
        <v>4</v>
      </c>
      <c r="C516" s="134" t="s">
        <v>4</v>
      </c>
      <c r="D516" s="135" t="s">
        <v>5</v>
      </c>
      <c r="E516" s="170">
        <v>4</v>
      </c>
    </row>
    <row r="517" spans="2:5" ht="25.5">
      <c r="B517" s="134">
        <v>5</v>
      </c>
      <c r="C517" s="134" t="s">
        <v>423</v>
      </c>
      <c r="D517" s="135" t="s">
        <v>424</v>
      </c>
      <c r="E517" s="170">
        <v>4</v>
      </c>
    </row>
    <row r="518" spans="2:5" ht="15">
      <c r="B518" s="362" t="s">
        <v>164</v>
      </c>
      <c r="C518" s="362"/>
      <c r="D518" s="362"/>
      <c r="E518" s="362"/>
    </row>
    <row r="519" spans="2:5" ht="25.5">
      <c r="B519" s="40" t="s">
        <v>0</v>
      </c>
      <c r="C519" s="40" t="s">
        <v>1</v>
      </c>
      <c r="D519" s="40" t="s">
        <v>2</v>
      </c>
      <c r="E519" s="192" t="s">
        <v>258</v>
      </c>
    </row>
    <row r="520" spans="2:5" ht="25.5">
      <c r="B520" s="134">
        <v>1</v>
      </c>
      <c r="C520" s="134" t="s">
        <v>18</v>
      </c>
      <c r="D520" s="135" t="s">
        <v>19</v>
      </c>
      <c r="E520" s="170">
        <v>7</v>
      </c>
    </row>
    <row r="521" spans="2:5" ht="15">
      <c r="B521" s="134">
        <v>2</v>
      </c>
      <c r="C521" s="134" t="s">
        <v>8</v>
      </c>
      <c r="D521" s="135" t="s">
        <v>9</v>
      </c>
      <c r="E521" s="170">
        <v>7</v>
      </c>
    </row>
    <row r="522" spans="2:5" ht="25.5">
      <c r="B522" s="134">
        <v>3</v>
      </c>
      <c r="C522" s="134" t="s">
        <v>6</v>
      </c>
      <c r="D522" s="135" t="s">
        <v>7</v>
      </c>
      <c r="E522" s="170">
        <v>6</v>
      </c>
    </row>
    <row r="523" spans="2:5" ht="15">
      <c r="B523" s="134">
        <v>4</v>
      </c>
      <c r="C523" s="134" t="s">
        <v>34</v>
      </c>
      <c r="D523" s="135" t="s">
        <v>35</v>
      </c>
      <c r="E523" s="170">
        <v>6</v>
      </c>
    </row>
    <row r="524" spans="2:5" ht="38.25">
      <c r="B524" s="134">
        <v>5</v>
      </c>
      <c r="C524" s="134" t="s">
        <v>14</v>
      </c>
      <c r="D524" s="135" t="s">
        <v>15</v>
      </c>
      <c r="E524" s="170">
        <v>6</v>
      </c>
    </row>
    <row r="525" spans="2:5" ht="15">
      <c r="B525" s="362" t="s">
        <v>165</v>
      </c>
      <c r="C525" s="362"/>
      <c r="D525" s="362"/>
      <c r="E525" s="362"/>
    </row>
    <row r="526" spans="2:5" ht="25.5">
      <c r="B526" s="40" t="s">
        <v>0</v>
      </c>
      <c r="C526" s="40" t="s">
        <v>1</v>
      </c>
      <c r="D526" s="40" t="s">
        <v>2</v>
      </c>
      <c r="E526" s="192" t="s">
        <v>258</v>
      </c>
    </row>
    <row r="527" spans="2:5" ht="15">
      <c r="B527" s="134">
        <v>1</v>
      </c>
      <c r="C527" s="134" t="s">
        <v>38</v>
      </c>
      <c r="D527" s="135" t="s">
        <v>39</v>
      </c>
      <c r="E527" s="170">
        <v>23</v>
      </c>
    </row>
    <row r="528" spans="2:5" ht="15">
      <c r="B528" s="134">
        <v>2</v>
      </c>
      <c r="C528" s="134" t="s">
        <v>327</v>
      </c>
      <c r="D528" s="135" t="s">
        <v>328</v>
      </c>
      <c r="E528" s="170">
        <v>16</v>
      </c>
    </row>
    <row r="529" spans="2:5" ht="15">
      <c r="B529" s="134">
        <v>3</v>
      </c>
      <c r="C529" s="134" t="s">
        <v>8</v>
      </c>
      <c r="D529" s="135" t="s">
        <v>9</v>
      </c>
      <c r="E529" s="170">
        <v>13</v>
      </c>
    </row>
    <row r="530" spans="2:5" ht="15">
      <c r="B530" s="134">
        <v>4</v>
      </c>
      <c r="C530" s="134" t="s">
        <v>311</v>
      </c>
      <c r="D530" s="135" t="s">
        <v>312</v>
      </c>
      <c r="E530" s="170">
        <v>12</v>
      </c>
    </row>
    <row r="531" spans="2:5" ht="38.25">
      <c r="B531" s="134">
        <v>5</v>
      </c>
      <c r="C531" s="134" t="s">
        <v>355</v>
      </c>
      <c r="D531" s="135" t="s">
        <v>356</v>
      </c>
      <c r="E531" s="170">
        <v>7</v>
      </c>
    </row>
    <row r="532" spans="2:5" ht="15" customHeight="1">
      <c r="B532" s="360" t="s">
        <v>166</v>
      </c>
      <c r="C532" s="360"/>
      <c r="D532" s="360"/>
      <c r="E532" s="360"/>
    </row>
    <row r="533" spans="2:5" ht="25.5">
      <c r="B533" s="40" t="s">
        <v>0</v>
      </c>
      <c r="C533" s="40" t="s">
        <v>1</v>
      </c>
      <c r="D533" s="40" t="s">
        <v>2</v>
      </c>
      <c r="E533" s="192" t="s">
        <v>258</v>
      </c>
    </row>
    <row r="534" spans="2:5" ht="15">
      <c r="B534" s="134">
        <v>1</v>
      </c>
      <c r="C534" s="134" t="s">
        <v>12</v>
      </c>
      <c r="D534" s="135" t="s">
        <v>13</v>
      </c>
      <c r="E534" s="170">
        <v>5</v>
      </c>
    </row>
    <row r="535" spans="2:5" ht="25.5">
      <c r="B535" s="134">
        <v>2</v>
      </c>
      <c r="C535" s="134" t="s">
        <v>16</v>
      </c>
      <c r="D535" s="135" t="s">
        <v>17</v>
      </c>
      <c r="E535" s="170">
        <v>4</v>
      </c>
    </row>
    <row r="536" spans="2:5" ht="15">
      <c r="B536" s="134">
        <v>3</v>
      </c>
      <c r="C536" s="134" t="s">
        <v>427</v>
      </c>
      <c r="D536" s="135" t="s">
        <v>428</v>
      </c>
      <c r="E536" s="170">
        <v>3</v>
      </c>
    </row>
    <row r="537" spans="2:5" ht="15">
      <c r="B537" s="134">
        <v>4</v>
      </c>
      <c r="C537" s="134" t="s">
        <v>301</v>
      </c>
      <c r="D537" s="135" t="s">
        <v>302</v>
      </c>
      <c r="E537" s="170">
        <v>3</v>
      </c>
    </row>
    <row r="538" spans="2:5" ht="25.5">
      <c r="B538" s="134">
        <v>5</v>
      </c>
      <c r="C538" s="134" t="s">
        <v>10</v>
      </c>
      <c r="D538" s="135" t="s">
        <v>11</v>
      </c>
      <c r="E538" s="170">
        <v>2</v>
      </c>
    </row>
    <row r="539" spans="2:5" ht="15" customHeight="1">
      <c r="B539" s="360" t="s">
        <v>167</v>
      </c>
      <c r="C539" s="360"/>
      <c r="D539" s="360"/>
      <c r="E539" s="360"/>
    </row>
    <row r="540" spans="2:5" ht="25.5">
      <c r="B540" s="40" t="s">
        <v>0</v>
      </c>
      <c r="C540" s="40" t="s">
        <v>1</v>
      </c>
      <c r="D540" s="40" t="s">
        <v>2</v>
      </c>
      <c r="E540" s="192" t="s">
        <v>258</v>
      </c>
    </row>
    <row r="541" spans="2:5" ht="15">
      <c r="B541" s="134">
        <v>1</v>
      </c>
      <c r="C541" s="134" t="s">
        <v>429</v>
      </c>
      <c r="D541" s="135" t="s">
        <v>430</v>
      </c>
      <c r="E541" s="170">
        <v>18</v>
      </c>
    </row>
    <row r="542" spans="2:5" ht="15">
      <c r="B542" s="134">
        <v>2</v>
      </c>
      <c r="C542" s="134" t="s">
        <v>431</v>
      </c>
      <c r="D542" s="135" t="s">
        <v>432</v>
      </c>
      <c r="E542" s="170">
        <v>9</v>
      </c>
    </row>
    <row r="543" spans="2:5" ht="25.5">
      <c r="B543" s="134">
        <v>3</v>
      </c>
      <c r="C543" s="134" t="s">
        <v>10</v>
      </c>
      <c r="D543" s="135" t="s">
        <v>11</v>
      </c>
      <c r="E543" s="170">
        <v>8</v>
      </c>
    </row>
    <row r="544" spans="2:5" ht="15">
      <c r="B544" s="134">
        <v>4</v>
      </c>
      <c r="C544" s="134" t="s">
        <v>4</v>
      </c>
      <c r="D544" s="135" t="s">
        <v>5</v>
      </c>
      <c r="E544" s="170">
        <v>7</v>
      </c>
    </row>
    <row r="545" spans="2:5" ht="15">
      <c r="B545" s="134">
        <v>5</v>
      </c>
      <c r="C545" s="134" t="s">
        <v>277</v>
      </c>
      <c r="D545" s="135" t="s">
        <v>278</v>
      </c>
      <c r="E545" s="170">
        <v>6</v>
      </c>
    </row>
    <row r="546" spans="2:5" ht="15" customHeight="1">
      <c r="B546" s="360" t="s">
        <v>168</v>
      </c>
      <c r="C546" s="360"/>
      <c r="D546" s="360"/>
      <c r="E546" s="360"/>
    </row>
    <row r="547" spans="2:5" ht="25.5">
      <c r="B547" s="40" t="s">
        <v>0</v>
      </c>
      <c r="C547" s="40" t="s">
        <v>1</v>
      </c>
      <c r="D547" s="40" t="s">
        <v>2</v>
      </c>
      <c r="E547" s="192" t="s">
        <v>258</v>
      </c>
    </row>
    <row r="548" spans="2:5" ht="25.5">
      <c r="B548" s="134">
        <v>1</v>
      </c>
      <c r="C548" s="134" t="s">
        <v>433</v>
      </c>
      <c r="D548" s="135" t="s">
        <v>434</v>
      </c>
      <c r="E548" s="170">
        <v>24</v>
      </c>
    </row>
    <row r="549" spans="2:5" ht="38.25">
      <c r="B549" s="134">
        <v>2</v>
      </c>
      <c r="C549" s="134" t="s">
        <v>435</v>
      </c>
      <c r="D549" s="135" t="s">
        <v>436</v>
      </c>
      <c r="E549" s="170">
        <v>17</v>
      </c>
    </row>
    <row r="550" spans="2:5" ht="25.5">
      <c r="B550" s="134">
        <v>3</v>
      </c>
      <c r="C550" s="134" t="s">
        <v>10</v>
      </c>
      <c r="D550" s="135" t="s">
        <v>11</v>
      </c>
      <c r="E550" s="170">
        <v>8</v>
      </c>
    </row>
    <row r="551" spans="2:5" ht="15">
      <c r="B551" s="134">
        <v>4</v>
      </c>
      <c r="C551" s="134" t="s">
        <v>8</v>
      </c>
      <c r="D551" s="135" t="s">
        <v>9</v>
      </c>
      <c r="E551" s="170">
        <v>7</v>
      </c>
    </row>
    <row r="552" spans="2:5" ht="15">
      <c r="B552" s="134">
        <v>5</v>
      </c>
      <c r="C552" s="134" t="s">
        <v>437</v>
      </c>
      <c r="D552" s="135" t="s">
        <v>438</v>
      </c>
      <c r="E552" s="170">
        <v>7</v>
      </c>
    </row>
    <row r="553" spans="2:5" ht="15" customHeight="1">
      <c r="B553" s="360" t="s">
        <v>169</v>
      </c>
      <c r="C553" s="360"/>
      <c r="D553" s="360"/>
      <c r="E553" s="360"/>
    </row>
    <row r="554" spans="2:5" ht="25.5">
      <c r="B554" s="40" t="s">
        <v>0</v>
      </c>
      <c r="C554" s="40" t="s">
        <v>1</v>
      </c>
      <c r="D554" s="40" t="s">
        <v>2</v>
      </c>
      <c r="E554" s="192" t="s">
        <v>258</v>
      </c>
    </row>
    <row r="555" spans="2:5" ht="38.25">
      <c r="B555" s="134">
        <v>1</v>
      </c>
      <c r="C555" s="134" t="s">
        <v>295</v>
      </c>
      <c r="D555" s="135" t="s">
        <v>296</v>
      </c>
      <c r="E555" s="170">
        <v>13</v>
      </c>
    </row>
    <row r="556" spans="2:5" ht="15">
      <c r="B556" s="134">
        <v>2</v>
      </c>
      <c r="C556" s="134" t="s">
        <v>289</v>
      </c>
      <c r="D556" s="135" t="s">
        <v>290</v>
      </c>
      <c r="E556" s="170">
        <v>13</v>
      </c>
    </row>
    <row r="557" spans="2:5" ht="15">
      <c r="B557" s="134">
        <v>3</v>
      </c>
      <c r="C557" s="134" t="s">
        <v>4</v>
      </c>
      <c r="D557" s="135" t="s">
        <v>5</v>
      </c>
      <c r="E557" s="170">
        <v>5</v>
      </c>
    </row>
    <row r="558" spans="2:5" ht="25.5">
      <c r="B558" s="134">
        <v>4</v>
      </c>
      <c r="C558" s="134" t="s">
        <v>475</v>
      </c>
      <c r="D558" s="135" t="s">
        <v>476</v>
      </c>
      <c r="E558" s="170">
        <v>5</v>
      </c>
    </row>
    <row r="559" spans="2:5" ht="15">
      <c r="B559" s="134">
        <v>5</v>
      </c>
      <c r="C559" s="134" t="s">
        <v>493</v>
      </c>
      <c r="D559" s="135" t="s">
        <v>494</v>
      </c>
      <c r="E559" s="170">
        <v>4</v>
      </c>
    </row>
    <row r="560" spans="2:5" ht="15" customHeight="1">
      <c r="B560" s="360" t="s">
        <v>170</v>
      </c>
      <c r="C560" s="360"/>
      <c r="D560" s="360"/>
      <c r="E560" s="360"/>
    </row>
    <row r="561" spans="2:5" ht="25.5">
      <c r="B561" s="40" t="s">
        <v>0</v>
      </c>
      <c r="C561" s="40" t="s">
        <v>1</v>
      </c>
      <c r="D561" s="40" t="s">
        <v>2</v>
      </c>
      <c r="E561" s="192" t="s">
        <v>258</v>
      </c>
    </row>
    <row r="562" spans="2:5" ht="38.25">
      <c r="B562" s="134">
        <v>1</v>
      </c>
      <c r="C562" s="134" t="s">
        <v>439</v>
      </c>
      <c r="D562" s="135" t="s">
        <v>440</v>
      </c>
      <c r="E562" s="170">
        <v>22</v>
      </c>
    </row>
    <row r="563" spans="2:5" ht="25.5">
      <c r="B563" s="134">
        <v>2</v>
      </c>
      <c r="C563" s="134" t="s">
        <v>10</v>
      </c>
      <c r="D563" s="135" t="s">
        <v>11</v>
      </c>
      <c r="E563" s="170">
        <v>13</v>
      </c>
    </row>
    <row r="564" spans="2:5" ht="15">
      <c r="B564" s="134">
        <v>3</v>
      </c>
      <c r="C564" s="134" t="s">
        <v>22</v>
      </c>
      <c r="D564" s="135" t="s">
        <v>23</v>
      </c>
      <c r="E564" s="170">
        <v>9</v>
      </c>
    </row>
    <row r="565" spans="2:5" ht="15">
      <c r="B565" s="134">
        <v>4</v>
      </c>
      <c r="C565" s="134" t="s">
        <v>30</v>
      </c>
      <c r="D565" s="135" t="s">
        <v>31</v>
      </c>
      <c r="E565" s="170">
        <v>8</v>
      </c>
    </row>
    <row r="566" spans="2:5" ht="15">
      <c r="B566" s="134">
        <v>5</v>
      </c>
      <c r="C566" s="134" t="s">
        <v>38</v>
      </c>
      <c r="D566" s="135" t="s">
        <v>39</v>
      </c>
      <c r="E566" s="170">
        <v>8</v>
      </c>
    </row>
    <row r="567" spans="2:5" ht="15" customHeight="1">
      <c r="B567" s="360" t="s">
        <v>171</v>
      </c>
      <c r="C567" s="360"/>
      <c r="D567" s="360"/>
      <c r="E567" s="360"/>
    </row>
    <row r="568" spans="2:5" ht="25.5">
      <c r="B568" s="40" t="s">
        <v>0</v>
      </c>
      <c r="C568" s="40" t="s">
        <v>1</v>
      </c>
      <c r="D568" s="40" t="s">
        <v>2</v>
      </c>
      <c r="E568" s="192" t="s">
        <v>258</v>
      </c>
    </row>
    <row r="569" spans="2:5" ht="38.25">
      <c r="B569" s="134">
        <v>1</v>
      </c>
      <c r="C569" s="134" t="s">
        <v>357</v>
      </c>
      <c r="D569" s="135" t="s">
        <v>358</v>
      </c>
      <c r="E569" s="170">
        <v>24</v>
      </c>
    </row>
    <row r="570" spans="2:5" ht="25.5">
      <c r="B570" s="134">
        <v>2</v>
      </c>
      <c r="C570" s="134" t="s">
        <v>6</v>
      </c>
      <c r="D570" s="135" t="s">
        <v>7</v>
      </c>
      <c r="E570" s="170">
        <v>20</v>
      </c>
    </row>
    <row r="571" spans="2:5" ht="25.5">
      <c r="B571" s="134">
        <v>3</v>
      </c>
      <c r="C571" s="134" t="s">
        <v>353</v>
      </c>
      <c r="D571" s="135" t="s">
        <v>354</v>
      </c>
      <c r="E571" s="170">
        <v>13</v>
      </c>
    </row>
    <row r="572" spans="2:5" ht="38.25">
      <c r="B572" s="134">
        <v>4</v>
      </c>
      <c r="C572" s="134" t="s">
        <v>495</v>
      </c>
      <c r="D572" s="135" t="s">
        <v>496</v>
      </c>
      <c r="E572" s="170">
        <v>13</v>
      </c>
    </row>
    <row r="573" spans="2:5" ht="25.5">
      <c r="B573" s="134">
        <v>5</v>
      </c>
      <c r="C573" s="134" t="s">
        <v>10</v>
      </c>
      <c r="D573" s="135" t="s">
        <v>11</v>
      </c>
      <c r="E573" s="170">
        <v>13</v>
      </c>
    </row>
    <row r="574" spans="2:5" ht="15">
      <c r="B574" s="293"/>
      <c r="C574" s="88"/>
      <c r="D574" s="88"/>
      <c r="E574" s="88"/>
    </row>
    <row r="575" spans="2:5" ht="15" customHeight="1">
      <c r="B575" s="361" t="s">
        <v>822</v>
      </c>
      <c r="C575" s="361"/>
      <c r="D575" s="361"/>
      <c r="E575" s="361"/>
    </row>
    <row r="576" spans="2:5" ht="15">
      <c r="B576" s="361"/>
      <c r="C576" s="361"/>
      <c r="D576" s="361"/>
      <c r="E576" s="361"/>
    </row>
    <row r="577" spans="2:5" ht="15">
      <c r="B577" s="88"/>
      <c r="C577" s="88"/>
      <c r="D577" s="88"/>
      <c r="E577" s="88"/>
    </row>
    <row r="578" spans="2:5" ht="15">
      <c r="B578" s="88"/>
      <c r="C578" s="88"/>
      <c r="D578" s="88"/>
      <c r="E578" s="88"/>
    </row>
  </sheetData>
  <sheetProtection/>
  <mergeCells count="84">
    <mergeCell ref="B49:E49"/>
    <mergeCell ref="B126:E126"/>
    <mergeCell ref="B56:E56"/>
    <mergeCell ref="B63:E63"/>
    <mergeCell ref="B70:E70"/>
    <mergeCell ref="B77:E77"/>
    <mergeCell ref="B84:E84"/>
    <mergeCell ref="B91:E91"/>
    <mergeCell ref="B98:E98"/>
    <mergeCell ref="B105:E105"/>
    <mergeCell ref="B7:E7"/>
    <mergeCell ref="B14:E14"/>
    <mergeCell ref="B21:E21"/>
    <mergeCell ref="B28:E28"/>
    <mergeCell ref="B35:E35"/>
    <mergeCell ref="B42:E42"/>
    <mergeCell ref="B112:E112"/>
    <mergeCell ref="B119:E119"/>
    <mergeCell ref="B133:E133"/>
    <mergeCell ref="B140:E140"/>
    <mergeCell ref="B147:E147"/>
    <mergeCell ref="B154:E154"/>
    <mergeCell ref="B161:E161"/>
    <mergeCell ref="B168:E168"/>
    <mergeCell ref="B175:E175"/>
    <mergeCell ref="B182:E182"/>
    <mergeCell ref="B189:E189"/>
    <mergeCell ref="B196:E196"/>
    <mergeCell ref="B203:E203"/>
    <mergeCell ref="B210:E210"/>
    <mergeCell ref="B217:E217"/>
    <mergeCell ref="B224:E224"/>
    <mergeCell ref="B231:E231"/>
    <mergeCell ref="B238:E238"/>
    <mergeCell ref="B245:E245"/>
    <mergeCell ref="B252:E252"/>
    <mergeCell ref="B259:E259"/>
    <mergeCell ref="B266:E266"/>
    <mergeCell ref="B273:E273"/>
    <mergeCell ref="B280:E280"/>
    <mergeCell ref="B287:E287"/>
    <mergeCell ref="B294:E294"/>
    <mergeCell ref="B301:E301"/>
    <mergeCell ref="B308:E308"/>
    <mergeCell ref="B315:E315"/>
    <mergeCell ref="B322:E322"/>
    <mergeCell ref="B329:E329"/>
    <mergeCell ref="B336:E336"/>
    <mergeCell ref="B343:E343"/>
    <mergeCell ref="B350:E350"/>
    <mergeCell ref="B357:E357"/>
    <mergeCell ref="B364:E364"/>
    <mergeCell ref="B371:E371"/>
    <mergeCell ref="B378:E378"/>
    <mergeCell ref="B385:E385"/>
    <mergeCell ref="B392:E392"/>
    <mergeCell ref="B399:E399"/>
    <mergeCell ref="B406:E406"/>
    <mergeCell ref="B413:E413"/>
    <mergeCell ref="B420:E420"/>
    <mergeCell ref="B427:E427"/>
    <mergeCell ref="B434:E434"/>
    <mergeCell ref="B441:E441"/>
    <mergeCell ref="B448:E448"/>
    <mergeCell ref="B539:E539"/>
    <mergeCell ref="B455:E455"/>
    <mergeCell ref="B462:E462"/>
    <mergeCell ref="B546:E546"/>
    <mergeCell ref="B469:E469"/>
    <mergeCell ref="B476:E476"/>
    <mergeCell ref="B483:E483"/>
    <mergeCell ref="B490:E490"/>
    <mergeCell ref="B497:E497"/>
    <mergeCell ref="B504:E504"/>
    <mergeCell ref="B3:E3"/>
    <mergeCell ref="B553:E553"/>
    <mergeCell ref="B560:E560"/>
    <mergeCell ref="B567:E567"/>
    <mergeCell ref="B5:E5"/>
    <mergeCell ref="B575:E576"/>
    <mergeCell ref="B511:E511"/>
    <mergeCell ref="B518:E518"/>
    <mergeCell ref="B525:E525"/>
    <mergeCell ref="B532:E53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ayfa9"/>
  <dimension ref="B2:F575"/>
  <sheetViews>
    <sheetView showGridLines="0"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bestFit="1" customWidth="1"/>
    <col min="4" max="4" width="85.8515625" style="0" bestFit="1" customWidth="1"/>
    <col min="5" max="5" width="14.57421875" style="0" customWidth="1"/>
    <col min="7" max="7" width="4.7109375" style="0" customWidth="1"/>
    <col min="8" max="8" width="13.421875" style="16" customWidth="1"/>
    <col min="9" max="9" width="65.140625" style="0" customWidth="1"/>
    <col min="10" max="10" width="14.57421875" style="0" customWidth="1"/>
  </cols>
  <sheetData>
    <row r="2" spans="2:5" ht="15">
      <c r="B2" s="327" t="s">
        <v>507</v>
      </c>
      <c r="C2" s="327"/>
      <c r="D2" s="327"/>
      <c r="E2" s="327"/>
    </row>
    <row r="3" spans="2:5" ht="21" customHeight="1">
      <c r="B3" s="363" t="s">
        <v>813</v>
      </c>
      <c r="C3" s="363"/>
      <c r="D3" s="363"/>
      <c r="E3" s="363"/>
    </row>
    <row r="4" spans="2:5" ht="21" customHeight="1">
      <c r="B4" s="27"/>
      <c r="C4" s="27"/>
      <c r="D4" s="27"/>
      <c r="E4" s="27"/>
    </row>
    <row r="5" spans="2:5" ht="15" customHeight="1">
      <c r="B5" s="362" t="s">
        <v>91</v>
      </c>
      <c r="C5" s="362"/>
      <c r="D5" s="362"/>
      <c r="E5" s="362"/>
    </row>
    <row r="6" spans="2:5" ht="38.25" customHeight="1">
      <c r="B6" s="40" t="s">
        <v>0</v>
      </c>
      <c r="C6" s="40" t="s">
        <v>1</v>
      </c>
      <c r="D6" s="40" t="s">
        <v>2</v>
      </c>
      <c r="E6" s="117" t="s">
        <v>3</v>
      </c>
    </row>
    <row r="7" spans="2:5" ht="15">
      <c r="B7" s="134">
        <v>1</v>
      </c>
      <c r="C7" s="134" t="s">
        <v>711</v>
      </c>
      <c r="D7" s="135" t="s">
        <v>513</v>
      </c>
      <c r="E7" s="170">
        <v>80</v>
      </c>
    </row>
    <row r="8" spans="2:5" ht="15">
      <c r="B8" s="134">
        <v>2</v>
      </c>
      <c r="C8" s="134" t="s">
        <v>712</v>
      </c>
      <c r="D8" s="135" t="s">
        <v>514</v>
      </c>
      <c r="E8" s="170">
        <v>76</v>
      </c>
    </row>
    <row r="9" spans="2:5" ht="15">
      <c r="B9" s="134">
        <v>3</v>
      </c>
      <c r="C9" s="134" t="s">
        <v>713</v>
      </c>
      <c r="D9" s="135" t="s">
        <v>515</v>
      </c>
      <c r="E9" s="170">
        <v>72</v>
      </c>
    </row>
    <row r="10" spans="2:5" ht="15">
      <c r="B10" s="134">
        <v>4</v>
      </c>
      <c r="C10" s="134" t="s">
        <v>714</v>
      </c>
      <c r="D10" s="135" t="s">
        <v>516</v>
      </c>
      <c r="E10" s="170">
        <v>67</v>
      </c>
    </row>
    <row r="11" spans="2:5" ht="16.5" customHeight="1">
      <c r="B11" s="134">
        <v>5</v>
      </c>
      <c r="C11" s="134" t="s">
        <v>710</v>
      </c>
      <c r="D11" s="135" t="s">
        <v>517</v>
      </c>
      <c r="E11" s="170">
        <v>62</v>
      </c>
    </row>
    <row r="12" spans="2:5" ht="15" customHeight="1">
      <c r="B12" s="362" t="s">
        <v>92</v>
      </c>
      <c r="C12" s="362"/>
      <c r="D12" s="362"/>
      <c r="E12" s="362"/>
    </row>
    <row r="13" spans="2:5" ht="38.25" customHeight="1">
      <c r="B13" s="40" t="s">
        <v>0</v>
      </c>
      <c r="C13" s="40" t="s">
        <v>1</v>
      </c>
      <c r="D13" s="40" t="s">
        <v>2</v>
      </c>
      <c r="E13" s="117" t="s">
        <v>3</v>
      </c>
    </row>
    <row r="14" spans="2:5" ht="15">
      <c r="B14" s="134">
        <v>1</v>
      </c>
      <c r="C14" s="134" t="s">
        <v>715</v>
      </c>
      <c r="D14" s="135" t="s">
        <v>518</v>
      </c>
      <c r="E14" s="170">
        <v>27</v>
      </c>
    </row>
    <row r="15" spans="2:5" ht="15">
      <c r="B15" s="134">
        <v>2</v>
      </c>
      <c r="C15" s="134" t="s">
        <v>711</v>
      </c>
      <c r="D15" s="135" t="s">
        <v>513</v>
      </c>
      <c r="E15" s="170">
        <v>27</v>
      </c>
    </row>
    <row r="16" spans="2:5" ht="15">
      <c r="B16" s="134">
        <v>3</v>
      </c>
      <c r="C16" s="134" t="s">
        <v>716</v>
      </c>
      <c r="D16" s="135" t="s">
        <v>519</v>
      </c>
      <c r="E16" s="170">
        <v>18</v>
      </c>
    </row>
    <row r="17" spans="2:5" ht="15" customHeight="1">
      <c r="B17" s="134">
        <v>4</v>
      </c>
      <c r="C17" s="134" t="s">
        <v>713</v>
      </c>
      <c r="D17" s="135" t="s">
        <v>515</v>
      </c>
      <c r="E17" s="170">
        <v>16</v>
      </c>
    </row>
    <row r="18" spans="2:5" ht="15">
      <c r="B18" s="134">
        <v>5</v>
      </c>
      <c r="C18" s="134" t="s">
        <v>717</v>
      </c>
      <c r="D18" s="135" t="s">
        <v>520</v>
      </c>
      <c r="E18" s="170">
        <v>16</v>
      </c>
    </row>
    <row r="19" spans="2:5" ht="15" customHeight="1">
      <c r="B19" s="362" t="s">
        <v>93</v>
      </c>
      <c r="C19" s="362"/>
      <c r="D19" s="362"/>
      <c r="E19" s="362"/>
    </row>
    <row r="20" spans="2:5" ht="38.25" customHeight="1">
      <c r="B20" s="40" t="s">
        <v>0</v>
      </c>
      <c r="C20" s="40" t="s">
        <v>1</v>
      </c>
      <c r="D20" s="40" t="s">
        <v>2</v>
      </c>
      <c r="E20" s="117" t="s">
        <v>3</v>
      </c>
    </row>
    <row r="21" spans="2:5" ht="15">
      <c r="B21" s="134">
        <v>1</v>
      </c>
      <c r="C21" s="134" t="s">
        <v>718</v>
      </c>
      <c r="D21" s="135" t="s">
        <v>521</v>
      </c>
      <c r="E21" s="170">
        <v>216</v>
      </c>
    </row>
    <row r="22" spans="2:5" ht="15">
      <c r="B22" s="134">
        <v>2</v>
      </c>
      <c r="C22" s="134" t="s">
        <v>719</v>
      </c>
      <c r="D22" s="135" t="s">
        <v>522</v>
      </c>
      <c r="E22" s="170">
        <v>115</v>
      </c>
    </row>
    <row r="23" spans="2:5" ht="15">
      <c r="B23" s="134">
        <v>3</v>
      </c>
      <c r="C23" s="134" t="s">
        <v>720</v>
      </c>
      <c r="D23" s="135" t="s">
        <v>523</v>
      </c>
      <c r="E23" s="170">
        <v>69</v>
      </c>
    </row>
    <row r="24" spans="2:5" ht="15">
      <c r="B24" s="134">
        <v>4</v>
      </c>
      <c r="C24" s="134" t="s">
        <v>721</v>
      </c>
      <c r="D24" s="135" t="s">
        <v>524</v>
      </c>
      <c r="E24" s="170">
        <v>46</v>
      </c>
    </row>
    <row r="25" spans="2:5" ht="15">
      <c r="B25" s="134">
        <v>5</v>
      </c>
      <c r="C25" s="134" t="s">
        <v>722</v>
      </c>
      <c r="D25" s="135" t="s">
        <v>525</v>
      </c>
      <c r="E25" s="170">
        <v>38</v>
      </c>
    </row>
    <row r="26" spans="2:5" ht="15" customHeight="1">
      <c r="B26" s="362" t="s">
        <v>94</v>
      </c>
      <c r="C26" s="362"/>
      <c r="D26" s="362"/>
      <c r="E26" s="362"/>
    </row>
    <row r="27" spans="2:5" ht="38.25" customHeight="1">
      <c r="B27" s="40" t="s">
        <v>0</v>
      </c>
      <c r="C27" s="40" t="s">
        <v>1</v>
      </c>
      <c r="D27" s="40" t="s">
        <v>2</v>
      </c>
      <c r="E27" s="117" t="s">
        <v>3</v>
      </c>
    </row>
    <row r="28" spans="2:5" ht="15">
      <c r="B28" s="134">
        <v>1</v>
      </c>
      <c r="C28" s="134" t="s">
        <v>715</v>
      </c>
      <c r="D28" s="135" t="s">
        <v>518</v>
      </c>
      <c r="E28" s="170">
        <v>13</v>
      </c>
    </row>
    <row r="29" spans="2:5" ht="15">
      <c r="B29" s="134">
        <v>2</v>
      </c>
      <c r="C29" s="134" t="s">
        <v>723</v>
      </c>
      <c r="D29" s="135" t="s">
        <v>526</v>
      </c>
      <c r="E29" s="170">
        <v>11</v>
      </c>
    </row>
    <row r="30" spans="2:5" ht="15">
      <c r="B30" s="134">
        <v>3</v>
      </c>
      <c r="C30" s="134" t="s">
        <v>724</v>
      </c>
      <c r="D30" s="135" t="s">
        <v>527</v>
      </c>
      <c r="E30" s="170">
        <v>7</v>
      </c>
    </row>
    <row r="31" spans="2:5" ht="15">
      <c r="B31" s="134">
        <v>4</v>
      </c>
      <c r="C31" s="134" t="s">
        <v>725</v>
      </c>
      <c r="D31" s="135" t="s">
        <v>528</v>
      </c>
      <c r="E31" s="170">
        <v>6</v>
      </c>
    </row>
    <row r="32" spans="2:5" ht="15">
      <c r="B32" s="134">
        <v>5</v>
      </c>
      <c r="C32" s="134" t="s">
        <v>726</v>
      </c>
      <c r="D32" s="135" t="s">
        <v>529</v>
      </c>
      <c r="E32" s="170">
        <v>4</v>
      </c>
    </row>
    <row r="33" spans="2:5" ht="15" customHeight="1">
      <c r="B33" s="362" t="s">
        <v>95</v>
      </c>
      <c r="C33" s="362"/>
      <c r="D33" s="362"/>
      <c r="E33" s="362"/>
    </row>
    <row r="34" spans="2:5" ht="38.25" customHeight="1">
      <c r="B34" s="40" t="s">
        <v>0</v>
      </c>
      <c r="C34" s="40" t="s">
        <v>1</v>
      </c>
      <c r="D34" s="40" t="s">
        <v>2</v>
      </c>
      <c r="E34" s="117" t="s">
        <v>3</v>
      </c>
    </row>
    <row r="35" spans="2:5" ht="15">
      <c r="B35" s="134">
        <v>1</v>
      </c>
      <c r="C35" s="134" t="s">
        <v>722</v>
      </c>
      <c r="D35" s="135" t="s">
        <v>525</v>
      </c>
      <c r="E35" s="170">
        <v>19</v>
      </c>
    </row>
    <row r="36" spans="2:5" ht="15">
      <c r="B36" s="134">
        <v>2</v>
      </c>
      <c r="C36" s="134" t="s">
        <v>723</v>
      </c>
      <c r="D36" s="135" t="s">
        <v>526</v>
      </c>
      <c r="E36" s="170">
        <v>15</v>
      </c>
    </row>
    <row r="37" spans="2:5" ht="15">
      <c r="B37" s="134">
        <v>3</v>
      </c>
      <c r="C37" s="134" t="s">
        <v>718</v>
      </c>
      <c r="D37" s="135" t="s">
        <v>521</v>
      </c>
      <c r="E37" s="170">
        <v>13</v>
      </c>
    </row>
    <row r="38" spans="2:5" ht="15">
      <c r="B38" s="134">
        <v>4</v>
      </c>
      <c r="C38" s="134" t="s">
        <v>719</v>
      </c>
      <c r="D38" s="135" t="s">
        <v>522</v>
      </c>
      <c r="E38" s="170">
        <v>10</v>
      </c>
    </row>
    <row r="39" spans="2:5" ht="15">
      <c r="B39" s="134">
        <v>5</v>
      </c>
      <c r="C39" s="134" t="s">
        <v>725</v>
      </c>
      <c r="D39" s="135" t="s">
        <v>528</v>
      </c>
      <c r="E39" s="170">
        <v>10</v>
      </c>
    </row>
    <row r="40" spans="2:5" ht="15" customHeight="1">
      <c r="B40" s="362" t="s">
        <v>96</v>
      </c>
      <c r="C40" s="362"/>
      <c r="D40" s="362"/>
      <c r="E40" s="362"/>
    </row>
    <row r="41" spans="2:5" ht="38.25" customHeight="1">
      <c r="B41" s="40" t="s">
        <v>0</v>
      </c>
      <c r="C41" s="40" t="s">
        <v>1</v>
      </c>
      <c r="D41" s="40" t="s">
        <v>2</v>
      </c>
      <c r="E41" s="117" t="s">
        <v>3</v>
      </c>
    </row>
    <row r="42" spans="2:5" ht="15">
      <c r="B42" s="134">
        <v>1</v>
      </c>
      <c r="C42" s="134" t="s">
        <v>712</v>
      </c>
      <c r="D42" s="135" t="s">
        <v>514</v>
      </c>
      <c r="E42" s="170">
        <v>432</v>
      </c>
    </row>
    <row r="43" spans="2:5" ht="15">
      <c r="B43" s="134">
        <v>2</v>
      </c>
      <c r="C43" s="134" t="s">
        <v>723</v>
      </c>
      <c r="D43" s="135" t="s">
        <v>526</v>
      </c>
      <c r="E43" s="170">
        <v>273</v>
      </c>
    </row>
    <row r="44" spans="2:5" ht="15">
      <c r="B44" s="134">
        <v>3</v>
      </c>
      <c r="C44" s="134" t="s">
        <v>727</v>
      </c>
      <c r="D44" s="135" t="s">
        <v>530</v>
      </c>
      <c r="E44" s="170">
        <v>255</v>
      </c>
    </row>
    <row r="45" spans="2:5" ht="15">
      <c r="B45" s="134">
        <v>4</v>
      </c>
      <c r="C45" s="134" t="s">
        <v>728</v>
      </c>
      <c r="D45" s="135" t="s">
        <v>531</v>
      </c>
      <c r="E45" s="170">
        <v>224</v>
      </c>
    </row>
    <row r="46" spans="2:5" ht="15">
      <c r="B46" s="134">
        <v>5</v>
      </c>
      <c r="C46" s="134" t="s">
        <v>725</v>
      </c>
      <c r="D46" s="135" t="s">
        <v>528</v>
      </c>
      <c r="E46" s="170">
        <v>196</v>
      </c>
    </row>
    <row r="47" spans="2:5" ht="15" customHeight="1">
      <c r="B47" s="362" t="s">
        <v>97</v>
      </c>
      <c r="C47" s="362"/>
      <c r="D47" s="362"/>
      <c r="E47" s="362"/>
    </row>
    <row r="48" spans="2:5" ht="38.25" customHeight="1">
      <c r="B48" s="40" t="s">
        <v>0</v>
      </c>
      <c r="C48" s="40" t="s">
        <v>1</v>
      </c>
      <c r="D48" s="40" t="s">
        <v>2</v>
      </c>
      <c r="E48" s="117" t="s">
        <v>3</v>
      </c>
    </row>
    <row r="49" spans="2:5" ht="15">
      <c r="B49" s="134">
        <v>1</v>
      </c>
      <c r="C49" s="134" t="s">
        <v>724</v>
      </c>
      <c r="D49" s="135" t="s">
        <v>527</v>
      </c>
      <c r="E49" s="170">
        <v>142</v>
      </c>
    </row>
    <row r="50" spans="2:5" ht="15">
      <c r="B50" s="134">
        <v>2</v>
      </c>
      <c r="C50" s="134" t="s">
        <v>719</v>
      </c>
      <c r="D50" s="135" t="s">
        <v>522</v>
      </c>
      <c r="E50" s="170">
        <v>101</v>
      </c>
    </row>
    <row r="51" spans="2:5" ht="15">
      <c r="B51" s="134">
        <v>3</v>
      </c>
      <c r="C51" s="134" t="s">
        <v>729</v>
      </c>
      <c r="D51" s="135" t="s">
        <v>532</v>
      </c>
      <c r="E51" s="170">
        <v>74</v>
      </c>
    </row>
    <row r="52" spans="2:5" ht="15">
      <c r="B52" s="134">
        <v>4</v>
      </c>
      <c r="C52" s="134" t="s">
        <v>730</v>
      </c>
      <c r="D52" s="135" t="s">
        <v>533</v>
      </c>
      <c r="E52" s="170">
        <v>58</v>
      </c>
    </row>
    <row r="53" spans="2:5" ht="15">
      <c r="B53" s="134">
        <v>5</v>
      </c>
      <c r="C53" s="134" t="s">
        <v>731</v>
      </c>
      <c r="D53" s="135" t="s">
        <v>534</v>
      </c>
      <c r="E53" s="170">
        <v>50</v>
      </c>
    </row>
    <row r="54" spans="2:5" ht="15" customHeight="1">
      <c r="B54" s="362" t="s">
        <v>98</v>
      </c>
      <c r="C54" s="362"/>
      <c r="D54" s="362"/>
      <c r="E54" s="362"/>
    </row>
    <row r="55" spans="2:5" ht="38.25" customHeight="1">
      <c r="B55" s="40" t="s">
        <v>0</v>
      </c>
      <c r="C55" s="40" t="s">
        <v>1</v>
      </c>
      <c r="D55" s="40" t="s">
        <v>2</v>
      </c>
      <c r="E55" s="117" t="s">
        <v>3</v>
      </c>
    </row>
    <row r="56" spans="2:5" ht="15">
      <c r="B56" s="134">
        <v>1</v>
      </c>
      <c r="C56" s="134" t="s">
        <v>725</v>
      </c>
      <c r="D56" s="135" t="s">
        <v>528</v>
      </c>
      <c r="E56" s="170">
        <v>14</v>
      </c>
    </row>
    <row r="57" spans="2:5" ht="15">
      <c r="B57" s="134">
        <v>2</v>
      </c>
      <c r="C57" s="134" t="s">
        <v>723</v>
      </c>
      <c r="D57" s="135" t="s">
        <v>526</v>
      </c>
      <c r="E57" s="170">
        <v>12</v>
      </c>
    </row>
    <row r="58" spans="2:5" ht="15">
      <c r="B58" s="134">
        <v>3</v>
      </c>
      <c r="C58" s="134" t="s">
        <v>724</v>
      </c>
      <c r="D58" s="135" t="s">
        <v>527</v>
      </c>
      <c r="E58" s="170">
        <v>10</v>
      </c>
    </row>
    <row r="59" spans="2:5" ht="15">
      <c r="B59" s="134">
        <v>4</v>
      </c>
      <c r="C59" s="134" t="s">
        <v>732</v>
      </c>
      <c r="D59" s="135" t="s">
        <v>535</v>
      </c>
      <c r="E59" s="170">
        <v>9</v>
      </c>
    </row>
    <row r="60" spans="2:5" ht="15">
      <c r="B60" s="134">
        <v>5</v>
      </c>
      <c r="C60" s="134" t="s">
        <v>715</v>
      </c>
      <c r="D60" s="135" t="s">
        <v>518</v>
      </c>
      <c r="E60" s="170">
        <v>7</v>
      </c>
    </row>
    <row r="61" spans="2:5" ht="15" customHeight="1">
      <c r="B61" s="362" t="s">
        <v>99</v>
      </c>
      <c r="C61" s="362"/>
      <c r="D61" s="362"/>
      <c r="E61" s="362"/>
    </row>
    <row r="62" spans="2:5" ht="38.25" customHeight="1">
      <c r="B62" s="40" t="s">
        <v>0</v>
      </c>
      <c r="C62" s="40" t="s">
        <v>1</v>
      </c>
      <c r="D62" s="40" t="s">
        <v>2</v>
      </c>
      <c r="E62" s="117" t="s">
        <v>3</v>
      </c>
    </row>
    <row r="63" spans="2:5" ht="15">
      <c r="B63" s="134">
        <v>1</v>
      </c>
      <c r="C63" s="134" t="s">
        <v>713</v>
      </c>
      <c r="D63" s="135" t="s">
        <v>515</v>
      </c>
      <c r="E63" s="170">
        <v>163</v>
      </c>
    </row>
    <row r="64" spans="2:5" ht="15">
      <c r="B64" s="134">
        <v>2</v>
      </c>
      <c r="C64" s="134" t="s">
        <v>714</v>
      </c>
      <c r="D64" s="135" t="s">
        <v>516</v>
      </c>
      <c r="E64" s="170">
        <v>145</v>
      </c>
    </row>
    <row r="65" spans="2:5" ht="15">
      <c r="B65" s="134">
        <v>3</v>
      </c>
      <c r="C65" s="134" t="s">
        <v>724</v>
      </c>
      <c r="D65" s="135" t="s">
        <v>527</v>
      </c>
      <c r="E65" s="170">
        <v>48</v>
      </c>
    </row>
    <row r="66" spans="2:5" ht="15">
      <c r="B66" s="134">
        <v>4</v>
      </c>
      <c r="C66" s="134" t="s">
        <v>711</v>
      </c>
      <c r="D66" s="135" t="s">
        <v>513</v>
      </c>
      <c r="E66" s="170">
        <v>44</v>
      </c>
    </row>
    <row r="67" spans="2:5" ht="15">
      <c r="B67" s="134">
        <v>5</v>
      </c>
      <c r="C67" s="134" t="s">
        <v>733</v>
      </c>
      <c r="D67" s="135" t="s">
        <v>536</v>
      </c>
      <c r="E67" s="170">
        <v>31</v>
      </c>
    </row>
    <row r="68" spans="2:5" ht="15" customHeight="1">
      <c r="B68" s="362" t="s">
        <v>100</v>
      </c>
      <c r="C68" s="362"/>
      <c r="D68" s="362"/>
      <c r="E68" s="362"/>
    </row>
    <row r="69" spans="2:5" ht="38.25" customHeight="1">
      <c r="B69" s="40" t="s">
        <v>0</v>
      </c>
      <c r="C69" s="40" t="s">
        <v>1</v>
      </c>
      <c r="D69" s="40" t="s">
        <v>2</v>
      </c>
      <c r="E69" s="117" t="s">
        <v>3</v>
      </c>
    </row>
    <row r="70" spans="2:5" ht="15">
      <c r="B70" s="134">
        <v>1</v>
      </c>
      <c r="C70" s="134" t="s">
        <v>713</v>
      </c>
      <c r="D70" s="135" t="s">
        <v>515</v>
      </c>
      <c r="E70" s="170">
        <v>104</v>
      </c>
    </row>
    <row r="71" spans="2:5" ht="15" customHeight="1">
      <c r="B71" s="134">
        <v>2</v>
      </c>
      <c r="C71" s="134" t="s">
        <v>714</v>
      </c>
      <c r="D71" s="135" t="s">
        <v>516</v>
      </c>
      <c r="E71" s="170">
        <v>99</v>
      </c>
    </row>
    <row r="72" spans="2:5" ht="14.25" customHeight="1">
      <c r="B72" s="134">
        <v>3</v>
      </c>
      <c r="C72" s="134" t="s">
        <v>733</v>
      </c>
      <c r="D72" s="135" t="s">
        <v>536</v>
      </c>
      <c r="E72" s="170">
        <v>66</v>
      </c>
    </row>
    <row r="73" spans="2:5" ht="15">
      <c r="B73" s="134">
        <v>4</v>
      </c>
      <c r="C73" s="134" t="s">
        <v>722</v>
      </c>
      <c r="D73" s="135" t="s">
        <v>525</v>
      </c>
      <c r="E73" s="170">
        <v>56</v>
      </c>
    </row>
    <row r="74" spans="2:5" ht="15.75" customHeight="1">
      <c r="B74" s="134">
        <v>5</v>
      </c>
      <c r="C74" s="134" t="s">
        <v>719</v>
      </c>
      <c r="D74" s="135" t="s">
        <v>522</v>
      </c>
      <c r="E74" s="170">
        <v>55</v>
      </c>
    </row>
    <row r="75" spans="2:5" ht="15" customHeight="1">
      <c r="B75" s="362" t="s">
        <v>101</v>
      </c>
      <c r="C75" s="362"/>
      <c r="D75" s="362"/>
      <c r="E75" s="362"/>
    </row>
    <row r="76" spans="2:5" ht="38.25" customHeight="1">
      <c r="B76" s="40" t="s">
        <v>0</v>
      </c>
      <c r="C76" s="40" t="s">
        <v>1</v>
      </c>
      <c r="D76" s="40" t="s">
        <v>2</v>
      </c>
      <c r="E76" s="117" t="s">
        <v>3</v>
      </c>
    </row>
    <row r="77" spans="2:5" ht="15">
      <c r="B77" s="134">
        <v>1</v>
      </c>
      <c r="C77" s="134" t="s">
        <v>719</v>
      </c>
      <c r="D77" s="135" t="s">
        <v>522</v>
      </c>
      <c r="E77" s="170">
        <v>54</v>
      </c>
    </row>
    <row r="78" spans="2:5" ht="15">
      <c r="B78" s="134">
        <v>2</v>
      </c>
      <c r="C78" s="134" t="s">
        <v>718</v>
      </c>
      <c r="D78" s="135" t="s">
        <v>521</v>
      </c>
      <c r="E78" s="170">
        <v>47</v>
      </c>
    </row>
    <row r="79" spans="2:5" ht="15">
      <c r="B79" s="134">
        <v>3</v>
      </c>
      <c r="C79" s="134" t="s">
        <v>723</v>
      </c>
      <c r="D79" s="135" t="s">
        <v>526</v>
      </c>
      <c r="E79" s="170">
        <v>14</v>
      </c>
    </row>
    <row r="80" spans="2:5" ht="15">
      <c r="B80" s="134">
        <v>4</v>
      </c>
      <c r="C80" s="134" t="s">
        <v>735</v>
      </c>
      <c r="D80" s="135" t="s">
        <v>538</v>
      </c>
      <c r="E80" s="170">
        <v>10</v>
      </c>
    </row>
    <row r="81" spans="2:5" ht="15">
      <c r="B81" s="134">
        <v>5</v>
      </c>
      <c r="C81" s="134" t="s">
        <v>734</v>
      </c>
      <c r="D81" s="135" t="s">
        <v>537</v>
      </c>
      <c r="E81" s="170">
        <v>10</v>
      </c>
    </row>
    <row r="82" spans="2:5" ht="15" customHeight="1">
      <c r="B82" s="362" t="s">
        <v>102</v>
      </c>
      <c r="C82" s="362"/>
      <c r="D82" s="362"/>
      <c r="E82" s="362"/>
    </row>
    <row r="83" spans="2:5" ht="38.25" customHeight="1">
      <c r="B83" s="40" t="s">
        <v>0</v>
      </c>
      <c r="C83" s="40" t="s">
        <v>1</v>
      </c>
      <c r="D83" s="40" t="s">
        <v>2</v>
      </c>
      <c r="E83" s="117" t="s">
        <v>3</v>
      </c>
    </row>
    <row r="84" spans="2:5" ht="15">
      <c r="B84" s="134">
        <v>1</v>
      </c>
      <c r="C84" s="134" t="s">
        <v>723</v>
      </c>
      <c r="D84" s="135" t="s">
        <v>526</v>
      </c>
      <c r="E84" s="170">
        <v>18</v>
      </c>
    </row>
    <row r="85" spans="2:5" ht="15">
      <c r="B85" s="134">
        <v>2</v>
      </c>
      <c r="C85" s="134" t="s">
        <v>725</v>
      </c>
      <c r="D85" s="135" t="s">
        <v>528</v>
      </c>
      <c r="E85" s="170">
        <v>11</v>
      </c>
    </row>
    <row r="86" spans="2:5" ht="15">
      <c r="B86" s="134">
        <v>3</v>
      </c>
      <c r="C86" s="134" t="s">
        <v>715</v>
      </c>
      <c r="D86" s="135" t="s">
        <v>518</v>
      </c>
      <c r="E86" s="170">
        <v>10</v>
      </c>
    </row>
    <row r="87" spans="2:5" ht="15">
      <c r="B87" s="134">
        <v>4</v>
      </c>
      <c r="C87" s="134" t="s">
        <v>724</v>
      </c>
      <c r="D87" s="135" t="s">
        <v>527</v>
      </c>
      <c r="E87" s="170">
        <v>8</v>
      </c>
    </row>
    <row r="88" spans="2:5" ht="15">
      <c r="B88" s="134">
        <v>5</v>
      </c>
      <c r="C88" s="134" t="s">
        <v>729</v>
      </c>
      <c r="D88" s="135" t="s">
        <v>532</v>
      </c>
      <c r="E88" s="170">
        <v>6</v>
      </c>
    </row>
    <row r="89" spans="2:5" ht="15" customHeight="1">
      <c r="B89" s="362" t="s">
        <v>103</v>
      </c>
      <c r="C89" s="362"/>
      <c r="D89" s="362"/>
      <c r="E89" s="362"/>
    </row>
    <row r="90" spans="2:5" ht="38.25" customHeight="1">
      <c r="B90" s="40" t="s">
        <v>0</v>
      </c>
      <c r="C90" s="40" t="s">
        <v>1</v>
      </c>
      <c r="D90" s="40" t="s">
        <v>2</v>
      </c>
      <c r="E90" s="117" t="s">
        <v>3</v>
      </c>
    </row>
    <row r="91" spans="2:5" ht="15">
      <c r="B91" s="134">
        <v>1</v>
      </c>
      <c r="C91" s="134" t="s">
        <v>715</v>
      </c>
      <c r="D91" s="135" t="s">
        <v>518</v>
      </c>
      <c r="E91" s="170">
        <v>8</v>
      </c>
    </row>
    <row r="92" spans="2:5" ht="15">
      <c r="B92" s="134">
        <v>2</v>
      </c>
      <c r="C92" s="134" t="s">
        <v>723</v>
      </c>
      <c r="D92" s="135" t="s">
        <v>526</v>
      </c>
      <c r="E92" s="170">
        <v>6</v>
      </c>
    </row>
    <row r="93" spans="2:5" ht="15">
      <c r="B93" s="134">
        <v>3</v>
      </c>
      <c r="C93" s="134" t="s">
        <v>725</v>
      </c>
      <c r="D93" s="135" t="s">
        <v>528</v>
      </c>
      <c r="E93" s="170">
        <v>5</v>
      </c>
    </row>
    <row r="94" spans="2:5" ht="15">
      <c r="B94" s="134">
        <v>4</v>
      </c>
      <c r="C94" s="134" t="s">
        <v>733</v>
      </c>
      <c r="D94" s="135" t="s">
        <v>536</v>
      </c>
      <c r="E94" s="170">
        <v>4</v>
      </c>
    </row>
    <row r="95" spans="2:5" ht="15">
      <c r="B95" s="134">
        <v>5</v>
      </c>
      <c r="C95" s="134" t="s">
        <v>736</v>
      </c>
      <c r="D95" s="135" t="s">
        <v>539</v>
      </c>
      <c r="E95" s="170">
        <v>4</v>
      </c>
    </row>
    <row r="96" spans="2:5" ht="15" customHeight="1">
      <c r="B96" s="362" t="s">
        <v>104</v>
      </c>
      <c r="C96" s="362"/>
      <c r="D96" s="362"/>
      <c r="E96" s="362"/>
    </row>
    <row r="97" spans="2:5" ht="38.25" customHeight="1">
      <c r="B97" s="40" t="s">
        <v>0</v>
      </c>
      <c r="C97" s="40" t="s">
        <v>1</v>
      </c>
      <c r="D97" s="40" t="s">
        <v>2</v>
      </c>
      <c r="E97" s="117" t="s">
        <v>3</v>
      </c>
    </row>
    <row r="98" spans="2:5" ht="15">
      <c r="B98" s="134">
        <v>1</v>
      </c>
      <c r="C98" s="134" t="s">
        <v>737</v>
      </c>
      <c r="D98" s="135" t="s">
        <v>540</v>
      </c>
      <c r="E98" s="170">
        <v>51</v>
      </c>
    </row>
    <row r="99" spans="2:5" ht="15">
      <c r="B99" s="134">
        <v>2</v>
      </c>
      <c r="C99" s="134" t="s">
        <v>738</v>
      </c>
      <c r="D99" s="135" t="s">
        <v>306</v>
      </c>
      <c r="E99" s="170">
        <v>21</v>
      </c>
    </row>
    <row r="100" spans="2:5" ht="15">
      <c r="B100" s="134">
        <v>3</v>
      </c>
      <c r="C100" s="134" t="s">
        <v>723</v>
      </c>
      <c r="D100" s="135" t="s">
        <v>526</v>
      </c>
      <c r="E100" s="170">
        <v>15</v>
      </c>
    </row>
    <row r="101" spans="2:5" ht="15">
      <c r="B101" s="134">
        <v>4</v>
      </c>
      <c r="C101" s="134" t="s">
        <v>734</v>
      </c>
      <c r="D101" s="135" t="s">
        <v>537</v>
      </c>
      <c r="E101" s="170">
        <v>14</v>
      </c>
    </row>
    <row r="102" spans="2:5" ht="15">
      <c r="B102" s="134">
        <v>5</v>
      </c>
      <c r="C102" s="134" t="s">
        <v>721</v>
      </c>
      <c r="D102" s="135" t="s">
        <v>524</v>
      </c>
      <c r="E102" s="170">
        <v>11</v>
      </c>
    </row>
    <row r="103" spans="2:5" ht="15" customHeight="1">
      <c r="B103" s="362" t="s">
        <v>105</v>
      </c>
      <c r="C103" s="362"/>
      <c r="D103" s="362"/>
      <c r="E103" s="362"/>
    </row>
    <row r="104" spans="2:5" ht="38.25" customHeight="1">
      <c r="B104" s="40" t="s">
        <v>0</v>
      </c>
      <c r="C104" s="40" t="s">
        <v>1</v>
      </c>
      <c r="D104" s="40" t="s">
        <v>2</v>
      </c>
      <c r="E104" s="117" t="s">
        <v>3</v>
      </c>
    </row>
    <row r="105" spans="2:5" ht="15">
      <c r="B105" s="134">
        <v>1</v>
      </c>
      <c r="C105" s="134" t="s">
        <v>719</v>
      </c>
      <c r="D105" s="135" t="s">
        <v>522</v>
      </c>
      <c r="E105" s="170">
        <v>134</v>
      </c>
    </row>
    <row r="106" spans="2:5" ht="15">
      <c r="B106" s="134">
        <v>2</v>
      </c>
      <c r="C106" s="134" t="s">
        <v>718</v>
      </c>
      <c r="D106" s="135" t="s">
        <v>521</v>
      </c>
      <c r="E106" s="170">
        <v>60</v>
      </c>
    </row>
    <row r="107" spans="2:5" ht="15">
      <c r="B107" s="134">
        <v>3</v>
      </c>
      <c r="C107" s="134" t="s">
        <v>724</v>
      </c>
      <c r="D107" s="135" t="s">
        <v>527</v>
      </c>
      <c r="E107" s="170">
        <v>27</v>
      </c>
    </row>
    <row r="108" spans="2:5" ht="15">
      <c r="B108" s="134">
        <v>4</v>
      </c>
      <c r="C108" s="134" t="s">
        <v>733</v>
      </c>
      <c r="D108" s="135" t="s">
        <v>536</v>
      </c>
      <c r="E108" s="170">
        <v>19</v>
      </c>
    </row>
    <row r="109" spans="2:5" ht="15">
      <c r="B109" s="134">
        <v>5</v>
      </c>
      <c r="C109" s="134" t="s">
        <v>734</v>
      </c>
      <c r="D109" s="135" t="s">
        <v>537</v>
      </c>
      <c r="E109" s="170">
        <v>17</v>
      </c>
    </row>
    <row r="110" spans="2:5" ht="15" customHeight="1">
      <c r="B110" s="362" t="s">
        <v>106</v>
      </c>
      <c r="C110" s="362"/>
      <c r="D110" s="362"/>
      <c r="E110" s="362"/>
    </row>
    <row r="111" spans="2:5" ht="38.25" customHeight="1">
      <c r="B111" s="40" t="s">
        <v>0</v>
      </c>
      <c r="C111" s="40" t="s">
        <v>1</v>
      </c>
      <c r="D111" s="40" t="s">
        <v>2</v>
      </c>
      <c r="E111" s="117" t="s">
        <v>3</v>
      </c>
    </row>
    <row r="112" spans="2:5" ht="15">
      <c r="B112" s="134">
        <v>1</v>
      </c>
      <c r="C112" s="134" t="s">
        <v>739</v>
      </c>
      <c r="D112" s="135" t="s">
        <v>541</v>
      </c>
      <c r="E112" s="170">
        <v>777</v>
      </c>
    </row>
    <row r="113" spans="2:5" ht="15">
      <c r="B113" s="134">
        <v>2</v>
      </c>
      <c r="C113" s="134" t="s">
        <v>727</v>
      </c>
      <c r="D113" s="135" t="s">
        <v>530</v>
      </c>
      <c r="E113" s="170">
        <v>311</v>
      </c>
    </row>
    <row r="114" spans="2:5" ht="25.5">
      <c r="B114" s="134">
        <v>3</v>
      </c>
      <c r="C114" s="134" t="s">
        <v>740</v>
      </c>
      <c r="D114" s="135" t="s">
        <v>542</v>
      </c>
      <c r="E114" s="170">
        <v>310</v>
      </c>
    </row>
    <row r="115" spans="2:5" ht="15" customHeight="1">
      <c r="B115" s="134">
        <v>4</v>
      </c>
      <c r="C115" s="134" t="s">
        <v>741</v>
      </c>
      <c r="D115" s="135" t="s">
        <v>543</v>
      </c>
      <c r="E115" s="170">
        <v>262</v>
      </c>
    </row>
    <row r="116" spans="2:5" ht="15">
      <c r="B116" s="134">
        <v>5</v>
      </c>
      <c r="C116" s="134" t="s">
        <v>742</v>
      </c>
      <c r="D116" s="135" t="s">
        <v>544</v>
      </c>
      <c r="E116" s="170">
        <v>227</v>
      </c>
    </row>
    <row r="117" spans="2:5" ht="15" customHeight="1">
      <c r="B117" s="362" t="s">
        <v>107</v>
      </c>
      <c r="C117" s="362"/>
      <c r="D117" s="362"/>
      <c r="E117" s="362"/>
    </row>
    <row r="118" spans="2:5" ht="38.25" customHeight="1">
      <c r="B118" s="40" t="s">
        <v>0</v>
      </c>
      <c r="C118" s="40" t="s">
        <v>1</v>
      </c>
      <c r="D118" s="40" t="s">
        <v>2</v>
      </c>
      <c r="E118" s="117" t="s">
        <v>3</v>
      </c>
    </row>
    <row r="119" spans="2:5" ht="15">
      <c r="B119" s="134">
        <v>1</v>
      </c>
      <c r="C119" s="134" t="s">
        <v>733</v>
      </c>
      <c r="D119" s="135" t="s">
        <v>536</v>
      </c>
      <c r="E119" s="170">
        <v>57</v>
      </c>
    </row>
    <row r="120" spans="2:5" ht="15">
      <c r="B120" s="134">
        <v>2</v>
      </c>
      <c r="C120" s="134" t="s">
        <v>713</v>
      </c>
      <c r="D120" s="135" t="s">
        <v>515</v>
      </c>
      <c r="E120" s="170">
        <v>37</v>
      </c>
    </row>
    <row r="121" spans="2:5" ht="15">
      <c r="B121" s="134">
        <v>3</v>
      </c>
      <c r="C121" s="134" t="s">
        <v>723</v>
      </c>
      <c r="D121" s="135" t="s">
        <v>526</v>
      </c>
      <c r="E121" s="170">
        <v>34</v>
      </c>
    </row>
    <row r="122" spans="2:5" ht="15">
      <c r="B122" s="134">
        <v>4</v>
      </c>
      <c r="C122" s="134" t="s">
        <v>714</v>
      </c>
      <c r="D122" s="135" t="s">
        <v>516</v>
      </c>
      <c r="E122" s="170">
        <v>33</v>
      </c>
    </row>
    <row r="123" spans="2:5" ht="15">
      <c r="B123" s="134">
        <v>5</v>
      </c>
      <c r="C123" s="134" t="s">
        <v>725</v>
      </c>
      <c r="D123" s="135" t="s">
        <v>528</v>
      </c>
      <c r="E123" s="170">
        <v>19</v>
      </c>
    </row>
    <row r="124" spans="2:5" ht="15" customHeight="1">
      <c r="B124" s="362" t="s">
        <v>108</v>
      </c>
      <c r="C124" s="362"/>
      <c r="D124" s="362"/>
      <c r="E124" s="362"/>
    </row>
    <row r="125" spans="2:5" ht="38.25" customHeight="1">
      <c r="B125" s="40" t="s">
        <v>0</v>
      </c>
      <c r="C125" s="40" t="s">
        <v>1</v>
      </c>
      <c r="D125" s="40" t="s">
        <v>2</v>
      </c>
      <c r="E125" s="117" t="s">
        <v>3</v>
      </c>
    </row>
    <row r="126" spans="2:5" ht="15">
      <c r="B126" s="134">
        <v>1</v>
      </c>
      <c r="C126" s="134" t="s">
        <v>723</v>
      </c>
      <c r="D126" s="135" t="s">
        <v>526</v>
      </c>
      <c r="E126" s="170">
        <v>16</v>
      </c>
    </row>
    <row r="127" spans="2:5" ht="15">
      <c r="B127" s="134">
        <v>2</v>
      </c>
      <c r="C127" s="134" t="s">
        <v>722</v>
      </c>
      <c r="D127" s="135" t="s">
        <v>525</v>
      </c>
      <c r="E127" s="170">
        <v>12</v>
      </c>
    </row>
    <row r="128" spans="2:5" ht="15">
      <c r="B128" s="134">
        <v>3</v>
      </c>
      <c r="C128" s="134" t="s">
        <v>725</v>
      </c>
      <c r="D128" s="135" t="s">
        <v>528</v>
      </c>
      <c r="E128" s="170">
        <v>7</v>
      </c>
    </row>
    <row r="129" spans="2:5" ht="15">
      <c r="B129" s="134">
        <v>4</v>
      </c>
      <c r="C129" s="134" t="s">
        <v>720</v>
      </c>
      <c r="D129" s="135" t="s">
        <v>523</v>
      </c>
      <c r="E129" s="170">
        <v>7</v>
      </c>
    </row>
    <row r="130" spans="2:5" ht="15">
      <c r="B130" s="134">
        <v>5</v>
      </c>
      <c r="C130" s="134" t="s">
        <v>733</v>
      </c>
      <c r="D130" s="135" t="s">
        <v>536</v>
      </c>
      <c r="E130" s="170">
        <v>6</v>
      </c>
    </row>
    <row r="131" spans="2:5" ht="15" customHeight="1">
      <c r="B131" s="362" t="s">
        <v>109</v>
      </c>
      <c r="C131" s="362"/>
      <c r="D131" s="362"/>
      <c r="E131" s="362"/>
    </row>
    <row r="132" spans="2:5" ht="38.25" customHeight="1">
      <c r="B132" s="40" t="s">
        <v>0</v>
      </c>
      <c r="C132" s="40" t="s">
        <v>1</v>
      </c>
      <c r="D132" s="40" t="s">
        <v>2</v>
      </c>
      <c r="E132" s="117" t="s">
        <v>3</v>
      </c>
    </row>
    <row r="133" spans="2:5" ht="15">
      <c r="B133" s="134">
        <v>1</v>
      </c>
      <c r="C133" s="134" t="s">
        <v>738</v>
      </c>
      <c r="D133" s="135" t="s">
        <v>306</v>
      </c>
      <c r="E133" s="170">
        <v>55</v>
      </c>
    </row>
    <row r="134" spans="2:5" ht="15">
      <c r="B134" s="134">
        <v>2</v>
      </c>
      <c r="C134" s="134" t="s">
        <v>722</v>
      </c>
      <c r="D134" s="135" t="s">
        <v>525</v>
      </c>
      <c r="E134" s="170">
        <v>45</v>
      </c>
    </row>
    <row r="135" spans="2:5" ht="15">
      <c r="B135" s="134">
        <v>3</v>
      </c>
      <c r="C135" s="134" t="s">
        <v>720</v>
      </c>
      <c r="D135" s="135" t="s">
        <v>523</v>
      </c>
      <c r="E135" s="170">
        <v>41</v>
      </c>
    </row>
    <row r="136" spans="2:5" ht="15">
      <c r="B136" s="134">
        <v>4</v>
      </c>
      <c r="C136" s="134" t="s">
        <v>743</v>
      </c>
      <c r="D136" s="135" t="s">
        <v>545</v>
      </c>
      <c r="E136" s="170">
        <v>37</v>
      </c>
    </row>
    <row r="137" spans="2:5" ht="15">
      <c r="B137" s="134">
        <v>5</v>
      </c>
      <c r="C137" s="134" t="s">
        <v>744</v>
      </c>
      <c r="D137" s="135" t="s">
        <v>546</v>
      </c>
      <c r="E137" s="170">
        <v>36</v>
      </c>
    </row>
    <row r="138" spans="2:5" ht="15" customHeight="1">
      <c r="B138" s="362" t="s">
        <v>110</v>
      </c>
      <c r="C138" s="362"/>
      <c r="D138" s="362"/>
      <c r="E138" s="362"/>
    </row>
    <row r="139" spans="2:5" ht="38.25" customHeight="1">
      <c r="B139" s="40" t="s">
        <v>0</v>
      </c>
      <c r="C139" s="40" t="s">
        <v>1</v>
      </c>
      <c r="D139" s="40" t="s">
        <v>2</v>
      </c>
      <c r="E139" s="117" t="s">
        <v>3</v>
      </c>
    </row>
    <row r="140" spans="2:5" ht="15">
      <c r="B140" s="134">
        <v>1</v>
      </c>
      <c r="C140" s="134" t="s">
        <v>739</v>
      </c>
      <c r="D140" s="135" t="s">
        <v>541</v>
      </c>
      <c r="E140" s="170">
        <v>332</v>
      </c>
    </row>
    <row r="141" spans="2:5" ht="15">
      <c r="B141" s="134">
        <v>2</v>
      </c>
      <c r="C141" s="134" t="s">
        <v>745</v>
      </c>
      <c r="D141" s="135" t="s">
        <v>547</v>
      </c>
      <c r="E141" s="170">
        <v>219</v>
      </c>
    </row>
    <row r="142" spans="2:5" ht="15">
      <c r="B142" s="134">
        <v>3</v>
      </c>
      <c r="C142" s="134" t="s">
        <v>716</v>
      </c>
      <c r="D142" s="135" t="s">
        <v>519</v>
      </c>
      <c r="E142" s="170">
        <v>181</v>
      </c>
    </row>
    <row r="143" spans="2:5" ht="15" customHeight="1">
      <c r="B143" s="134">
        <v>4</v>
      </c>
      <c r="C143" s="134" t="s">
        <v>718</v>
      </c>
      <c r="D143" s="135" t="s">
        <v>521</v>
      </c>
      <c r="E143" s="170">
        <v>112</v>
      </c>
    </row>
    <row r="144" spans="2:5" ht="15">
      <c r="B144" s="134">
        <v>5</v>
      </c>
      <c r="C144" s="134" t="s">
        <v>746</v>
      </c>
      <c r="D144" s="135" t="s">
        <v>548</v>
      </c>
      <c r="E144" s="170">
        <v>88</v>
      </c>
    </row>
    <row r="145" spans="2:5" ht="15" customHeight="1">
      <c r="B145" s="362" t="s">
        <v>111</v>
      </c>
      <c r="C145" s="362"/>
      <c r="D145" s="362"/>
      <c r="E145" s="362"/>
    </row>
    <row r="146" spans="2:5" ht="38.25" customHeight="1">
      <c r="B146" s="40" t="s">
        <v>0</v>
      </c>
      <c r="C146" s="40" t="s">
        <v>1</v>
      </c>
      <c r="D146" s="40" t="s">
        <v>2</v>
      </c>
      <c r="E146" s="117" t="s">
        <v>3</v>
      </c>
    </row>
    <row r="147" spans="2:5" ht="15">
      <c r="B147" s="134">
        <v>1</v>
      </c>
      <c r="C147" s="134" t="s">
        <v>719</v>
      </c>
      <c r="D147" s="135" t="s">
        <v>522</v>
      </c>
      <c r="E147" s="170">
        <v>55</v>
      </c>
    </row>
    <row r="148" spans="2:5" ht="15">
      <c r="B148" s="134">
        <v>2</v>
      </c>
      <c r="C148" s="134" t="s">
        <v>713</v>
      </c>
      <c r="D148" s="135" t="s">
        <v>515</v>
      </c>
      <c r="E148" s="170">
        <v>37</v>
      </c>
    </row>
    <row r="149" spans="2:5" ht="15">
      <c r="B149" s="134">
        <v>3</v>
      </c>
      <c r="C149" s="134" t="s">
        <v>711</v>
      </c>
      <c r="D149" s="135" t="s">
        <v>513</v>
      </c>
      <c r="E149" s="170">
        <v>31</v>
      </c>
    </row>
    <row r="150" spans="2:5" ht="15">
      <c r="B150" s="134">
        <v>4</v>
      </c>
      <c r="C150" s="134" t="s">
        <v>723</v>
      </c>
      <c r="D150" s="135" t="s">
        <v>526</v>
      </c>
      <c r="E150" s="170">
        <v>30</v>
      </c>
    </row>
    <row r="151" spans="2:5" ht="15">
      <c r="B151" s="134">
        <v>5</v>
      </c>
      <c r="C151" s="134" t="s">
        <v>722</v>
      </c>
      <c r="D151" s="135" t="s">
        <v>525</v>
      </c>
      <c r="E151" s="170">
        <v>29</v>
      </c>
    </row>
    <row r="152" spans="2:5" ht="15" customHeight="1">
      <c r="B152" s="362" t="s">
        <v>112</v>
      </c>
      <c r="C152" s="362"/>
      <c r="D152" s="362"/>
      <c r="E152" s="362"/>
    </row>
    <row r="153" spans="2:5" ht="38.25" customHeight="1">
      <c r="B153" s="40" t="s">
        <v>0</v>
      </c>
      <c r="C153" s="40" t="s">
        <v>1</v>
      </c>
      <c r="D153" s="40" t="s">
        <v>2</v>
      </c>
      <c r="E153" s="117" t="s">
        <v>3</v>
      </c>
    </row>
    <row r="154" spans="2:5" ht="15">
      <c r="B154" s="134">
        <v>1</v>
      </c>
      <c r="C154" s="134" t="s">
        <v>722</v>
      </c>
      <c r="D154" s="135" t="s">
        <v>525</v>
      </c>
      <c r="E154" s="170">
        <v>69</v>
      </c>
    </row>
    <row r="155" spans="2:5" ht="15">
      <c r="B155" s="134">
        <v>2</v>
      </c>
      <c r="C155" s="134" t="s">
        <v>747</v>
      </c>
      <c r="D155" s="135" t="s">
        <v>549</v>
      </c>
      <c r="E155" s="170">
        <v>28</v>
      </c>
    </row>
    <row r="156" spans="2:5" ht="15">
      <c r="B156" s="134">
        <v>3</v>
      </c>
      <c r="C156" s="134" t="s">
        <v>733</v>
      </c>
      <c r="D156" s="135" t="s">
        <v>536</v>
      </c>
      <c r="E156" s="170">
        <v>22</v>
      </c>
    </row>
    <row r="157" spans="2:5" ht="15">
      <c r="B157" s="134">
        <v>4</v>
      </c>
      <c r="C157" s="134" t="s">
        <v>713</v>
      </c>
      <c r="D157" s="135" t="s">
        <v>515</v>
      </c>
      <c r="E157" s="170">
        <v>21</v>
      </c>
    </row>
    <row r="158" spans="2:5" ht="15">
      <c r="B158" s="134">
        <v>5</v>
      </c>
      <c r="C158" s="134" t="s">
        <v>723</v>
      </c>
      <c r="D158" s="135" t="s">
        <v>526</v>
      </c>
      <c r="E158" s="170">
        <v>21</v>
      </c>
    </row>
    <row r="159" spans="2:5" ht="15" customHeight="1">
      <c r="B159" s="362" t="s">
        <v>113</v>
      </c>
      <c r="C159" s="362"/>
      <c r="D159" s="362"/>
      <c r="E159" s="362"/>
    </row>
    <row r="160" spans="2:5" ht="38.25" customHeight="1">
      <c r="B160" s="40" t="s">
        <v>0</v>
      </c>
      <c r="C160" s="40" t="s">
        <v>1</v>
      </c>
      <c r="D160" s="40" t="s">
        <v>2</v>
      </c>
      <c r="E160" s="117" t="s">
        <v>3</v>
      </c>
    </row>
    <row r="161" spans="2:5" ht="15">
      <c r="B161" s="134">
        <v>1</v>
      </c>
      <c r="C161" s="134" t="s">
        <v>719</v>
      </c>
      <c r="D161" s="135" t="s">
        <v>522</v>
      </c>
      <c r="E161" s="170">
        <v>44</v>
      </c>
    </row>
    <row r="162" spans="2:5" ht="15">
      <c r="B162" s="134">
        <v>2</v>
      </c>
      <c r="C162" s="134" t="s">
        <v>723</v>
      </c>
      <c r="D162" s="135" t="s">
        <v>526</v>
      </c>
      <c r="E162" s="170">
        <v>39</v>
      </c>
    </row>
    <row r="163" spans="2:5" ht="15">
      <c r="B163" s="134">
        <v>3</v>
      </c>
      <c r="C163" s="134" t="s">
        <v>718</v>
      </c>
      <c r="D163" s="135" t="s">
        <v>521</v>
      </c>
      <c r="E163" s="170">
        <v>25</v>
      </c>
    </row>
    <row r="164" spans="2:5" ht="15" customHeight="1">
      <c r="B164" s="134">
        <v>4</v>
      </c>
      <c r="C164" s="134" t="s">
        <v>748</v>
      </c>
      <c r="D164" s="135" t="s">
        <v>550</v>
      </c>
      <c r="E164" s="170">
        <v>25</v>
      </c>
    </row>
    <row r="165" spans="2:5" ht="15">
      <c r="B165" s="134">
        <v>5</v>
      </c>
      <c r="C165" s="134" t="s">
        <v>725</v>
      </c>
      <c r="D165" s="135" t="s">
        <v>528</v>
      </c>
      <c r="E165" s="170">
        <v>15</v>
      </c>
    </row>
    <row r="166" spans="2:5" ht="15" customHeight="1">
      <c r="B166" s="362" t="s">
        <v>114</v>
      </c>
      <c r="C166" s="362"/>
      <c r="D166" s="362"/>
      <c r="E166" s="362"/>
    </row>
    <row r="167" spans="2:5" ht="38.25" customHeight="1">
      <c r="B167" s="40" t="s">
        <v>0</v>
      </c>
      <c r="C167" s="40" t="s">
        <v>1</v>
      </c>
      <c r="D167" s="40" t="s">
        <v>2</v>
      </c>
      <c r="E167" s="117" t="s">
        <v>3</v>
      </c>
    </row>
    <row r="168" spans="2:5" ht="15">
      <c r="B168" s="134">
        <v>1</v>
      </c>
      <c r="C168" s="134" t="s">
        <v>725</v>
      </c>
      <c r="D168" s="135" t="s">
        <v>528</v>
      </c>
      <c r="E168" s="170">
        <v>14</v>
      </c>
    </row>
    <row r="169" spans="2:5" ht="15">
      <c r="B169" s="134">
        <v>2</v>
      </c>
      <c r="C169" s="134" t="s">
        <v>723</v>
      </c>
      <c r="D169" s="135" t="s">
        <v>526</v>
      </c>
      <c r="E169" s="170">
        <v>12</v>
      </c>
    </row>
    <row r="170" spans="2:5" ht="15">
      <c r="B170" s="134">
        <v>3</v>
      </c>
      <c r="C170" s="134" t="s">
        <v>748</v>
      </c>
      <c r="D170" s="135" t="s">
        <v>550</v>
      </c>
      <c r="E170" s="170">
        <v>6</v>
      </c>
    </row>
    <row r="171" spans="2:5" ht="15">
      <c r="B171" s="134">
        <v>4</v>
      </c>
      <c r="C171" s="134" t="s">
        <v>719</v>
      </c>
      <c r="D171" s="135" t="s">
        <v>522</v>
      </c>
      <c r="E171" s="170">
        <v>5</v>
      </c>
    </row>
    <row r="172" spans="2:5" ht="15">
      <c r="B172" s="134">
        <v>5</v>
      </c>
      <c r="C172" s="134" t="s">
        <v>749</v>
      </c>
      <c r="D172" s="135" t="s">
        <v>551</v>
      </c>
      <c r="E172" s="170">
        <v>5</v>
      </c>
    </row>
    <row r="173" spans="2:5" ht="15" customHeight="1">
      <c r="B173" s="362" t="s">
        <v>115</v>
      </c>
      <c r="C173" s="362"/>
      <c r="D173" s="362"/>
      <c r="E173" s="362"/>
    </row>
    <row r="174" spans="2:5" ht="38.25" customHeight="1">
      <c r="B174" s="40" t="s">
        <v>0</v>
      </c>
      <c r="C174" s="40" t="s">
        <v>1</v>
      </c>
      <c r="D174" s="40" t="s">
        <v>2</v>
      </c>
      <c r="E174" s="117" t="s">
        <v>3</v>
      </c>
    </row>
    <row r="175" spans="2:5" ht="15">
      <c r="B175" s="134">
        <v>1</v>
      </c>
      <c r="C175" s="134" t="s">
        <v>723</v>
      </c>
      <c r="D175" s="135" t="s">
        <v>526</v>
      </c>
      <c r="E175" s="170">
        <v>24</v>
      </c>
    </row>
    <row r="176" spans="2:5" ht="15">
      <c r="B176" s="134">
        <v>2</v>
      </c>
      <c r="C176" s="134" t="s">
        <v>725</v>
      </c>
      <c r="D176" s="135" t="s">
        <v>528</v>
      </c>
      <c r="E176" s="170">
        <v>22</v>
      </c>
    </row>
    <row r="177" spans="2:5" ht="15">
      <c r="B177" s="134">
        <v>3</v>
      </c>
      <c r="C177" s="134" t="s">
        <v>733</v>
      </c>
      <c r="D177" s="135" t="s">
        <v>536</v>
      </c>
      <c r="E177" s="170">
        <v>20</v>
      </c>
    </row>
    <row r="178" spans="2:5" ht="15" customHeight="1">
      <c r="B178" s="134">
        <v>4</v>
      </c>
      <c r="C178" s="134" t="s">
        <v>729</v>
      </c>
      <c r="D178" s="135" t="s">
        <v>532</v>
      </c>
      <c r="E178" s="170">
        <v>15</v>
      </c>
    </row>
    <row r="179" spans="2:5" ht="15">
      <c r="B179" s="134">
        <v>5</v>
      </c>
      <c r="C179" s="134" t="s">
        <v>724</v>
      </c>
      <c r="D179" s="135" t="s">
        <v>527</v>
      </c>
      <c r="E179" s="170">
        <v>10</v>
      </c>
    </row>
    <row r="180" spans="2:5" ht="15" customHeight="1">
      <c r="B180" s="362" t="s">
        <v>116</v>
      </c>
      <c r="C180" s="362"/>
      <c r="D180" s="362"/>
      <c r="E180" s="362"/>
    </row>
    <row r="181" spans="2:5" ht="38.25" customHeight="1">
      <c r="B181" s="40" t="s">
        <v>0</v>
      </c>
      <c r="C181" s="40" t="s">
        <v>1</v>
      </c>
      <c r="D181" s="40" t="s">
        <v>2</v>
      </c>
      <c r="E181" s="117" t="s">
        <v>3</v>
      </c>
    </row>
    <row r="182" spans="2:5" ht="15">
      <c r="B182" s="134">
        <v>1</v>
      </c>
      <c r="C182" s="134" t="s">
        <v>724</v>
      </c>
      <c r="D182" s="135" t="s">
        <v>527</v>
      </c>
      <c r="E182" s="170">
        <v>56</v>
      </c>
    </row>
    <row r="183" spans="2:5" ht="15">
      <c r="B183" s="134">
        <v>2</v>
      </c>
      <c r="C183" s="134" t="s">
        <v>719</v>
      </c>
      <c r="D183" s="135" t="s">
        <v>522</v>
      </c>
      <c r="E183" s="170">
        <v>41</v>
      </c>
    </row>
    <row r="184" spans="2:5" ht="15">
      <c r="B184" s="134">
        <v>3</v>
      </c>
      <c r="C184" s="134" t="s">
        <v>723</v>
      </c>
      <c r="D184" s="135" t="s">
        <v>526</v>
      </c>
      <c r="E184" s="170">
        <v>32</v>
      </c>
    </row>
    <row r="185" spans="2:5" ht="15" customHeight="1">
      <c r="B185" s="134">
        <v>4</v>
      </c>
      <c r="C185" s="134" t="s">
        <v>727</v>
      </c>
      <c r="D185" s="135" t="s">
        <v>530</v>
      </c>
      <c r="E185" s="170">
        <v>29</v>
      </c>
    </row>
    <row r="186" spans="2:5" ht="15">
      <c r="B186" s="134">
        <v>5</v>
      </c>
      <c r="C186" s="134" t="s">
        <v>750</v>
      </c>
      <c r="D186" s="135" t="s">
        <v>552</v>
      </c>
      <c r="E186" s="170">
        <v>27</v>
      </c>
    </row>
    <row r="187" spans="2:5" ht="15" customHeight="1">
      <c r="B187" s="362" t="s">
        <v>117</v>
      </c>
      <c r="C187" s="362"/>
      <c r="D187" s="362"/>
      <c r="E187" s="362"/>
    </row>
    <row r="188" spans="2:5" ht="38.25" customHeight="1">
      <c r="B188" s="40" t="s">
        <v>0</v>
      </c>
      <c r="C188" s="40" t="s">
        <v>1</v>
      </c>
      <c r="D188" s="40" t="s">
        <v>2</v>
      </c>
      <c r="E188" s="117" t="s">
        <v>3</v>
      </c>
    </row>
    <row r="189" spans="2:5" ht="15">
      <c r="B189" s="134">
        <v>1</v>
      </c>
      <c r="C189" s="134" t="s">
        <v>711</v>
      </c>
      <c r="D189" s="135" t="s">
        <v>513</v>
      </c>
      <c r="E189" s="170">
        <v>198</v>
      </c>
    </row>
    <row r="190" spans="2:5" ht="15">
      <c r="B190" s="134">
        <v>2</v>
      </c>
      <c r="C190" s="134" t="s">
        <v>714</v>
      </c>
      <c r="D190" s="135" t="s">
        <v>516</v>
      </c>
      <c r="E190" s="170">
        <v>189</v>
      </c>
    </row>
    <row r="191" spans="2:5" ht="15">
      <c r="B191" s="134">
        <v>3</v>
      </c>
      <c r="C191" s="134" t="s">
        <v>751</v>
      </c>
      <c r="D191" s="135" t="s">
        <v>553</v>
      </c>
      <c r="E191" s="170">
        <v>164</v>
      </c>
    </row>
    <row r="192" spans="2:5" ht="15" customHeight="1">
      <c r="B192" s="134">
        <v>4</v>
      </c>
      <c r="C192" s="134" t="s">
        <v>722</v>
      </c>
      <c r="D192" s="135" t="s">
        <v>525</v>
      </c>
      <c r="E192" s="170">
        <v>130</v>
      </c>
    </row>
    <row r="193" spans="2:5" ht="15">
      <c r="B193" s="134">
        <v>5</v>
      </c>
      <c r="C193" s="134" t="s">
        <v>752</v>
      </c>
      <c r="D193" s="135" t="s">
        <v>554</v>
      </c>
      <c r="E193" s="170">
        <v>111</v>
      </c>
    </row>
    <row r="194" spans="2:5" ht="15" customHeight="1">
      <c r="B194" s="362" t="s">
        <v>118</v>
      </c>
      <c r="C194" s="362"/>
      <c r="D194" s="362"/>
      <c r="E194" s="362"/>
    </row>
    <row r="195" spans="2:5" ht="38.25" customHeight="1">
      <c r="B195" s="40" t="s">
        <v>0</v>
      </c>
      <c r="C195" s="40" t="s">
        <v>1</v>
      </c>
      <c r="D195" s="40" t="s">
        <v>2</v>
      </c>
      <c r="E195" s="117" t="s">
        <v>3</v>
      </c>
    </row>
    <row r="196" spans="2:5" ht="15">
      <c r="B196" s="134">
        <v>1</v>
      </c>
      <c r="C196" s="134" t="s">
        <v>714</v>
      </c>
      <c r="D196" s="135" t="s">
        <v>516</v>
      </c>
      <c r="E196" s="170">
        <v>40</v>
      </c>
    </row>
    <row r="197" spans="2:5" ht="15">
      <c r="B197" s="134">
        <v>2</v>
      </c>
      <c r="C197" s="134" t="s">
        <v>722</v>
      </c>
      <c r="D197" s="135" t="s">
        <v>525</v>
      </c>
      <c r="E197" s="170">
        <v>22</v>
      </c>
    </row>
    <row r="198" spans="2:5" ht="15">
      <c r="B198" s="134">
        <v>3</v>
      </c>
      <c r="C198" s="134" t="s">
        <v>723</v>
      </c>
      <c r="D198" s="135" t="s">
        <v>526</v>
      </c>
      <c r="E198" s="170">
        <v>16</v>
      </c>
    </row>
    <row r="199" spans="2:5" ht="15" customHeight="1">
      <c r="B199" s="134">
        <v>4</v>
      </c>
      <c r="C199" s="134" t="s">
        <v>725</v>
      </c>
      <c r="D199" s="135" t="s">
        <v>528</v>
      </c>
      <c r="E199" s="170">
        <v>14</v>
      </c>
    </row>
    <row r="200" spans="2:5" ht="15">
      <c r="B200" s="134">
        <v>5</v>
      </c>
      <c r="C200" s="134" t="s">
        <v>732</v>
      </c>
      <c r="D200" s="135" t="s">
        <v>535</v>
      </c>
      <c r="E200" s="170">
        <v>11</v>
      </c>
    </row>
    <row r="201" spans="2:5" ht="15" customHeight="1">
      <c r="B201" s="362" t="s">
        <v>119</v>
      </c>
      <c r="C201" s="362"/>
      <c r="D201" s="362"/>
      <c r="E201" s="362"/>
    </row>
    <row r="202" spans="2:5" ht="38.25" customHeight="1">
      <c r="B202" s="40" t="s">
        <v>0</v>
      </c>
      <c r="C202" s="40" t="s">
        <v>1</v>
      </c>
      <c r="D202" s="40" t="s">
        <v>2</v>
      </c>
      <c r="E202" s="117" t="s">
        <v>3</v>
      </c>
    </row>
    <row r="203" spans="2:5" ht="15">
      <c r="B203" s="134">
        <v>1</v>
      </c>
      <c r="C203" s="134" t="s">
        <v>723</v>
      </c>
      <c r="D203" s="135" t="s">
        <v>526</v>
      </c>
      <c r="E203" s="170">
        <v>21</v>
      </c>
    </row>
    <row r="204" spans="2:5" ht="15">
      <c r="B204" s="134">
        <v>2</v>
      </c>
      <c r="C204" s="134" t="s">
        <v>725</v>
      </c>
      <c r="D204" s="135" t="s">
        <v>528</v>
      </c>
      <c r="E204" s="170">
        <v>18</v>
      </c>
    </row>
    <row r="205" spans="2:5" ht="15">
      <c r="B205" s="134">
        <v>3</v>
      </c>
      <c r="C205" s="134" t="s">
        <v>714</v>
      </c>
      <c r="D205" s="135" t="s">
        <v>516</v>
      </c>
      <c r="E205" s="170">
        <v>16</v>
      </c>
    </row>
    <row r="206" spans="2:5" ht="15" customHeight="1">
      <c r="B206" s="134">
        <v>4</v>
      </c>
      <c r="C206" s="134" t="s">
        <v>753</v>
      </c>
      <c r="D206" s="135" t="s">
        <v>555</v>
      </c>
      <c r="E206" s="170">
        <v>10</v>
      </c>
    </row>
    <row r="207" spans="2:5" ht="15">
      <c r="B207" s="134">
        <v>5</v>
      </c>
      <c r="C207" s="134" t="s">
        <v>719</v>
      </c>
      <c r="D207" s="135" t="s">
        <v>522</v>
      </c>
      <c r="E207" s="170">
        <v>9</v>
      </c>
    </row>
    <row r="208" spans="2:5" ht="15" customHeight="1">
      <c r="B208" s="362" t="s">
        <v>120</v>
      </c>
      <c r="C208" s="362"/>
      <c r="D208" s="362"/>
      <c r="E208" s="362"/>
    </row>
    <row r="209" spans="2:5" ht="38.25" customHeight="1">
      <c r="B209" s="40" t="s">
        <v>0</v>
      </c>
      <c r="C209" s="40" t="s">
        <v>1</v>
      </c>
      <c r="D209" s="40" t="s">
        <v>2</v>
      </c>
      <c r="E209" s="117" t="s">
        <v>3</v>
      </c>
    </row>
    <row r="210" spans="2:5" ht="15">
      <c r="B210" s="134">
        <v>1</v>
      </c>
      <c r="C210" s="134" t="s">
        <v>729</v>
      </c>
      <c r="D210" s="135" t="s">
        <v>532</v>
      </c>
      <c r="E210" s="170">
        <v>15</v>
      </c>
    </row>
    <row r="211" spans="2:5" ht="15">
      <c r="B211" s="134">
        <v>2</v>
      </c>
      <c r="C211" s="134" t="s">
        <v>715</v>
      </c>
      <c r="D211" s="135" t="s">
        <v>518</v>
      </c>
      <c r="E211" s="170">
        <v>12</v>
      </c>
    </row>
    <row r="212" spans="2:5" ht="15">
      <c r="B212" s="134">
        <v>3</v>
      </c>
      <c r="C212" s="134" t="s">
        <v>723</v>
      </c>
      <c r="D212" s="135" t="s">
        <v>526</v>
      </c>
      <c r="E212" s="170">
        <v>9</v>
      </c>
    </row>
    <row r="213" spans="2:5" ht="15">
      <c r="B213" s="134">
        <v>4</v>
      </c>
      <c r="C213" s="134" t="s">
        <v>754</v>
      </c>
      <c r="D213" s="135" t="s">
        <v>556</v>
      </c>
      <c r="E213" s="170">
        <v>5</v>
      </c>
    </row>
    <row r="214" spans="2:5" ht="15">
      <c r="B214" s="134">
        <v>5</v>
      </c>
      <c r="C214" s="134" t="s">
        <v>717</v>
      </c>
      <c r="D214" s="135" t="s">
        <v>520</v>
      </c>
      <c r="E214" s="170">
        <v>5</v>
      </c>
    </row>
    <row r="215" spans="2:5" ht="15" customHeight="1">
      <c r="B215" s="362" t="s">
        <v>121</v>
      </c>
      <c r="C215" s="362"/>
      <c r="D215" s="362"/>
      <c r="E215" s="362"/>
    </row>
    <row r="216" spans="2:5" ht="38.25" customHeight="1">
      <c r="B216" s="40" t="s">
        <v>0</v>
      </c>
      <c r="C216" s="40" t="s">
        <v>1</v>
      </c>
      <c r="D216" s="40" t="s">
        <v>2</v>
      </c>
      <c r="E216" s="117" t="s">
        <v>3</v>
      </c>
    </row>
    <row r="217" spans="2:5" ht="15">
      <c r="B217" s="134">
        <v>1</v>
      </c>
      <c r="C217" s="134" t="s">
        <v>713</v>
      </c>
      <c r="D217" s="135" t="s">
        <v>515</v>
      </c>
      <c r="E217" s="170">
        <v>106</v>
      </c>
    </row>
    <row r="218" spans="2:5" ht="15">
      <c r="B218" s="134">
        <v>2</v>
      </c>
      <c r="C218" s="134" t="s">
        <v>711</v>
      </c>
      <c r="D218" s="135" t="s">
        <v>513</v>
      </c>
      <c r="E218" s="170">
        <v>56</v>
      </c>
    </row>
    <row r="219" spans="2:5" ht="15">
      <c r="B219" s="134">
        <v>3</v>
      </c>
      <c r="C219" s="134" t="s">
        <v>714</v>
      </c>
      <c r="D219" s="135" t="s">
        <v>516</v>
      </c>
      <c r="E219" s="170">
        <v>49</v>
      </c>
    </row>
    <row r="220" spans="2:5" ht="15">
      <c r="B220" s="134">
        <v>4</v>
      </c>
      <c r="C220" s="134" t="s">
        <v>755</v>
      </c>
      <c r="D220" s="135" t="s">
        <v>557</v>
      </c>
      <c r="E220" s="170">
        <v>38</v>
      </c>
    </row>
    <row r="221" spans="2:5" ht="15">
      <c r="B221" s="134">
        <v>5</v>
      </c>
      <c r="C221" s="134" t="s">
        <v>729</v>
      </c>
      <c r="D221" s="135" t="s">
        <v>532</v>
      </c>
      <c r="E221" s="170">
        <v>26</v>
      </c>
    </row>
    <row r="222" spans="2:5" ht="15" customHeight="1">
      <c r="B222" s="362" t="s">
        <v>122</v>
      </c>
      <c r="C222" s="362"/>
      <c r="D222" s="362"/>
      <c r="E222" s="362"/>
    </row>
    <row r="223" spans="2:5" ht="38.25" customHeight="1">
      <c r="B223" s="40" t="s">
        <v>0</v>
      </c>
      <c r="C223" s="40" t="s">
        <v>1</v>
      </c>
      <c r="D223" s="40" t="s">
        <v>2</v>
      </c>
      <c r="E223" s="117" t="s">
        <v>3</v>
      </c>
    </row>
    <row r="224" spans="2:5" ht="15">
      <c r="B224" s="134">
        <v>1</v>
      </c>
      <c r="C224" s="134" t="s">
        <v>719</v>
      </c>
      <c r="D224" s="135" t="s">
        <v>522</v>
      </c>
      <c r="E224" s="170">
        <v>65</v>
      </c>
    </row>
    <row r="225" spans="2:5" ht="15">
      <c r="B225" s="134">
        <v>2</v>
      </c>
      <c r="C225" s="134" t="s">
        <v>714</v>
      </c>
      <c r="D225" s="135" t="s">
        <v>516</v>
      </c>
      <c r="E225" s="170">
        <v>19</v>
      </c>
    </row>
    <row r="226" spans="2:5" ht="15">
      <c r="B226" s="134">
        <v>3</v>
      </c>
      <c r="C226" s="134" t="s">
        <v>734</v>
      </c>
      <c r="D226" s="135" t="s">
        <v>537</v>
      </c>
      <c r="E226" s="170">
        <v>18</v>
      </c>
    </row>
    <row r="227" spans="2:5" ht="15">
      <c r="B227" s="134">
        <v>4</v>
      </c>
      <c r="C227" s="134" t="s">
        <v>756</v>
      </c>
      <c r="D227" s="135" t="s">
        <v>558</v>
      </c>
      <c r="E227" s="170">
        <v>15</v>
      </c>
    </row>
    <row r="228" spans="2:5" ht="15">
      <c r="B228" s="134">
        <v>5</v>
      </c>
      <c r="C228" s="134" t="s">
        <v>711</v>
      </c>
      <c r="D228" s="135" t="s">
        <v>513</v>
      </c>
      <c r="E228" s="170">
        <v>14</v>
      </c>
    </row>
    <row r="229" spans="2:5" ht="15" customHeight="1">
      <c r="B229" s="362" t="s">
        <v>123</v>
      </c>
      <c r="C229" s="362"/>
      <c r="D229" s="362"/>
      <c r="E229" s="362"/>
    </row>
    <row r="230" spans="2:5" ht="38.25" customHeight="1">
      <c r="B230" s="40" t="s">
        <v>0</v>
      </c>
      <c r="C230" s="40" t="s">
        <v>1</v>
      </c>
      <c r="D230" s="40" t="s">
        <v>2</v>
      </c>
      <c r="E230" s="117" t="s">
        <v>3</v>
      </c>
    </row>
    <row r="231" spans="2:5" ht="15">
      <c r="B231" s="134">
        <v>1</v>
      </c>
      <c r="C231" s="134" t="s">
        <v>714</v>
      </c>
      <c r="D231" s="135" t="s">
        <v>516</v>
      </c>
      <c r="E231" s="170">
        <v>136</v>
      </c>
    </row>
    <row r="232" spans="2:5" ht="15">
      <c r="B232" s="134">
        <v>2</v>
      </c>
      <c r="C232" s="134" t="s">
        <v>722</v>
      </c>
      <c r="D232" s="135" t="s">
        <v>525</v>
      </c>
      <c r="E232" s="170">
        <v>119</v>
      </c>
    </row>
    <row r="233" spans="2:5" ht="15">
      <c r="B233" s="134">
        <v>3</v>
      </c>
      <c r="C233" s="134" t="s">
        <v>729</v>
      </c>
      <c r="D233" s="135" t="s">
        <v>532</v>
      </c>
      <c r="E233" s="170">
        <v>108</v>
      </c>
    </row>
    <row r="234" spans="2:5" ht="15" customHeight="1">
      <c r="B234" s="134">
        <v>4</v>
      </c>
      <c r="C234" s="134" t="s">
        <v>716</v>
      </c>
      <c r="D234" s="135" t="s">
        <v>519</v>
      </c>
      <c r="E234" s="170">
        <v>51</v>
      </c>
    </row>
    <row r="235" spans="2:5" ht="15">
      <c r="B235" s="134">
        <v>5</v>
      </c>
      <c r="C235" s="134" t="s">
        <v>715</v>
      </c>
      <c r="D235" s="135" t="s">
        <v>518</v>
      </c>
      <c r="E235" s="170">
        <v>48</v>
      </c>
    </row>
    <row r="236" spans="2:5" ht="15" customHeight="1">
      <c r="B236" s="362" t="s">
        <v>124</v>
      </c>
      <c r="C236" s="362"/>
      <c r="D236" s="362"/>
      <c r="E236" s="362"/>
    </row>
    <row r="237" spans="2:5" ht="38.25" customHeight="1">
      <c r="B237" s="40" t="s">
        <v>0</v>
      </c>
      <c r="C237" s="40" t="s">
        <v>1</v>
      </c>
      <c r="D237" s="40" t="s">
        <v>2</v>
      </c>
      <c r="E237" s="117" t="s">
        <v>3</v>
      </c>
    </row>
    <row r="238" spans="2:5" ht="15">
      <c r="B238" s="134">
        <v>1</v>
      </c>
      <c r="C238" s="134" t="s">
        <v>716</v>
      </c>
      <c r="D238" s="135" t="s">
        <v>519</v>
      </c>
      <c r="E238" s="170">
        <v>1619</v>
      </c>
    </row>
    <row r="239" spans="2:5" ht="15">
      <c r="B239" s="134">
        <v>2</v>
      </c>
      <c r="C239" s="134" t="s">
        <v>717</v>
      </c>
      <c r="D239" s="135" t="s">
        <v>520</v>
      </c>
      <c r="E239" s="170">
        <v>1491</v>
      </c>
    </row>
    <row r="240" spans="2:5" ht="15">
      <c r="B240" s="134">
        <v>3</v>
      </c>
      <c r="C240" s="134" t="s">
        <v>746</v>
      </c>
      <c r="D240" s="135" t="s">
        <v>548</v>
      </c>
      <c r="E240" s="170">
        <v>933</v>
      </c>
    </row>
    <row r="241" spans="2:5" ht="15">
      <c r="B241" s="134">
        <v>4</v>
      </c>
      <c r="C241" s="134" t="s">
        <v>757</v>
      </c>
      <c r="D241" s="135" t="s">
        <v>559</v>
      </c>
      <c r="E241" s="170">
        <v>849</v>
      </c>
    </row>
    <row r="242" spans="2:5" ht="15">
      <c r="B242" s="134">
        <v>5</v>
      </c>
      <c r="C242" s="134" t="s">
        <v>758</v>
      </c>
      <c r="D242" s="135" t="s">
        <v>560</v>
      </c>
      <c r="E242" s="170">
        <v>744</v>
      </c>
    </row>
    <row r="243" spans="2:5" ht="15" customHeight="1">
      <c r="B243" s="362" t="s">
        <v>125</v>
      </c>
      <c r="C243" s="362"/>
      <c r="D243" s="362"/>
      <c r="E243" s="362"/>
    </row>
    <row r="244" spans="2:5" ht="38.25" customHeight="1">
      <c r="B244" s="40" t="s">
        <v>0</v>
      </c>
      <c r="C244" s="40" t="s">
        <v>1</v>
      </c>
      <c r="D244" s="40" t="s">
        <v>2</v>
      </c>
      <c r="E244" s="117" t="s">
        <v>3</v>
      </c>
    </row>
    <row r="245" spans="2:5" ht="15">
      <c r="B245" s="134">
        <v>1</v>
      </c>
      <c r="C245" s="134" t="s">
        <v>714</v>
      </c>
      <c r="D245" s="135" t="s">
        <v>516</v>
      </c>
      <c r="E245" s="170">
        <v>220</v>
      </c>
    </row>
    <row r="246" spans="2:5" ht="15">
      <c r="B246" s="134">
        <v>2</v>
      </c>
      <c r="C246" s="134" t="s">
        <v>713</v>
      </c>
      <c r="D246" s="135" t="s">
        <v>515</v>
      </c>
      <c r="E246" s="170">
        <v>173</v>
      </c>
    </row>
    <row r="247" spans="2:5" ht="15">
      <c r="B247" s="134">
        <v>3</v>
      </c>
      <c r="C247" s="134" t="s">
        <v>716</v>
      </c>
      <c r="D247" s="135" t="s">
        <v>519</v>
      </c>
      <c r="E247" s="170">
        <v>157</v>
      </c>
    </row>
    <row r="248" spans="2:5" ht="15">
      <c r="B248" s="134">
        <v>4</v>
      </c>
      <c r="C248" s="134" t="s">
        <v>729</v>
      </c>
      <c r="D248" s="135" t="s">
        <v>532</v>
      </c>
      <c r="E248" s="170">
        <v>144</v>
      </c>
    </row>
    <row r="249" spans="2:5" ht="15">
      <c r="B249" s="134">
        <v>5</v>
      </c>
      <c r="C249" s="134" t="s">
        <v>759</v>
      </c>
      <c r="D249" s="135" t="s">
        <v>561</v>
      </c>
      <c r="E249" s="170">
        <v>133</v>
      </c>
    </row>
    <row r="250" spans="2:5" ht="15" customHeight="1">
      <c r="B250" s="362" t="s">
        <v>126</v>
      </c>
      <c r="C250" s="362"/>
      <c r="D250" s="362"/>
      <c r="E250" s="362"/>
    </row>
    <row r="251" spans="2:5" ht="38.25" customHeight="1">
      <c r="B251" s="40" t="s">
        <v>0</v>
      </c>
      <c r="C251" s="40" t="s">
        <v>1</v>
      </c>
      <c r="D251" s="40" t="s">
        <v>2</v>
      </c>
      <c r="E251" s="117" t="s">
        <v>3</v>
      </c>
    </row>
    <row r="252" spans="2:5" ht="15">
      <c r="B252" s="134">
        <v>1</v>
      </c>
      <c r="C252" s="134" t="s">
        <v>733</v>
      </c>
      <c r="D252" s="135" t="s">
        <v>536</v>
      </c>
      <c r="E252" s="170">
        <v>32</v>
      </c>
    </row>
    <row r="253" spans="2:5" ht="15">
      <c r="B253" s="134">
        <v>2</v>
      </c>
      <c r="C253" s="134" t="s">
        <v>723</v>
      </c>
      <c r="D253" s="135" t="s">
        <v>526</v>
      </c>
      <c r="E253" s="170">
        <v>23</v>
      </c>
    </row>
    <row r="254" spans="2:5" ht="15">
      <c r="B254" s="134">
        <v>3</v>
      </c>
      <c r="C254" s="134" t="s">
        <v>725</v>
      </c>
      <c r="D254" s="135" t="s">
        <v>528</v>
      </c>
      <c r="E254" s="170">
        <v>12</v>
      </c>
    </row>
    <row r="255" spans="2:5" ht="15" customHeight="1">
      <c r="B255" s="134">
        <v>4</v>
      </c>
      <c r="C255" s="134" t="s">
        <v>736</v>
      </c>
      <c r="D255" s="135" t="s">
        <v>539</v>
      </c>
      <c r="E255" s="170">
        <v>8</v>
      </c>
    </row>
    <row r="256" spans="2:5" ht="15">
      <c r="B256" s="134">
        <v>5</v>
      </c>
      <c r="C256" s="134" t="s">
        <v>729</v>
      </c>
      <c r="D256" s="135" t="s">
        <v>532</v>
      </c>
      <c r="E256" s="170">
        <v>6</v>
      </c>
    </row>
    <row r="257" spans="2:5" ht="15" customHeight="1">
      <c r="B257" s="362" t="s">
        <v>127</v>
      </c>
      <c r="C257" s="362"/>
      <c r="D257" s="362"/>
      <c r="E257" s="362"/>
    </row>
    <row r="258" spans="2:5" ht="38.25" customHeight="1">
      <c r="B258" s="40" t="s">
        <v>0</v>
      </c>
      <c r="C258" s="40" t="s">
        <v>1</v>
      </c>
      <c r="D258" s="40" t="s">
        <v>2</v>
      </c>
      <c r="E258" s="117" t="s">
        <v>3</v>
      </c>
    </row>
    <row r="259" spans="2:5" ht="15">
      <c r="B259" s="134">
        <v>1</v>
      </c>
      <c r="C259" s="134" t="s">
        <v>760</v>
      </c>
      <c r="D259" s="135" t="s">
        <v>562</v>
      </c>
      <c r="E259" s="170">
        <v>37</v>
      </c>
    </row>
    <row r="260" spans="2:5" ht="15">
      <c r="B260" s="134">
        <v>2</v>
      </c>
      <c r="C260" s="134" t="s">
        <v>723</v>
      </c>
      <c r="D260" s="135" t="s">
        <v>526</v>
      </c>
      <c r="E260" s="170">
        <v>20</v>
      </c>
    </row>
    <row r="261" spans="2:5" ht="15">
      <c r="B261" s="134">
        <v>3</v>
      </c>
      <c r="C261" s="134" t="s">
        <v>725</v>
      </c>
      <c r="D261" s="135" t="s">
        <v>528</v>
      </c>
      <c r="E261" s="170">
        <v>18</v>
      </c>
    </row>
    <row r="262" spans="2:5" ht="15">
      <c r="B262" s="134">
        <v>4</v>
      </c>
      <c r="C262" s="134" t="s">
        <v>734</v>
      </c>
      <c r="D262" s="135" t="s">
        <v>537</v>
      </c>
      <c r="E262" s="170">
        <v>17</v>
      </c>
    </row>
    <row r="263" spans="2:5" ht="15">
      <c r="B263" s="134">
        <v>5</v>
      </c>
      <c r="C263" s="134" t="s">
        <v>761</v>
      </c>
      <c r="D263" s="135" t="s">
        <v>563</v>
      </c>
      <c r="E263" s="170">
        <v>14</v>
      </c>
    </row>
    <row r="264" spans="2:5" ht="15" customHeight="1">
      <c r="B264" s="362" t="s">
        <v>128</v>
      </c>
      <c r="C264" s="362"/>
      <c r="D264" s="362"/>
      <c r="E264" s="362"/>
    </row>
    <row r="265" spans="2:5" ht="38.25" customHeight="1">
      <c r="B265" s="40" t="s">
        <v>0</v>
      </c>
      <c r="C265" s="40" t="s">
        <v>1</v>
      </c>
      <c r="D265" s="40" t="s">
        <v>2</v>
      </c>
      <c r="E265" s="117" t="s">
        <v>3</v>
      </c>
    </row>
    <row r="266" spans="2:5" ht="25.5">
      <c r="B266" s="134">
        <v>1</v>
      </c>
      <c r="C266" s="134" t="s">
        <v>740</v>
      </c>
      <c r="D266" s="135" t="s">
        <v>542</v>
      </c>
      <c r="E266" s="170">
        <v>129</v>
      </c>
    </row>
    <row r="267" spans="2:5" ht="15">
      <c r="B267" s="134">
        <v>2</v>
      </c>
      <c r="C267" s="134" t="s">
        <v>762</v>
      </c>
      <c r="D267" s="135" t="s">
        <v>564</v>
      </c>
      <c r="E267" s="170">
        <v>116</v>
      </c>
    </row>
    <row r="268" spans="2:5" ht="15">
      <c r="B268" s="134">
        <v>3</v>
      </c>
      <c r="C268" s="134" t="s">
        <v>727</v>
      </c>
      <c r="D268" s="135" t="s">
        <v>530</v>
      </c>
      <c r="E268" s="170">
        <v>110</v>
      </c>
    </row>
    <row r="269" spans="2:5" ht="15" customHeight="1">
      <c r="B269" s="134">
        <v>4</v>
      </c>
      <c r="C269" s="134" t="s">
        <v>763</v>
      </c>
      <c r="D269" s="135" t="s">
        <v>565</v>
      </c>
      <c r="E269" s="170">
        <v>76</v>
      </c>
    </row>
    <row r="270" spans="2:5" ht="15">
      <c r="B270" s="134">
        <v>5</v>
      </c>
      <c r="C270" s="134" t="s">
        <v>724</v>
      </c>
      <c r="D270" s="135" t="s">
        <v>527</v>
      </c>
      <c r="E270" s="170">
        <v>63</v>
      </c>
    </row>
    <row r="271" spans="2:5" ht="15" customHeight="1">
      <c r="B271" s="362" t="s">
        <v>129</v>
      </c>
      <c r="C271" s="362"/>
      <c r="D271" s="362"/>
      <c r="E271" s="362"/>
    </row>
    <row r="272" spans="2:5" ht="38.25" customHeight="1">
      <c r="B272" s="40" t="s">
        <v>0</v>
      </c>
      <c r="C272" s="40" t="s">
        <v>1</v>
      </c>
      <c r="D272" s="40" t="s">
        <v>2</v>
      </c>
      <c r="E272" s="117" t="s">
        <v>3</v>
      </c>
    </row>
    <row r="273" spans="2:5" ht="15">
      <c r="B273" s="134">
        <v>1</v>
      </c>
      <c r="C273" s="134" t="s">
        <v>733</v>
      </c>
      <c r="D273" s="135" t="s">
        <v>536</v>
      </c>
      <c r="E273" s="170">
        <v>32</v>
      </c>
    </row>
    <row r="274" spans="2:5" ht="15">
      <c r="B274" s="134">
        <v>2</v>
      </c>
      <c r="C274" s="134" t="s">
        <v>723</v>
      </c>
      <c r="D274" s="135" t="s">
        <v>526</v>
      </c>
      <c r="E274" s="170">
        <v>26</v>
      </c>
    </row>
    <row r="275" spans="2:5" ht="15">
      <c r="B275" s="134">
        <v>3</v>
      </c>
      <c r="C275" s="134" t="s">
        <v>716</v>
      </c>
      <c r="D275" s="135" t="s">
        <v>519</v>
      </c>
      <c r="E275" s="170">
        <v>22</v>
      </c>
    </row>
    <row r="276" spans="2:5" ht="15" customHeight="1">
      <c r="B276" s="134">
        <v>4</v>
      </c>
      <c r="C276" s="134" t="s">
        <v>722</v>
      </c>
      <c r="D276" s="135" t="s">
        <v>525</v>
      </c>
      <c r="E276" s="170">
        <v>21</v>
      </c>
    </row>
    <row r="277" spans="2:5" ht="15">
      <c r="B277" s="134">
        <v>5</v>
      </c>
      <c r="C277" s="134" t="s">
        <v>717</v>
      </c>
      <c r="D277" s="135" t="s">
        <v>520</v>
      </c>
      <c r="E277" s="170">
        <v>21</v>
      </c>
    </row>
    <row r="278" spans="2:5" ht="15" customHeight="1">
      <c r="B278" s="362" t="s">
        <v>130</v>
      </c>
      <c r="C278" s="362"/>
      <c r="D278" s="362"/>
      <c r="E278" s="362"/>
    </row>
    <row r="279" spans="2:5" ht="38.25" customHeight="1">
      <c r="B279" s="40" t="s">
        <v>0</v>
      </c>
      <c r="C279" s="40" t="s">
        <v>1</v>
      </c>
      <c r="D279" s="40" t="s">
        <v>2</v>
      </c>
      <c r="E279" s="117" t="s">
        <v>3</v>
      </c>
    </row>
    <row r="280" spans="2:5" ht="15">
      <c r="B280" s="134">
        <v>1</v>
      </c>
      <c r="C280" s="134" t="s">
        <v>722</v>
      </c>
      <c r="D280" s="135" t="s">
        <v>525</v>
      </c>
      <c r="E280" s="170">
        <v>13</v>
      </c>
    </row>
    <row r="281" spans="2:5" ht="15">
      <c r="B281" s="134">
        <v>2</v>
      </c>
      <c r="C281" s="134" t="s">
        <v>720</v>
      </c>
      <c r="D281" s="135" t="s">
        <v>523</v>
      </c>
      <c r="E281" s="170">
        <v>9</v>
      </c>
    </row>
    <row r="282" spans="2:5" ht="15">
      <c r="B282" s="134">
        <v>3</v>
      </c>
      <c r="C282" s="134" t="s">
        <v>724</v>
      </c>
      <c r="D282" s="135" t="s">
        <v>527</v>
      </c>
      <c r="E282" s="170">
        <v>7</v>
      </c>
    </row>
    <row r="283" spans="2:5" ht="15">
      <c r="B283" s="134">
        <v>4</v>
      </c>
      <c r="C283" s="134" t="s">
        <v>723</v>
      </c>
      <c r="D283" s="135" t="s">
        <v>526</v>
      </c>
      <c r="E283" s="170">
        <v>7</v>
      </c>
    </row>
    <row r="284" spans="2:5" ht="15">
      <c r="B284" s="134">
        <v>5</v>
      </c>
      <c r="C284" s="134" t="s">
        <v>725</v>
      </c>
      <c r="D284" s="135" t="s">
        <v>528</v>
      </c>
      <c r="E284" s="170">
        <v>7</v>
      </c>
    </row>
    <row r="285" spans="2:5" ht="15" customHeight="1">
      <c r="B285" s="362" t="s">
        <v>131</v>
      </c>
      <c r="C285" s="362"/>
      <c r="D285" s="362"/>
      <c r="E285" s="362"/>
    </row>
    <row r="286" spans="2:5" ht="38.25" customHeight="1">
      <c r="B286" s="40" t="s">
        <v>0</v>
      </c>
      <c r="C286" s="40" t="s">
        <v>1</v>
      </c>
      <c r="D286" s="40" t="s">
        <v>2</v>
      </c>
      <c r="E286" s="117" t="s">
        <v>3</v>
      </c>
    </row>
    <row r="287" spans="2:5" ht="15">
      <c r="B287" s="134">
        <v>1</v>
      </c>
      <c r="C287" s="134" t="s">
        <v>712</v>
      </c>
      <c r="D287" s="135" t="s">
        <v>514</v>
      </c>
      <c r="E287" s="170">
        <v>138</v>
      </c>
    </row>
    <row r="288" spans="2:5" ht="15">
      <c r="B288" s="134">
        <v>2</v>
      </c>
      <c r="C288" s="134" t="s">
        <v>764</v>
      </c>
      <c r="D288" s="135" t="s">
        <v>566</v>
      </c>
      <c r="E288" s="170">
        <v>91</v>
      </c>
    </row>
    <row r="289" spans="2:5" ht="15">
      <c r="B289" s="134">
        <v>3</v>
      </c>
      <c r="C289" s="134" t="s">
        <v>757</v>
      </c>
      <c r="D289" s="135" t="s">
        <v>559</v>
      </c>
      <c r="E289" s="170">
        <v>78</v>
      </c>
    </row>
    <row r="290" spans="2:5" ht="15">
      <c r="B290" s="134">
        <v>4</v>
      </c>
      <c r="C290" s="134" t="s">
        <v>765</v>
      </c>
      <c r="D290" s="135" t="s">
        <v>567</v>
      </c>
      <c r="E290" s="170">
        <v>76</v>
      </c>
    </row>
    <row r="291" spans="2:5" ht="15">
      <c r="B291" s="134">
        <v>5</v>
      </c>
      <c r="C291" s="134" t="s">
        <v>766</v>
      </c>
      <c r="D291" s="135" t="s">
        <v>568</v>
      </c>
      <c r="E291" s="170">
        <v>71</v>
      </c>
    </row>
    <row r="292" spans="2:5" ht="15" customHeight="1">
      <c r="B292" s="362" t="s">
        <v>132</v>
      </c>
      <c r="C292" s="362"/>
      <c r="D292" s="362"/>
      <c r="E292" s="362"/>
    </row>
    <row r="293" spans="2:5" ht="38.25" customHeight="1">
      <c r="B293" s="40" t="s">
        <v>0</v>
      </c>
      <c r="C293" s="40" t="s">
        <v>1</v>
      </c>
      <c r="D293" s="40" t="s">
        <v>2</v>
      </c>
      <c r="E293" s="117" t="s">
        <v>3</v>
      </c>
    </row>
    <row r="294" spans="2:5" ht="15">
      <c r="B294" s="134">
        <v>1</v>
      </c>
      <c r="C294" s="134" t="s">
        <v>741</v>
      </c>
      <c r="D294" s="135" t="s">
        <v>543</v>
      </c>
      <c r="E294" s="170">
        <v>182</v>
      </c>
    </row>
    <row r="295" spans="2:5" ht="15">
      <c r="B295" s="134">
        <v>2</v>
      </c>
      <c r="C295" s="134" t="s">
        <v>767</v>
      </c>
      <c r="D295" s="135" t="s">
        <v>569</v>
      </c>
      <c r="E295" s="170">
        <v>122</v>
      </c>
    </row>
    <row r="296" spans="2:5" ht="15">
      <c r="B296" s="134">
        <v>3</v>
      </c>
      <c r="C296" s="134" t="s">
        <v>768</v>
      </c>
      <c r="D296" s="135" t="s">
        <v>570</v>
      </c>
      <c r="E296" s="170">
        <v>119</v>
      </c>
    </row>
    <row r="297" spans="2:5" ht="15">
      <c r="B297" s="134">
        <v>4</v>
      </c>
      <c r="C297" s="134" t="s">
        <v>769</v>
      </c>
      <c r="D297" s="135" t="s">
        <v>571</v>
      </c>
      <c r="E297" s="170">
        <v>105</v>
      </c>
    </row>
    <row r="298" spans="2:5" ht="15">
      <c r="B298" s="134">
        <v>5</v>
      </c>
      <c r="C298" s="134" t="s">
        <v>744</v>
      </c>
      <c r="D298" s="135" t="s">
        <v>546</v>
      </c>
      <c r="E298" s="170">
        <v>104</v>
      </c>
    </row>
    <row r="299" spans="2:5" ht="15" customHeight="1">
      <c r="B299" s="362" t="s">
        <v>133</v>
      </c>
      <c r="C299" s="362"/>
      <c r="D299" s="362"/>
      <c r="E299" s="362"/>
    </row>
    <row r="300" spans="2:5" ht="38.25" customHeight="1">
      <c r="B300" s="40" t="s">
        <v>0</v>
      </c>
      <c r="C300" s="40" t="s">
        <v>1</v>
      </c>
      <c r="D300" s="40" t="s">
        <v>2</v>
      </c>
      <c r="E300" s="117" t="s">
        <v>3</v>
      </c>
    </row>
    <row r="301" spans="2:5" ht="15">
      <c r="B301" s="134">
        <v>1</v>
      </c>
      <c r="C301" s="134" t="s">
        <v>724</v>
      </c>
      <c r="D301" s="135" t="s">
        <v>527</v>
      </c>
      <c r="E301" s="170">
        <v>28</v>
      </c>
    </row>
    <row r="302" spans="2:5" ht="15">
      <c r="B302" s="134">
        <v>2</v>
      </c>
      <c r="C302" s="134" t="s">
        <v>722</v>
      </c>
      <c r="D302" s="135" t="s">
        <v>525</v>
      </c>
      <c r="E302" s="170">
        <v>25</v>
      </c>
    </row>
    <row r="303" spans="2:5" ht="15">
      <c r="B303" s="134">
        <v>3</v>
      </c>
      <c r="C303" s="134" t="s">
        <v>714</v>
      </c>
      <c r="D303" s="135" t="s">
        <v>516</v>
      </c>
      <c r="E303" s="170">
        <v>24</v>
      </c>
    </row>
    <row r="304" spans="2:5" ht="15" customHeight="1">
      <c r="B304" s="134">
        <v>4</v>
      </c>
      <c r="C304" s="134" t="s">
        <v>723</v>
      </c>
      <c r="D304" s="135" t="s">
        <v>526</v>
      </c>
      <c r="E304" s="170">
        <v>23</v>
      </c>
    </row>
    <row r="305" spans="2:5" ht="15">
      <c r="B305" s="134">
        <v>5</v>
      </c>
      <c r="C305" s="134" t="s">
        <v>770</v>
      </c>
      <c r="D305" s="135" t="s">
        <v>572</v>
      </c>
      <c r="E305" s="170">
        <v>21</v>
      </c>
    </row>
    <row r="306" spans="2:5" ht="15" customHeight="1">
      <c r="B306" s="362" t="s">
        <v>134</v>
      </c>
      <c r="C306" s="362"/>
      <c r="D306" s="362"/>
      <c r="E306" s="362"/>
    </row>
    <row r="307" spans="2:5" ht="38.25" customHeight="1">
      <c r="B307" s="40" t="s">
        <v>0</v>
      </c>
      <c r="C307" s="40" t="s">
        <v>1</v>
      </c>
      <c r="D307" s="40" t="s">
        <v>2</v>
      </c>
      <c r="E307" s="117" t="s">
        <v>3</v>
      </c>
    </row>
    <row r="308" spans="2:5" ht="15">
      <c r="B308" s="134">
        <v>1</v>
      </c>
      <c r="C308" s="134" t="s">
        <v>714</v>
      </c>
      <c r="D308" s="135" t="s">
        <v>516</v>
      </c>
      <c r="E308" s="170">
        <v>100</v>
      </c>
    </row>
    <row r="309" spans="2:5" ht="15">
      <c r="B309" s="134">
        <v>2</v>
      </c>
      <c r="C309" s="134" t="s">
        <v>716</v>
      </c>
      <c r="D309" s="135" t="s">
        <v>519</v>
      </c>
      <c r="E309" s="170">
        <v>28</v>
      </c>
    </row>
    <row r="310" spans="2:5" ht="15">
      <c r="B310" s="134">
        <v>3</v>
      </c>
      <c r="C310" s="134" t="s">
        <v>717</v>
      </c>
      <c r="D310" s="135" t="s">
        <v>520</v>
      </c>
      <c r="E310" s="170">
        <v>26</v>
      </c>
    </row>
    <row r="311" spans="2:5" ht="15">
      <c r="B311" s="134">
        <v>4</v>
      </c>
      <c r="C311" s="134" t="s">
        <v>771</v>
      </c>
      <c r="D311" s="135" t="s">
        <v>573</v>
      </c>
      <c r="E311" s="170">
        <v>25</v>
      </c>
    </row>
    <row r="312" spans="2:5" ht="15">
      <c r="B312" s="134">
        <v>5</v>
      </c>
      <c r="C312" s="134" t="s">
        <v>723</v>
      </c>
      <c r="D312" s="135" t="s">
        <v>526</v>
      </c>
      <c r="E312" s="170">
        <v>25</v>
      </c>
    </row>
    <row r="313" spans="2:5" ht="15" customHeight="1">
      <c r="B313" s="362" t="s">
        <v>135</v>
      </c>
      <c r="C313" s="362"/>
      <c r="D313" s="362"/>
      <c r="E313" s="362"/>
    </row>
    <row r="314" spans="2:5" ht="38.25" customHeight="1">
      <c r="B314" s="40" t="s">
        <v>0</v>
      </c>
      <c r="C314" s="40" t="s">
        <v>1</v>
      </c>
      <c r="D314" s="40" t="s">
        <v>2</v>
      </c>
      <c r="E314" s="117" t="s">
        <v>3</v>
      </c>
    </row>
    <row r="315" spans="2:5" ht="15">
      <c r="B315" s="134">
        <v>1</v>
      </c>
      <c r="C315" s="134" t="s">
        <v>714</v>
      </c>
      <c r="D315" s="135" t="s">
        <v>516</v>
      </c>
      <c r="E315" s="170">
        <v>160</v>
      </c>
    </row>
    <row r="316" spans="2:5" ht="15">
      <c r="B316" s="134">
        <v>2</v>
      </c>
      <c r="C316" s="134" t="s">
        <v>713</v>
      </c>
      <c r="D316" s="135" t="s">
        <v>515</v>
      </c>
      <c r="E316" s="170">
        <v>115</v>
      </c>
    </row>
    <row r="317" spans="2:5" ht="15">
      <c r="B317" s="134">
        <v>3</v>
      </c>
      <c r="C317" s="134" t="s">
        <v>729</v>
      </c>
      <c r="D317" s="135" t="s">
        <v>532</v>
      </c>
      <c r="E317" s="170">
        <v>86</v>
      </c>
    </row>
    <row r="318" spans="2:5" ht="15" customHeight="1">
      <c r="B318" s="134">
        <v>4</v>
      </c>
      <c r="C318" s="134" t="s">
        <v>743</v>
      </c>
      <c r="D318" s="135" t="s">
        <v>545</v>
      </c>
      <c r="E318" s="170">
        <v>65</v>
      </c>
    </row>
    <row r="319" spans="2:5" ht="15">
      <c r="B319" s="134">
        <v>5</v>
      </c>
      <c r="C319" s="134" t="s">
        <v>724</v>
      </c>
      <c r="D319" s="135" t="s">
        <v>527</v>
      </c>
      <c r="E319" s="170">
        <v>60</v>
      </c>
    </row>
    <row r="320" spans="2:5" ht="15" customHeight="1">
      <c r="B320" s="362" t="s">
        <v>136</v>
      </c>
      <c r="C320" s="362"/>
      <c r="D320" s="362"/>
      <c r="E320" s="362"/>
    </row>
    <row r="321" spans="2:5" ht="38.25" customHeight="1">
      <c r="B321" s="40" t="s">
        <v>0</v>
      </c>
      <c r="C321" s="40" t="s">
        <v>1</v>
      </c>
      <c r="D321" s="40" t="s">
        <v>2</v>
      </c>
      <c r="E321" s="117" t="s">
        <v>3</v>
      </c>
    </row>
    <row r="322" spans="2:5" ht="15">
      <c r="B322" s="134">
        <v>1</v>
      </c>
      <c r="C322" s="134" t="s">
        <v>711</v>
      </c>
      <c r="D322" s="135" t="s">
        <v>513</v>
      </c>
      <c r="E322" s="170">
        <v>119</v>
      </c>
    </row>
    <row r="323" spans="2:5" ht="15">
      <c r="B323" s="134">
        <v>2</v>
      </c>
      <c r="C323" s="134" t="s">
        <v>772</v>
      </c>
      <c r="D323" s="135" t="s">
        <v>574</v>
      </c>
      <c r="E323" s="170">
        <v>68</v>
      </c>
    </row>
    <row r="324" spans="2:5" ht="15">
      <c r="B324" s="134">
        <v>3</v>
      </c>
      <c r="C324" s="134" t="s">
        <v>758</v>
      </c>
      <c r="D324" s="135" t="s">
        <v>560</v>
      </c>
      <c r="E324" s="170">
        <v>57</v>
      </c>
    </row>
    <row r="325" spans="2:5" ht="15">
      <c r="B325" s="134">
        <v>4</v>
      </c>
      <c r="C325" s="134" t="s">
        <v>742</v>
      </c>
      <c r="D325" s="135" t="s">
        <v>544</v>
      </c>
      <c r="E325" s="170">
        <v>38</v>
      </c>
    </row>
    <row r="326" spans="2:5" ht="15">
      <c r="B326" s="134">
        <v>5</v>
      </c>
      <c r="C326" s="134" t="s">
        <v>724</v>
      </c>
      <c r="D326" s="135" t="s">
        <v>527</v>
      </c>
      <c r="E326" s="170">
        <v>32</v>
      </c>
    </row>
    <row r="327" spans="2:5" ht="15" customHeight="1">
      <c r="B327" s="362" t="s">
        <v>137</v>
      </c>
      <c r="C327" s="362"/>
      <c r="D327" s="362"/>
      <c r="E327" s="362"/>
    </row>
    <row r="328" spans="2:5" ht="38.25" customHeight="1">
      <c r="B328" s="40" t="s">
        <v>0</v>
      </c>
      <c r="C328" s="40" t="s">
        <v>1</v>
      </c>
      <c r="D328" s="40" t="s">
        <v>2</v>
      </c>
      <c r="E328" s="117" t="s">
        <v>3</v>
      </c>
    </row>
    <row r="329" spans="2:5" ht="15">
      <c r="B329" s="134">
        <v>1</v>
      </c>
      <c r="C329" s="134" t="s">
        <v>722</v>
      </c>
      <c r="D329" s="135" t="s">
        <v>525</v>
      </c>
      <c r="E329" s="170">
        <v>58</v>
      </c>
    </row>
    <row r="330" spans="2:5" ht="15">
      <c r="B330" s="134">
        <v>2</v>
      </c>
      <c r="C330" s="134" t="s">
        <v>713</v>
      </c>
      <c r="D330" s="135" t="s">
        <v>515</v>
      </c>
      <c r="E330" s="170">
        <v>16</v>
      </c>
    </row>
    <row r="331" spans="2:5" ht="15">
      <c r="B331" s="134">
        <v>3</v>
      </c>
      <c r="C331" s="134" t="s">
        <v>711</v>
      </c>
      <c r="D331" s="135" t="s">
        <v>513</v>
      </c>
      <c r="E331" s="170">
        <v>15</v>
      </c>
    </row>
    <row r="332" spans="2:5" ht="15">
      <c r="B332" s="134">
        <v>4</v>
      </c>
      <c r="C332" s="134" t="s">
        <v>725</v>
      </c>
      <c r="D332" s="135" t="s">
        <v>528</v>
      </c>
      <c r="E332" s="170">
        <v>13</v>
      </c>
    </row>
    <row r="333" spans="2:5" ht="15">
      <c r="B333" s="134">
        <v>5</v>
      </c>
      <c r="C333" s="134" t="s">
        <v>736</v>
      </c>
      <c r="D333" s="135" t="s">
        <v>539</v>
      </c>
      <c r="E333" s="170">
        <v>11</v>
      </c>
    </row>
    <row r="334" spans="2:5" ht="15" customHeight="1">
      <c r="B334" s="362" t="s">
        <v>138</v>
      </c>
      <c r="C334" s="362"/>
      <c r="D334" s="362"/>
      <c r="E334" s="362"/>
    </row>
    <row r="335" spans="2:5" ht="38.25" customHeight="1">
      <c r="B335" s="40" t="s">
        <v>0</v>
      </c>
      <c r="C335" s="40" t="s">
        <v>1</v>
      </c>
      <c r="D335" s="40" t="s">
        <v>2</v>
      </c>
      <c r="E335" s="117" t="s">
        <v>3</v>
      </c>
    </row>
    <row r="336" spans="2:5" ht="15">
      <c r="B336" s="134">
        <v>1</v>
      </c>
      <c r="C336" s="134" t="s">
        <v>713</v>
      </c>
      <c r="D336" s="135" t="s">
        <v>515</v>
      </c>
      <c r="E336" s="170">
        <v>90</v>
      </c>
    </row>
    <row r="337" spans="2:5" ht="15">
      <c r="B337" s="134">
        <v>2</v>
      </c>
      <c r="C337" s="134" t="s">
        <v>719</v>
      </c>
      <c r="D337" s="135" t="s">
        <v>522</v>
      </c>
      <c r="E337" s="170">
        <v>81</v>
      </c>
    </row>
    <row r="338" spans="2:5" ht="15">
      <c r="B338" s="134">
        <v>3</v>
      </c>
      <c r="C338" s="134" t="s">
        <v>718</v>
      </c>
      <c r="D338" s="135" t="s">
        <v>521</v>
      </c>
      <c r="E338" s="170">
        <v>73</v>
      </c>
    </row>
    <row r="339" spans="2:5" ht="15">
      <c r="B339" s="134">
        <v>4</v>
      </c>
      <c r="C339" s="134" t="s">
        <v>724</v>
      </c>
      <c r="D339" s="135" t="s">
        <v>527</v>
      </c>
      <c r="E339" s="170">
        <v>29</v>
      </c>
    </row>
    <row r="340" spans="2:5" ht="15">
      <c r="B340" s="134">
        <v>5</v>
      </c>
      <c r="C340" s="134" t="s">
        <v>723</v>
      </c>
      <c r="D340" s="135" t="s">
        <v>526</v>
      </c>
      <c r="E340" s="170">
        <v>29</v>
      </c>
    </row>
    <row r="341" spans="2:5" ht="15" customHeight="1">
      <c r="B341" s="362" t="s">
        <v>139</v>
      </c>
      <c r="C341" s="362"/>
      <c r="D341" s="362"/>
      <c r="E341" s="362"/>
    </row>
    <row r="342" spans="2:5" ht="38.25" customHeight="1">
      <c r="B342" s="40" t="s">
        <v>0</v>
      </c>
      <c r="C342" s="40" t="s">
        <v>1</v>
      </c>
      <c r="D342" s="40" t="s">
        <v>2</v>
      </c>
      <c r="E342" s="117" t="s">
        <v>3</v>
      </c>
    </row>
    <row r="343" spans="2:5" ht="15">
      <c r="B343" s="134">
        <v>1</v>
      </c>
      <c r="C343" s="134" t="s">
        <v>723</v>
      </c>
      <c r="D343" s="135" t="s">
        <v>526</v>
      </c>
      <c r="E343" s="170">
        <v>14</v>
      </c>
    </row>
    <row r="344" spans="2:5" ht="15">
      <c r="B344" s="134">
        <v>2</v>
      </c>
      <c r="C344" s="134" t="s">
        <v>715</v>
      </c>
      <c r="D344" s="135" t="s">
        <v>518</v>
      </c>
      <c r="E344" s="170">
        <v>11</v>
      </c>
    </row>
    <row r="345" spans="2:5" ht="15">
      <c r="B345" s="134">
        <v>3</v>
      </c>
      <c r="C345" s="134" t="s">
        <v>725</v>
      </c>
      <c r="D345" s="135" t="s">
        <v>528</v>
      </c>
      <c r="E345" s="170">
        <v>8</v>
      </c>
    </row>
    <row r="346" spans="2:5" ht="15" customHeight="1">
      <c r="B346" s="134">
        <v>4</v>
      </c>
      <c r="C346" s="134" t="s">
        <v>720</v>
      </c>
      <c r="D346" s="135" t="s">
        <v>523</v>
      </c>
      <c r="E346" s="170">
        <v>6</v>
      </c>
    </row>
    <row r="347" spans="2:5" ht="15">
      <c r="B347" s="134">
        <v>5</v>
      </c>
      <c r="C347" s="134" t="s">
        <v>733</v>
      </c>
      <c r="D347" s="135" t="s">
        <v>536</v>
      </c>
      <c r="E347" s="170">
        <v>5</v>
      </c>
    </row>
    <row r="348" spans="2:5" ht="15" customHeight="1">
      <c r="B348" s="362" t="s">
        <v>140</v>
      </c>
      <c r="C348" s="362"/>
      <c r="D348" s="362"/>
      <c r="E348" s="362"/>
    </row>
    <row r="349" spans="2:5" ht="38.25" customHeight="1">
      <c r="B349" s="40" t="s">
        <v>0</v>
      </c>
      <c r="C349" s="40" t="s">
        <v>1</v>
      </c>
      <c r="D349" s="40" t="s">
        <v>2</v>
      </c>
      <c r="E349" s="117" t="s">
        <v>3</v>
      </c>
    </row>
    <row r="350" spans="2:5" ht="15">
      <c r="B350" s="134">
        <v>1</v>
      </c>
      <c r="C350" s="134" t="s">
        <v>722</v>
      </c>
      <c r="D350" s="135" t="s">
        <v>525</v>
      </c>
      <c r="E350" s="170">
        <v>34</v>
      </c>
    </row>
    <row r="351" spans="2:5" ht="15">
      <c r="B351" s="134">
        <v>2</v>
      </c>
      <c r="C351" s="134" t="s">
        <v>736</v>
      </c>
      <c r="D351" s="135" t="s">
        <v>539</v>
      </c>
      <c r="E351" s="170">
        <v>26</v>
      </c>
    </row>
    <row r="352" spans="2:5" ht="15">
      <c r="B352" s="134">
        <v>3</v>
      </c>
      <c r="C352" s="134" t="s">
        <v>724</v>
      </c>
      <c r="D352" s="135" t="s">
        <v>527</v>
      </c>
      <c r="E352" s="170">
        <v>15</v>
      </c>
    </row>
    <row r="353" spans="2:5" ht="15">
      <c r="B353" s="134">
        <v>4</v>
      </c>
      <c r="C353" s="134" t="s">
        <v>729</v>
      </c>
      <c r="D353" s="135" t="s">
        <v>532</v>
      </c>
      <c r="E353" s="170">
        <v>14</v>
      </c>
    </row>
    <row r="354" spans="2:5" ht="15">
      <c r="B354" s="134">
        <v>5</v>
      </c>
      <c r="C354" s="134" t="s">
        <v>773</v>
      </c>
      <c r="D354" s="135" t="s">
        <v>575</v>
      </c>
      <c r="E354" s="170">
        <v>11</v>
      </c>
    </row>
    <row r="355" spans="2:5" ht="15" customHeight="1">
      <c r="B355" s="362" t="s">
        <v>141</v>
      </c>
      <c r="C355" s="362"/>
      <c r="D355" s="362"/>
      <c r="E355" s="362"/>
    </row>
    <row r="356" spans="2:5" ht="38.25" customHeight="1">
      <c r="B356" s="40" t="s">
        <v>0</v>
      </c>
      <c r="C356" s="40" t="s">
        <v>1</v>
      </c>
      <c r="D356" s="40" t="s">
        <v>2</v>
      </c>
      <c r="E356" s="117" t="s">
        <v>3</v>
      </c>
    </row>
    <row r="357" spans="2:5" ht="15">
      <c r="B357" s="134">
        <v>1</v>
      </c>
      <c r="C357" s="134" t="s">
        <v>723</v>
      </c>
      <c r="D357" s="135" t="s">
        <v>526</v>
      </c>
      <c r="E357" s="170">
        <v>27</v>
      </c>
    </row>
    <row r="358" spans="2:5" ht="15">
      <c r="B358" s="134">
        <v>2</v>
      </c>
      <c r="C358" s="134" t="s">
        <v>737</v>
      </c>
      <c r="D358" s="135" t="s">
        <v>540</v>
      </c>
      <c r="E358" s="170">
        <v>11</v>
      </c>
    </row>
    <row r="359" spans="2:5" ht="15">
      <c r="B359" s="134">
        <v>3</v>
      </c>
      <c r="C359" s="134" t="s">
        <v>714</v>
      </c>
      <c r="D359" s="135" t="s">
        <v>516</v>
      </c>
      <c r="E359" s="170">
        <v>10</v>
      </c>
    </row>
    <row r="360" spans="2:5" ht="15">
      <c r="B360" s="134">
        <v>4</v>
      </c>
      <c r="C360" s="134" t="s">
        <v>729</v>
      </c>
      <c r="D360" s="135" t="s">
        <v>532</v>
      </c>
      <c r="E360" s="170">
        <v>10</v>
      </c>
    </row>
    <row r="361" spans="2:5" ht="15">
      <c r="B361" s="134">
        <v>5</v>
      </c>
      <c r="C361" s="134" t="s">
        <v>736</v>
      </c>
      <c r="D361" s="135" t="s">
        <v>539</v>
      </c>
      <c r="E361" s="170">
        <v>9</v>
      </c>
    </row>
    <row r="362" spans="2:5" ht="15" customHeight="1">
      <c r="B362" s="362" t="s">
        <v>142</v>
      </c>
      <c r="C362" s="362"/>
      <c r="D362" s="362"/>
      <c r="E362" s="362"/>
    </row>
    <row r="363" spans="2:5" ht="38.25" customHeight="1">
      <c r="B363" s="40" t="s">
        <v>0</v>
      </c>
      <c r="C363" s="40" t="s">
        <v>1</v>
      </c>
      <c r="D363" s="40" t="s">
        <v>2</v>
      </c>
      <c r="E363" s="117" t="s">
        <v>3</v>
      </c>
    </row>
    <row r="364" spans="2:5" ht="15">
      <c r="B364" s="134">
        <v>1</v>
      </c>
      <c r="C364" s="134" t="s">
        <v>714</v>
      </c>
      <c r="D364" s="135" t="s">
        <v>516</v>
      </c>
      <c r="E364" s="170">
        <v>56</v>
      </c>
    </row>
    <row r="365" spans="2:5" ht="15">
      <c r="B365" s="134">
        <v>2</v>
      </c>
      <c r="C365" s="134" t="s">
        <v>723</v>
      </c>
      <c r="D365" s="135" t="s">
        <v>526</v>
      </c>
      <c r="E365" s="170">
        <v>22</v>
      </c>
    </row>
    <row r="366" spans="2:5" ht="15">
      <c r="B366" s="134">
        <v>3</v>
      </c>
      <c r="C366" s="134" t="s">
        <v>717</v>
      </c>
      <c r="D366" s="135" t="s">
        <v>520</v>
      </c>
      <c r="E366" s="170">
        <v>20</v>
      </c>
    </row>
    <row r="367" spans="2:5" ht="15">
      <c r="B367" s="134">
        <v>4</v>
      </c>
      <c r="C367" s="134" t="s">
        <v>715</v>
      </c>
      <c r="D367" s="135" t="s">
        <v>518</v>
      </c>
      <c r="E367" s="170">
        <v>18</v>
      </c>
    </row>
    <row r="368" spans="2:5" ht="15">
      <c r="B368" s="134">
        <v>5</v>
      </c>
      <c r="C368" s="134" t="s">
        <v>716</v>
      </c>
      <c r="D368" s="135" t="s">
        <v>519</v>
      </c>
      <c r="E368" s="170">
        <v>15</v>
      </c>
    </row>
    <row r="369" spans="2:5" ht="15" customHeight="1">
      <c r="B369" s="362" t="s">
        <v>143</v>
      </c>
      <c r="C369" s="362"/>
      <c r="D369" s="362"/>
      <c r="E369" s="362"/>
    </row>
    <row r="370" spans="2:5" ht="38.25" customHeight="1">
      <c r="B370" s="40" t="s">
        <v>0</v>
      </c>
      <c r="C370" s="40" t="s">
        <v>1</v>
      </c>
      <c r="D370" s="40" t="s">
        <v>2</v>
      </c>
      <c r="E370" s="117" t="s">
        <v>3</v>
      </c>
    </row>
    <row r="371" spans="2:5" ht="15">
      <c r="B371" s="134">
        <v>1</v>
      </c>
      <c r="C371" s="134" t="s">
        <v>732</v>
      </c>
      <c r="D371" s="135" t="s">
        <v>535</v>
      </c>
      <c r="E371" s="170">
        <v>141</v>
      </c>
    </row>
    <row r="372" spans="2:5" ht="15">
      <c r="B372" s="134">
        <v>2</v>
      </c>
      <c r="C372" s="134" t="s">
        <v>723</v>
      </c>
      <c r="D372" s="135" t="s">
        <v>526</v>
      </c>
      <c r="E372" s="170">
        <v>19</v>
      </c>
    </row>
    <row r="373" spans="2:5" ht="15">
      <c r="B373" s="134">
        <v>3</v>
      </c>
      <c r="C373" s="134" t="s">
        <v>729</v>
      </c>
      <c r="D373" s="135" t="s">
        <v>532</v>
      </c>
      <c r="E373" s="170">
        <v>14</v>
      </c>
    </row>
    <row r="374" spans="2:5" ht="15" customHeight="1">
      <c r="B374" s="134">
        <v>4</v>
      </c>
      <c r="C374" s="134" t="s">
        <v>725</v>
      </c>
      <c r="D374" s="135" t="s">
        <v>528</v>
      </c>
      <c r="E374" s="170">
        <v>13</v>
      </c>
    </row>
    <row r="375" spans="2:5" ht="15">
      <c r="B375" s="134">
        <v>5</v>
      </c>
      <c r="C375" s="134" t="s">
        <v>715</v>
      </c>
      <c r="D375" s="135" t="s">
        <v>518</v>
      </c>
      <c r="E375" s="170">
        <v>12</v>
      </c>
    </row>
    <row r="376" spans="2:5" ht="15" customHeight="1">
      <c r="B376" s="362" t="s">
        <v>144</v>
      </c>
      <c r="C376" s="362"/>
      <c r="D376" s="362"/>
      <c r="E376" s="362"/>
    </row>
    <row r="377" spans="2:5" ht="38.25" customHeight="1">
      <c r="B377" s="40" t="s">
        <v>0</v>
      </c>
      <c r="C377" s="40" t="s">
        <v>1</v>
      </c>
      <c r="D377" s="40" t="s">
        <v>2</v>
      </c>
      <c r="E377" s="117" t="s">
        <v>3</v>
      </c>
    </row>
    <row r="378" spans="2:5" ht="15">
      <c r="B378" s="134">
        <v>1</v>
      </c>
      <c r="C378" s="134" t="s">
        <v>715</v>
      </c>
      <c r="D378" s="135" t="s">
        <v>518</v>
      </c>
      <c r="E378" s="170">
        <v>30</v>
      </c>
    </row>
    <row r="379" spans="2:5" ht="15">
      <c r="B379" s="134">
        <v>2</v>
      </c>
      <c r="C379" s="134" t="s">
        <v>774</v>
      </c>
      <c r="D379" s="135" t="s">
        <v>576</v>
      </c>
      <c r="E379" s="170">
        <v>29</v>
      </c>
    </row>
    <row r="380" spans="2:5" ht="15">
      <c r="B380" s="134">
        <v>3</v>
      </c>
      <c r="C380" s="134" t="s">
        <v>723</v>
      </c>
      <c r="D380" s="135" t="s">
        <v>526</v>
      </c>
      <c r="E380" s="170">
        <v>28</v>
      </c>
    </row>
    <row r="381" spans="2:5" ht="15">
      <c r="B381" s="134">
        <v>4</v>
      </c>
      <c r="C381" s="134" t="s">
        <v>766</v>
      </c>
      <c r="D381" s="135" t="s">
        <v>568</v>
      </c>
      <c r="E381" s="170">
        <v>27</v>
      </c>
    </row>
    <row r="382" spans="2:5" ht="15">
      <c r="B382" s="134">
        <v>5</v>
      </c>
      <c r="C382" s="134" t="s">
        <v>733</v>
      </c>
      <c r="D382" s="135" t="s">
        <v>536</v>
      </c>
      <c r="E382" s="170">
        <v>27</v>
      </c>
    </row>
    <row r="383" spans="2:5" ht="15" customHeight="1">
      <c r="B383" s="362" t="s">
        <v>145</v>
      </c>
      <c r="C383" s="362"/>
      <c r="D383" s="362"/>
      <c r="E383" s="362"/>
    </row>
    <row r="384" spans="2:5" ht="38.25" customHeight="1">
      <c r="B384" s="40" t="s">
        <v>0</v>
      </c>
      <c r="C384" s="40" t="s">
        <v>1</v>
      </c>
      <c r="D384" s="40" t="s">
        <v>2</v>
      </c>
      <c r="E384" s="117" t="s">
        <v>3</v>
      </c>
    </row>
    <row r="385" spans="2:5" ht="15">
      <c r="B385" s="134">
        <v>1</v>
      </c>
      <c r="C385" s="134" t="s">
        <v>722</v>
      </c>
      <c r="D385" s="135" t="s">
        <v>525</v>
      </c>
      <c r="E385" s="170">
        <v>70</v>
      </c>
    </row>
    <row r="386" spans="2:5" ht="15">
      <c r="B386" s="134">
        <v>2</v>
      </c>
      <c r="C386" s="134" t="s">
        <v>714</v>
      </c>
      <c r="D386" s="135" t="s">
        <v>516</v>
      </c>
      <c r="E386" s="170">
        <v>40</v>
      </c>
    </row>
    <row r="387" spans="2:5" ht="15">
      <c r="B387" s="134">
        <v>3</v>
      </c>
      <c r="C387" s="134" t="s">
        <v>729</v>
      </c>
      <c r="D387" s="135" t="s">
        <v>532</v>
      </c>
      <c r="E387" s="170">
        <v>37</v>
      </c>
    </row>
    <row r="388" spans="2:5" ht="15">
      <c r="B388" s="134">
        <v>4</v>
      </c>
      <c r="C388" s="134" t="s">
        <v>723</v>
      </c>
      <c r="D388" s="135" t="s">
        <v>526</v>
      </c>
      <c r="E388" s="170">
        <v>36</v>
      </c>
    </row>
    <row r="389" spans="2:5" ht="15">
      <c r="B389" s="134">
        <v>5</v>
      </c>
      <c r="C389" s="134" t="s">
        <v>771</v>
      </c>
      <c r="D389" s="135" t="s">
        <v>573</v>
      </c>
      <c r="E389" s="170">
        <v>24</v>
      </c>
    </row>
    <row r="390" spans="2:5" ht="15" customHeight="1">
      <c r="B390" s="362" t="s">
        <v>146</v>
      </c>
      <c r="C390" s="362"/>
      <c r="D390" s="362"/>
      <c r="E390" s="362"/>
    </row>
    <row r="391" spans="2:5" ht="38.25" customHeight="1">
      <c r="B391" s="40" t="s">
        <v>0</v>
      </c>
      <c r="C391" s="40" t="s">
        <v>1</v>
      </c>
      <c r="D391" s="40" t="s">
        <v>2</v>
      </c>
      <c r="E391" s="117" t="s">
        <v>3</v>
      </c>
    </row>
    <row r="392" spans="2:5" ht="15">
      <c r="B392" s="134">
        <v>1</v>
      </c>
      <c r="C392" s="134" t="s">
        <v>723</v>
      </c>
      <c r="D392" s="135" t="s">
        <v>526</v>
      </c>
      <c r="E392" s="170">
        <v>8</v>
      </c>
    </row>
    <row r="393" spans="2:5" ht="15">
      <c r="B393" s="134">
        <v>2</v>
      </c>
      <c r="C393" s="134" t="s">
        <v>725</v>
      </c>
      <c r="D393" s="135" t="s">
        <v>528</v>
      </c>
      <c r="E393" s="170">
        <v>6</v>
      </c>
    </row>
    <row r="394" spans="2:5" ht="15">
      <c r="B394" s="134">
        <v>3</v>
      </c>
      <c r="C394" s="134" t="s">
        <v>722</v>
      </c>
      <c r="D394" s="135" t="s">
        <v>525</v>
      </c>
      <c r="E394" s="170">
        <v>5</v>
      </c>
    </row>
    <row r="395" spans="2:5" ht="15">
      <c r="B395" s="134">
        <v>4</v>
      </c>
      <c r="C395" s="134" t="s">
        <v>715</v>
      </c>
      <c r="D395" s="135" t="s">
        <v>518</v>
      </c>
      <c r="E395" s="170">
        <v>5</v>
      </c>
    </row>
    <row r="396" spans="2:5" ht="15">
      <c r="B396" s="134">
        <v>5</v>
      </c>
      <c r="C396" s="134" t="s">
        <v>729</v>
      </c>
      <c r="D396" s="135" t="s">
        <v>532</v>
      </c>
      <c r="E396" s="170">
        <v>4</v>
      </c>
    </row>
    <row r="397" spans="2:5" ht="15" customHeight="1">
      <c r="B397" s="362" t="s">
        <v>147</v>
      </c>
      <c r="C397" s="362"/>
      <c r="D397" s="362"/>
      <c r="E397" s="362"/>
    </row>
    <row r="398" spans="2:5" ht="38.25" customHeight="1">
      <c r="B398" s="40" t="s">
        <v>0</v>
      </c>
      <c r="C398" s="40" t="s">
        <v>1</v>
      </c>
      <c r="D398" s="40" t="s">
        <v>2</v>
      </c>
      <c r="E398" s="117" t="s">
        <v>3</v>
      </c>
    </row>
    <row r="399" spans="2:5" ht="15">
      <c r="B399" s="134">
        <v>1</v>
      </c>
      <c r="C399" s="134" t="s">
        <v>743</v>
      </c>
      <c r="D399" s="135" t="s">
        <v>545</v>
      </c>
      <c r="E399" s="170">
        <v>22</v>
      </c>
    </row>
    <row r="400" spans="2:5" ht="15">
      <c r="B400" s="134">
        <v>2</v>
      </c>
      <c r="C400" s="134" t="s">
        <v>723</v>
      </c>
      <c r="D400" s="135" t="s">
        <v>526</v>
      </c>
      <c r="E400" s="170">
        <v>17</v>
      </c>
    </row>
    <row r="401" spans="2:5" ht="15">
      <c r="B401" s="134">
        <v>3</v>
      </c>
      <c r="C401" s="134" t="s">
        <v>725</v>
      </c>
      <c r="D401" s="135" t="s">
        <v>528</v>
      </c>
      <c r="E401" s="170">
        <v>12</v>
      </c>
    </row>
    <row r="402" spans="2:5" ht="15">
      <c r="B402" s="134">
        <v>4</v>
      </c>
      <c r="C402" s="134" t="s">
        <v>775</v>
      </c>
      <c r="D402" s="135" t="s">
        <v>577</v>
      </c>
      <c r="E402" s="170">
        <v>12</v>
      </c>
    </row>
    <row r="403" spans="2:5" ht="15">
      <c r="B403" s="134">
        <v>5</v>
      </c>
      <c r="C403" s="134" t="s">
        <v>722</v>
      </c>
      <c r="D403" s="135" t="s">
        <v>525</v>
      </c>
      <c r="E403" s="170">
        <v>10</v>
      </c>
    </row>
    <row r="404" spans="2:5" ht="15" customHeight="1">
      <c r="B404" s="362" t="s">
        <v>148</v>
      </c>
      <c r="C404" s="362"/>
      <c r="D404" s="362"/>
      <c r="E404" s="362"/>
    </row>
    <row r="405" spans="2:5" ht="38.25" customHeight="1">
      <c r="B405" s="40" t="s">
        <v>0</v>
      </c>
      <c r="C405" s="40" t="s">
        <v>1</v>
      </c>
      <c r="D405" s="40" t="s">
        <v>2</v>
      </c>
      <c r="E405" s="117" t="s">
        <v>3</v>
      </c>
    </row>
    <row r="406" spans="2:5" ht="15">
      <c r="B406" s="134">
        <v>1</v>
      </c>
      <c r="C406" s="134" t="s">
        <v>723</v>
      </c>
      <c r="D406" s="135" t="s">
        <v>526</v>
      </c>
      <c r="E406" s="170">
        <v>35</v>
      </c>
    </row>
    <row r="407" spans="2:5" ht="15">
      <c r="B407" s="134">
        <v>2</v>
      </c>
      <c r="C407" s="134" t="s">
        <v>724</v>
      </c>
      <c r="D407" s="135" t="s">
        <v>527</v>
      </c>
      <c r="E407" s="170">
        <v>31</v>
      </c>
    </row>
    <row r="408" spans="2:5" ht="15">
      <c r="B408" s="134">
        <v>3</v>
      </c>
      <c r="C408" s="134" t="s">
        <v>719</v>
      </c>
      <c r="D408" s="135" t="s">
        <v>522</v>
      </c>
      <c r="E408" s="170">
        <v>27</v>
      </c>
    </row>
    <row r="409" spans="2:5" ht="15" customHeight="1">
      <c r="B409" s="134">
        <v>4</v>
      </c>
      <c r="C409" s="134" t="s">
        <v>729</v>
      </c>
      <c r="D409" s="135" t="s">
        <v>532</v>
      </c>
      <c r="E409" s="170">
        <v>19</v>
      </c>
    </row>
    <row r="410" spans="2:5" ht="15">
      <c r="B410" s="134">
        <v>5</v>
      </c>
      <c r="C410" s="134" t="s">
        <v>725</v>
      </c>
      <c r="D410" s="135" t="s">
        <v>528</v>
      </c>
      <c r="E410" s="170">
        <v>17</v>
      </c>
    </row>
    <row r="411" spans="2:5" ht="15" customHeight="1">
      <c r="B411" s="362" t="s">
        <v>149</v>
      </c>
      <c r="C411" s="362"/>
      <c r="D411" s="362"/>
      <c r="E411" s="362"/>
    </row>
    <row r="412" spans="2:5" ht="38.25" customHeight="1">
      <c r="B412" s="40" t="s">
        <v>0</v>
      </c>
      <c r="C412" s="40" t="s">
        <v>1</v>
      </c>
      <c r="D412" s="40" t="s">
        <v>2</v>
      </c>
      <c r="E412" s="117" t="s">
        <v>3</v>
      </c>
    </row>
    <row r="413" spans="2:5" ht="15">
      <c r="B413" s="134">
        <v>1</v>
      </c>
      <c r="C413" s="134" t="s">
        <v>742</v>
      </c>
      <c r="D413" s="135" t="s">
        <v>544</v>
      </c>
      <c r="E413" s="170">
        <v>176</v>
      </c>
    </row>
    <row r="414" spans="2:5" ht="15">
      <c r="B414" s="134">
        <v>2</v>
      </c>
      <c r="C414" s="134" t="s">
        <v>737</v>
      </c>
      <c r="D414" s="135" t="s">
        <v>540</v>
      </c>
      <c r="E414" s="170">
        <v>66</v>
      </c>
    </row>
    <row r="415" spans="2:5" ht="15">
      <c r="B415" s="134">
        <v>3</v>
      </c>
      <c r="C415" s="134" t="s">
        <v>711</v>
      </c>
      <c r="D415" s="135" t="s">
        <v>513</v>
      </c>
      <c r="E415" s="170">
        <v>63</v>
      </c>
    </row>
    <row r="416" spans="2:5" ht="15">
      <c r="B416" s="134">
        <v>4</v>
      </c>
      <c r="C416" s="134" t="s">
        <v>764</v>
      </c>
      <c r="D416" s="135" t="s">
        <v>566</v>
      </c>
      <c r="E416" s="170">
        <v>58</v>
      </c>
    </row>
    <row r="417" spans="2:5" ht="15">
      <c r="B417" s="134">
        <v>5</v>
      </c>
      <c r="C417" s="134" t="s">
        <v>776</v>
      </c>
      <c r="D417" s="135" t="s">
        <v>587</v>
      </c>
      <c r="E417" s="170">
        <v>49</v>
      </c>
    </row>
    <row r="418" spans="2:5" ht="15" customHeight="1">
      <c r="B418" s="362" t="s">
        <v>150</v>
      </c>
      <c r="C418" s="362"/>
      <c r="D418" s="362"/>
      <c r="E418" s="362"/>
    </row>
    <row r="419" spans="2:5" ht="38.25" customHeight="1">
      <c r="B419" s="40" t="s">
        <v>0</v>
      </c>
      <c r="C419" s="40" t="s">
        <v>1</v>
      </c>
      <c r="D419" s="40" t="s">
        <v>2</v>
      </c>
      <c r="E419" s="117" t="s">
        <v>3</v>
      </c>
    </row>
    <row r="420" spans="2:5" ht="15">
      <c r="B420" s="134">
        <v>1</v>
      </c>
      <c r="C420" s="134" t="s">
        <v>714</v>
      </c>
      <c r="D420" s="135" t="s">
        <v>516</v>
      </c>
      <c r="E420" s="170">
        <v>25</v>
      </c>
    </row>
    <row r="421" spans="2:5" ht="15">
      <c r="B421" s="134">
        <v>2</v>
      </c>
      <c r="C421" s="134" t="s">
        <v>743</v>
      </c>
      <c r="D421" s="135" t="s">
        <v>545</v>
      </c>
      <c r="E421" s="170">
        <v>24</v>
      </c>
    </row>
    <row r="422" spans="2:5" ht="15">
      <c r="B422" s="134">
        <v>3</v>
      </c>
      <c r="C422" s="134" t="s">
        <v>723</v>
      </c>
      <c r="D422" s="135" t="s">
        <v>526</v>
      </c>
      <c r="E422" s="170">
        <v>20</v>
      </c>
    </row>
    <row r="423" spans="2:5" ht="15" customHeight="1">
      <c r="B423" s="134">
        <v>4</v>
      </c>
      <c r="C423" s="134" t="s">
        <v>722</v>
      </c>
      <c r="D423" s="135" t="s">
        <v>525</v>
      </c>
      <c r="E423" s="170">
        <v>19</v>
      </c>
    </row>
    <row r="424" spans="2:5" ht="15">
      <c r="B424" s="134">
        <v>5</v>
      </c>
      <c r="C424" s="134" t="s">
        <v>725</v>
      </c>
      <c r="D424" s="135" t="s">
        <v>528</v>
      </c>
      <c r="E424" s="170">
        <v>19</v>
      </c>
    </row>
    <row r="425" spans="2:5" ht="15" customHeight="1">
      <c r="B425" s="362" t="s">
        <v>151</v>
      </c>
      <c r="C425" s="362"/>
      <c r="D425" s="362"/>
      <c r="E425" s="362"/>
    </row>
    <row r="426" spans="2:5" ht="38.25" customHeight="1">
      <c r="B426" s="40" t="s">
        <v>0</v>
      </c>
      <c r="C426" s="40" t="s">
        <v>1</v>
      </c>
      <c r="D426" s="40" t="s">
        <v>2</v>
      </c>
      <c r="E426" s="117" t="s">
        <v>3</v>
      </c>
    </row>
    <row r="427" spans="2:5" ht="15">
      <c r="B427" s="134">
        <v>1</v>
      </c>
      <c r="C427" s="134" t="s">
        <v>729</v>
      </c>
      <c r="D427" s="135" t="s">
        <v>532</v>
      </c>
      <c r="E427" s="170">
        <v>42</v>
      </c>
    </row>
    <row r="428" spans="2:5" ht="15">
      <c r="B428" s="134">
        <v>2</v>
      </c>
      <c r="C428" s="134" t="s">
        <v>732</v>
      </c>
      <c r="D428" s="135" t="s">
        <v>535</v>
      </c>
      <c r="E428" s="170">
        <v>34</v>
      </c>
    </row>
    <row r="429" spans="2:5" ht="15">
      <c r="B429" s="134">
        <v>3</v>
      </c>
      <c r="C429" s="134" t="s">
        <v>714</v>
      </c>
      <c r="D429" s="135" t="s">
        <v>516</v>
      </c>
      <c r="E429" s="170">
        <v>32</v>
      </c>
    </row>
    <row r="430" spans="2:5" ht="15">
      <c r="B430" s="134">
        <v>4</v>
      </c>
      <c r="C430" s="134" t="s">
        <v>723</v>
      </c>
      <c r="D430" s="135" t="s">
        <v>526</v>
      </c>
      <c r="E430" s="170">
        <v>30</v>
      </c>
    </row>
    <row r="431" spans="2:5" ht="15">
      <c r="B431" s="134">
        <v>5</v>
      </c>
      <c r="C431" s="134" t="s">
        <v>715</v>
      </c>
      <c r="D431" s="135" t="s">
        <v>518</v>
      </c>
      <c r="E431" s="170">
        <v>26</v>
      </c>
    </row>
    <row r="432" spans="2:5" ht="15" customHeight="1">
      <c r="B432" s="362" t="s">
        <v>152</v>
      </c>
      <c r="C432" s="362"/>
      <c r="D432" s="362"/>
      <c r="E432" s="362"/>
    </row>
    <row r="433" spans="2:5" ht="38.25" customHeight="1">
      <c r="B433" s="40" t="s">
        <v>0</v>
      </c>
      <c r="C433" s="40" t="s">
        <v>1</v>
      </c>
      <c r="D433" s="40" t="s">
        <v>2</v>
      </c>
      <c r="E433" s="117" t="s">
        <v>3</v>
      </c>
    </row>
    <row r="434" spans="2:5" ht="15">
      <c r="B434" s="134">
        <v>1</v>
      </c>
      <c r="C434" s="134" t="s">
        <v>723</v>
      </c>
      <c r="D434" s="135" t="s">
        <v>526</v>
      </c>
      <c r="E434" s="170">
        <v>8</v>
      </c>
    </row>
    <row r="435" spans="2:5" ht="15">
      <c r="B435" s="134">
        <v>2</v>
      </c>
      <c r="C435" s="134" t="s">
        <v>733</v>
      </c>
      <c r="D435" s="135" t="s">
        <v>536</v>
      </c>
      <c r="E435" s="170">
        <v>6</v>
      </c>
    </row>
    <row r="436" spans="2:5" ht="15">
      <c r="B436" s="134">
        <v>3</v>
      </c>
      <c r="C436" s="134" t="s">
        <v>724</v>
      </c>
      <c r="D436" s="135" t="s">
        <v>527</v>
      </c>
      <c r="E436" s="170">
        <v>6</v>
      </c>
    </row>
    <row r="437" spans="2:5" ht="15">
      <c r="B437" s="134">
        <v>4</v>
      </c>
      <c r="C437" s="134" t="s">
        <v>731</v>
      </c>
      <c r="D437" s="135" t="s">
        <v>534</v>
      </c>
      <c r="E437" s="170">
        <v>5</v>
      </c>
    </row>
    <row r="438" spans="2:5" ht="15">
      <c r="B438" s="134">
        <v>5</v>
      </c>
      <c r="C438" s="134" t="s">
        <v>725</v>
      </c>
      <c r="D438" s="135" t="s">
        <v>528</v>
      </c>
      <c r="E438" s="170">
        <v>5</v>
      </c>
    </row>
    <row r="439" spans="2:5" ht="15" customHeight="1">
      <c r="B439" s="362" t="s">
        <v>153</v>
      </c>
      <c r="C439" s="362"/>
      <c r="D439" s="362"/>
      <c r="E439" s="362"/>
    </row>
    <row r="440" spans="2:5" ht="38.25" customHeight="1">
      <c r="B440" s="40" t="s">
        <v>0</v>
      </c>
      <c r="C440" s="40" t="s">
        <v>1</v>
      </c>
      <c r="D440" s="40" t="s">
        <v>2</v>
      </c>
      <c r="E440" s="117" t="s">
        <v>3</v>
      </c>
    </row>
    <row r="441" spans="2:5" ht="15">
      <c r="B441" s="134">
        <v>1</v>
      </c>
      <c r="C441" s="134" t="s">
        <v>711</v>
      </c>
      <c r="D441" s="135" t="s">
        <v>513</v>
      </c>
      <c r="E441" s="170">
        <v>192</v>
      </c>
    </row>
    <row r="442" spans="2:5" ht="15">
      <c r="B442" s="134">
        <v>2</v>
      </c>
      <c r="C442" s="134" t="s">
        <v>713</v>
      </c>
      <c r="D442" s="135" t="s">
        <v>515</v>
      </c>
      <c r="E442" s="170">
        <v>191</v>
      </c>
    </row>
    <row r="443" spans="2:5" ht="15">
      <c r="B443" s="134">
        <v>3</v>
      </c>
      <c r="C443" s="134" t="s">
        <v>714</v>
      </c>
      <c r="D443" s="135" t="s">
        <v>516</v>
      </c>
      <c r="E443" s="170">
        <v>51</v>
      </c>
    </row>
    <row r="444" spans="2:5" ht="15">
      <c r="B444" s="134">
        <v>4</v>
      </c>
      <c r="C444" s="134" t="s">
        <v>723</v>
      </c>
      <c r="D444" s="135" t="s">
        <v>526</v>
      </c>
      <c r="E444" s="170">
        <v>45</v>
      </c>
    </row>
    <row r="445" spans="2:5" ht="15">
      <c r="B445" s="134">
        <v>5</v>
      </c>
      <c r="C445" s="134" t="s">
        <v>722</v>
      </c>
      <c r="D445" s="135" t="s">
        <v>525</v>
      </c>
      <c r="E445" s="170">
        <v>37</v>
      </c>
    </row>
    <row r="446" spans="2:5" ht="15" customHeight="1">
      <c r="B446" s="362" t="s">
        <v>154</v>
      </c>
      <c r="C446" s="362"/>
      <c r="D446" s="362"/>
      <c r="E446" s="362"/>
    </row>
    <row r="447" spans="2:5" ht="38.25" customHeight="1">
      <c r="B447" s="40" t="s">
        <v>0</v>
      </c>
      <c r="C447" s="40" t="s">
        <v>1</v>
      </c>
      <c r="D447" s="40" t="s">
        <v>2</v>
      </c>
      <c r="E447" s="117" t="s">
        <v>3</v>
      </c>
    </row>
    <row r="448" spans="2:5" ht="15">
      <c r="B448" s="134">
        <v>1</v>
      </c>
      <c r="C448" s="134" t="s">
        <v>711</v>
      </c>
      <c r="D448" s="135" t="s">
        <v>513</v>
      </c>
      <c r="E448" s="170">
        <v>140</v>
      </c>
    </row>
    <row r="449" spans="2:5" ht="15">
      <c r="B449" s="134">
        <v>2</v>
      </c>
      <c r="C449" s="134" t="s">
        <v>739</v>
      </c>
      <c r="D449" s="135" t="s">
        <v>541</v>
      </c>
      <c r="E449" s="170">
        <v>77</v>
      </c>
    </row>
    <row r="450" spans="2:5" ht="15">
      <c r="B450" s="134">
        <v>3</v>
      </c>
      <c r="C450" s="134" t="s">
        <v>742</v>
      </c>
      <c r="D450" s="135" t="s">
        <v>544</v>
      </c>
      <c r="E450" s="170">
        <v>74</v>
      </c>
    </row>
    <row r="451" spans="2:5" ht="15">
      <c r="B451" s="134">
        <v>4</v>
      </c>
      <c r="C451" s="134" t="s">
        <v>737</v>
      </c>
      <c r="D451" s="135" t="s">
        <v>540</v>
      </c>
      <c r="E451" s="170">
        <v>56</v>
      </c>
    </row>
    <row r="452" spans="2:5" ht="15">
      <c r="B452" s="134">
        <v>5</v>
      </c>
      <c r="C452" s="134" t="s">
        <v>745</v>
      </c>
      <c r="D452" s="135" t="s">
        <v>547</v>
      </c>
      <c r="E452" s="170">
        <v>33</v>
      </c>
    </row>
    <row r="453" spans="2:5" ht="15" customHeight="1">
      <c r="B453" s="362" t="s">
        <v>155</v>
      </c>
      <c r="C453" s="362"/>
      <c r="D453" s="362"/>
      <c r="E453" s="362"/>
    </row>
    <row r="454" spans="2:5" ht="38.25" customHeight="1">
      <c r="B454" s="40" t="s">
        <v>0</v>
      </c>
      <c r="C454" s="40" t="s">
        <v>1</v>
      </c>
      <c r="D454" s="40" t="s">
        <v>2</v>
      </c>
      <c r="E454" s="117" t="s">
        <v>3</v>
      </c>
    </row>
    <row r="455" spans="2:5" ht="15">
      <c r="B455" s="134">
        <v>1</v>
      </c>
      <c r="C455" s="134" t="s">
        <v>715</v>
      </c>
      <c r="D455" s="135" t="s">
        <v>518</v>
      </c>
      <c r="E455" s="170">
        <v>27</v>
      </c>
    </row>
    <row r="456" spans="2:5" ht="15">
      <c r="B456" s="134">
        <v>2</v>
      </c>
      <c r="C456" s="134" t="s">
        <v>723</v>
      </c>
      <c r="D456" s="135" t="s">
        <v>526</v>
      </c>
      <c r="E456" s="170">
        <v>26</v>
      </c>
    </row>
    <row r="457" spans="2:5" ht="15">
      <c r="B457" s="134">
        <v>3</v>
      </c>
      <c r="C457" s="134" t="s">
        <v>725</v>
      </c>
      <c r="D457" s="135" t="s">
        <v>528</v>
      </c>
      <c r="E457" s="170">
        <v>17</v>
      </c>
    </row>
    <row r="458" spans="2:5" ht="15">
      <c r="B458" s="134">
        <v>4</v>
      </c>
      <c r="C458" s="134" t="s">
        <v>736</v>
      </c>
      <c r="D458" s="135" t="s">
        <v>539</v>
      </c>
      <c r="E458" s="170">
        <v>13</v>
      </c>
    </row>
    <row r="459" spans="2:5" ht="15">
      <c r="B459" s="134">
        <v>5</v>
      </c>
      <c r="C459" s="134" t="s">
        <v>722</v>
      </c>
      <c r="D459" s="135" t="s">
        <v>525</v>
      </c>
      <c r="E459" s="170">
        <v>11</v>
      </c>
    </row>
    <row r="460" spans="2:5" ht="15" customHeight="1">
      <c r="B460" s="362" t="s">
        <v>156</v>
      </c>
      <c r="C460" s="362"/>
      <c r="D460" s="362"/>
      <c r="E460" s="362"/>
    </row>
    <row r="461" spans="2:5" ht="38.25" customHeight="1">
      <c r="B461" s="40" t="s">
        <v>0</v>
      </c>
      <c r="C461" s="40" t="s">
        <v>1</v>
      </c>
      <c r="D461" s="40" t="s">
        <v>2</v>
      </c>
      <c r="E461" s="117" t="s">
        <v>3</v>
      </c>
    </row>
    <row r="462" spans="2:5" ht="15">
      <c r="B462" s="134">
        <v>1</v>
      </c>
      <c r="C462" s="134" t="s">
        <v>724</v>
      </c>
      <c r="D462" s="135" t="s">
        <v>527</v>
      </c>
      <c r="E462" s="170">
        <v>18</v>
      </c>
    </row>
    <row r="463" spans="2:5" ht="15">
      <c r="B463" s="134">
        <v>2</v>
      </c>
      <c r="C463" s="134" t="s">
        <v>723</v>
      </c>
      <c r="D463" s="135" t="s">
        <v>526</v>
      </c>
      <c r="E463" s="170">
        <v>15</v>
      </c>
    </row>
    <row r="464" spans="2:5" ht="15">
      <c r="B464" s="134">
        <v>3</v>
      </c>
      <c r="C464" s="134" t="s">
        <v>715</v>
      </c>
      <c r="D464" s="135" t="s">
        <v>518</v>
      </c>
      <c r="E464" s="170">
        <v>11</v>
      </c>
    </row>
    <row r="465" spans="2:5" ht="15" customHeight="1">
      <c r="B465" s="134">
        <v>4</v>
      </c>
      <c r="C465" s="134" t="s">
        <v>722</v>
      </c>
      <c r="D465" s="135" t="s">
        <v>525</v>
      </c>
      <c r="E465" s="170">
        <v>10</v>
      </c>
    </row>
    <row r="466" spans="2:5" ht="15">
      <c r="B466" s="134">
        <v>5</v>
      </c>
      <c r="C466" s="134" t="s">
        <v>725</v>
      </c>
      <c r="D466" s="135" t="s">
        <v>528</v>
      </c>
      <c r="E466" s="170">
        <v>10</v>
      </c>
    </row>
    <row r="467" spans="2:5" ht="15" customHeight="1">
      <c r="B467" s="362" t="s">
        <v>157</v>
      </c>
      <c r="C467" s="362"/>
      <c r="D467" s="362"/>
      <c r="E467" s="362"/>
    </row>
    <row r="468" spans="2:5" ht="38.25" customHeight="1">
      <c r="B468" s="40" t="s">
        <v>0</v>
      </c>
      <c r="C468" s="40" t="s">
        <v>1</v>
      </c>
      <c r="D468" s="40" t="s">
        <v>2</v>
      </c>
      <c r="E468" s="117" t="s">
        <v>3</v>
      </c>
    </row>
    <row r="469" spans="2:5" ht="15">
      <c r="B469" s="134">
        <v>1</v>
      </c>
      <c r="C469" s="134" t="s">
        <v>777</v>
      </c>
      <c r="D469" s="135" t="s">
        <v>578</v>
      </c>
      <c r="E469" s="170">
        <v>41</v>
      </c>
    </row>
    <row r="470" spans="2:5" ht="15">
      <c r="B470" s="134">
        <v>2</v>
      </c>
      <c r="C470" s="134" t="s">
        <v>723</v>
      </c>
      <c r="D470" s="135" t="s">
        <v>526</v>
      </c>
      <c r="E470" s="170">
        <v>28</v>
      </c>
    </row>
    <row r="471" spans="2:5" ht="15">
      <c r="B471" s="134">
        <v>3</v>
      </c>
      <c r="C471" s="134" t="s">
        <v>716</v>
      </c>
      <c r="D471" s="135" t="s">
        <v>519</v>
      </c>
      <c r="E471" s="170">
        <v>19</v>
      </c>
    </row>
    <row r="472" spans="2:5" ht="15" customHeight="1">
      <c r="B472" s="134">
        <v>4</v>
      </c>
      <c r="C472" s="134" t="s">
        <v>778</v>
      </c>
      <c r="D472" s="135" t="s">
        <v>579</v>
      </c>
      <c r="E472" s="170">
        <v>19</v>
      </c>
    </row>
    <row r="473" spans="2:5" ht="15">
      <c r="B473" s="134">
        <v>5</v>
      </c>
      <c r="C473" s="134" t="s">
        <v>779</v>
      </c>
      <c r="D473" s="135" t="s">
        <v>580</v>
      </c>
      <c r="E473" s="170">
        <v>18</v>
      </c>
    </row>
    <row r="474" spans="2:5" ht="15" customHeight="1">
      <c r="B474" s="362" t="s">
        <v>158</v>
      </c>
      <c r="C474" s="362"/>
      <c r="D474" s="362"/>
      <c r="E474" s="362"/>
    </row>
    <row r="475" spans="2:5" ht="38.25" customHeight="1">
      <c r="B475" s="40" t="s">
        <v>0</v>
      </c>
      <c r="C475" s="40" t="s">
        <v>1</v>
      </c>
      <c r="D475" s="40" t="s">
        <v>2</v>
      </c>
      <c r="E475" s="117" t="s">
        <v>3</v>
      </c>
    </row>
    <row r="476" spans="2:5" ht="15">
      <c r="B476" s="134">
        <v>1</v>
      </c>
      <c r="C476" s="134" t="s">
        <v>733</v>
      </c>
      <c r="D476" s="135" t="s">
        <v>536</v>
      </c>
      <c r="E476" s="170">
        <v>22</v>
      </c>
    </row>
    <row r="477" spans="2:5" ht="15">
      <c r="B477" s="134">
        <v>2</v>
      </c>
      <c r="C477" s="134" t="s">
        <v>724</v>
      </c>
      <c r="D477" s="135" t="s">
        <v>527</v>
      </c>
      <c r="E477" s="170">
        <v>19</v>
      </c>
    </row>
    <row r="478" spans="2:5" ht="15">
      <c r="B478" s="134">
        <v>3</v>
      </c>
      <c r="C478" s="134" t="s">
        <v>736</v>
      </c>
      <c r="D478" s="135" t="s">
        <v>539</v>
      </c>
      <c r="E478" s="170">
        <v>18</v>
      </c>
    </row>
    <row r="479" spans="2:5" ht="15" customHeight="1">
      <c r="B479" s="134">
        <v>4</v>
      </c>
      <c r="C479" s="134" t="s">
        <v>723</v>
      </c>
      <c r="D479" s="135" t="s">
        <v>526</v>
      </c>
      <c r="E479" s="170">
        <v>14</v>
      </c>
    </row>
    <row r="480" spans="2:5" ht="15">
      <c r="B480" s="134">
        <v>5</v>
      </c>
      <c r="C480" s="134" t="s">
        <v>720</v>
      </c>
      <c r="D480" s="135" t="s">
        <v>523</v>
      </c>
      <c r="E480" s="170">
        <v>10</v>
      </c>
    </row>
    <row r="481" spans="2:5" ht="15" customHeight="1">
      <c r="B481" s="362" t="s">
        <v>159</v>
      </c>
      <c r="C481" s="362"/>
      <c r="D481" s="362"/>
      <c r="E481" s="362"/>
    </row>
    <row r="482" spans="2:5" ht="38.25" customHeight="1">
      <c r="B482" s="40" t="s">
        <v>0</v>
      </c>
      <c r="C482" s="40" t="s">
        <v>1</v>
      </c>
      <c r="D482" s="40" t="s">
        <v>2</v>
      </c>
      <c r="E482" s="117" t="s">
        <v>3</v>
      </c>
    </row>
    <row r="483" spans="2:5" ht="15">
      <c r="B483" s="134">
        <v>1</v>
      </c>
      <c r="C483" s="134" t="s">
        <v>723</v>
      </c>
      <c r="D483" s="135" t="s">
        <v>526</v>
      </c>
      <c r="E483" s="170">
        <v>3</v>
      </c>
    </row>
    <row r="484" spans="2:5" ht="15">
      <c r="B484" s="134">
        <v>2</v>
      </c>
      <c r="C484" s="134" t="s">
        <v>725</v>
      </c>
      <c r="D484" s="135" t="s">
        <v>528</v>
      </c>
      <c r="E484" s="170">
        <v>3</v>
      </c>
    </row>
    <row r="485" spans="2:5" ht="15">
      <c r="B485" s="134">
        <v>3</v>
      </c>
      <c r="C485" s="134" t="s">
        <v>715</v>
      </c>
      <c r="D485" s="135" t="s">
        <v>518</v>
      </c>
      <c r="E485" s="170">
        <v>2</v>
      </c>
    </row>
    <row r="486" spans="2:5" ht="15" customHeight="1">
      <c r="B486" s="134">
        <v>4</v>
      </c>
      <c r="C486" s="134" t="s">
        <v>722</v>
      </c>
      <c r="D486" s="135" t="s">
        <v>525</v>
      </c>
      <c r="E486" s="170">
        <v>2</v>
      </c>
    </row>
    <row r="487" spans="2:5" ht="15">
      <c r="B487" s="134">
        <v>5</v>
      </c>
      <c r="C487" s="134" t="s">
        <v>724</v>
      </c>
      <c r="D487" s="135" t="s">
        <v>527</v>
      </c>
      <c r="E487" s="170">
        <v>1</v>
      </c>
    </row>
    <row r="488" spans="2:5" ht="15" customHeight="1">
      <c r="B488" s="362" t="s">
        <v>160</v>
      </c>
      <c r="C488" s="362"/>
      <c r="D488" s="362"/>
      <c r="E488" s="362"/>
    </row>
    <row r="489" spans="2:5" ht="38.25" customHeight="1">
      <c r="B489" s="40" t="s">
        <v>0</v>
      </c>
      <c r="C489" s="40" t="s">
        <v>1</v>
      </c>
      <c r="D489" s="40" t="s">
        <v>2</v>
      </c>
      <c r="E489" s="117" t="s">
        <v>3</v>
      </c>
    </row>
    <row r="490" spans="2:5" ht="15">
      <c r="B490" s="134">
        <v>1</v>
      </c>
      <c r="C490" s="134" t="s">
        <v>724</v>
      </c>
      <c r="D490" s="135" t="s">
        <v>527</v>
      </c>
      <c r="E490" s="170">
        <v>20</v>
      </c>
    </row>
    <row r="491" spans="2:5" ht="15">
      <c r="B491" s="134">
        <v>2</v>
      </c>
      <c r="C491" s="134" t="s">
        <v>722</v>
      </c>
      <c r="D491" s="135" t="s">
        <v>525</v>
      </c>
      <c r="E491" s="170">
        <v>20</v>
      </c>
    </row>
    <row r="492" spans="2:5" ht="15">
      <c r="B492" s="134">
        <v>3</v>
      </c>
      <c r="C492" s="134" t="s">
        <v>731</v>
      </c>
      <c r="D492" s="135" t="s">
        <v>534</v>
      </c>
      <c r="E492" s="170">
        <v>20</v>
      </c>
    </row>
    <row r="493" spans="2:5" ht="15" customHeight="1">
      <c r="B493" s="134">
        <v>4</v>
      </c>
      <c r="C493" s="134" t="s">
        <v>753</v>
      </c>
      <c r="D493" s="135" t="s">
        <v>555</v>
      </c>
      <c r="E493" s="170">
        <v>16</v>
      </c>
    </row>
    <row r="494" spans="2:5" ht="15">
      <c r="B494" s="134">
        <v>5</v>
      </c>
      <c r="C494" s="134" t="s">
        <v>744</v>
      </c>
      <c r="D494" s="135" t="s">
        <v>546</v>
      </c>
      <c r="E494" s="170">
        <v>14</v>
      </c>
    </row>
    <row r="495" spans="2:5" ht="15" customHeight="1">
      <c r="B495" s="362" t="s">
        <v>161</v>
      </c>
      <c r="C495" s="362"/>
      <c r="D495" s="362"/>
      <c r="E495" s="362"/>
    </row>
    <row r="496" spans="2:5" ht="38.25" customHeight="1">
      <c r="B496" s="40" t="s">
        <v>0</v>
      </c>
      <c r="C496" s="40" t="s">
        <v>1</v>
      </c>
      <c r="D496" s="40" t="s">
        <v>2</v>
      </c>
      <c r="E496" s="117" t="s">
        <v>3</v>
      </c>
    </row>
    <row r="497" spans="2:5" ht="15">
      <c r="B497" s="134">
        <v>1</v>
      </c>
      <c r="C497" s="134" t="s">
        <v>724</v>
      </c>
      <c r="D497" s="135" t="s">
        <v>527</v>
      </c>
      <c r="E497" s="170">
        <v>13</v>
      </c>
    </row>
    <row r="498" spans="2:5" ht="15">
      <c r="B498" s="134">
        <v>2</v>
      </c>
      <c r="C498" s="134" t="s">
        <v>723</v>
      </c>
      <c r="D498" s="135" t="s">
        <v>526</v>
      </c>
      <c r="E498" s="170">
        <v>12</v>
      </c>
    </row>
    <row r="499" spans="2:5" ht="15">
      <c r="B499" s="134">
        <v>3</v>
      </c>
      <c r="C499" s="134" t="s">
        <v>722</v>
      </c>
      <c r="D499" s="135" t="s">
        <v>525</v>
      </c>
      <c r="E499" s="170">
        <v>11</v>
      </c>
    </row>
    <row r="500" spans="2:5" ht="15">
      <c r="B500" s="134">
        <v>4</v>
      </c>
      <c r="C500" s="134" t="s">
        <v>780</v>
      </c>
      <c r="D500" s="135" t="s">
        <v>581</v>
      </c>
      <c r="E500" s="170">
        <v>11</v>
      </c>
    </row>
    <row r="501" spans="2:5" ht="15">
      <c r="B501" s="134">
        <v>5</v>
      </c>
      <c r="C501" s="134" t="s">
        <v>725</v>
      </c>
      <c r="D501" s="135" t="s">
        <v>528</v>
      </c>
      <c r="E501" s="170">
        <v>8</v>
      </c>
    </row>
    <row r="502" spans="2:5" ht="15" customHeight="1">
      <c r="B502" s="362" t="s">
        <v>162</v>
      </c>
      <c r="C502" s="362"/>
      <c r="D502" s="362"/>
      <c r="E502" s="362"/>
    </row>
    <row r="503" spans="2:5" ht="38.25" customHeight="1">
      <c r="B503" s="40" t="s">
        <v>0</v>
      </c>
      <c r="C503" s="40" t="s">
        <v>1</v>
      </c>
      <c r="D503" s="40" t="s">
        <v>2</v>
      </c>
      <c r="E503" s="117" t="s">
        <v>3</v>
      </c>
    </row>
    <row r="504" spans="2:5" ht="15">
      <c r="B504" s="134">
        <v>1</v>
      </c>
      <c r="C504" s="134" t="s">
        <v>715</v>
      </c>
      <c r="D504" s="135" t="s">
        <v>518</v>
      </c>
      <c r="E504" s="170">
        <v>17</v>
      </c>
    </row>
    <row r="505" spans="2:5" ht="15">
      <c r="B505" s="134">
        <v>2</v>
      </c>
      <c r="C505" s="134" t="s">
        <v>781</v>
      </c>
      <c r="D505" s="135" t="s">
        <v>582</v>
      </c>
      <c r="E505" s="170">
        <v>12</v>
      </c>
    </row>
    <row r="506" spans="2:5" ht="15">
      <c r="B506" s="134">
        <v>3</v>
      </c>
      <c r="C506" s="134" t="s">
        <v>722</v>
      </c>
      <c r="D506" s="135" t="s">
        <v>525</v>
      </c>
      <c r="E506" s="170">
        <v>10</v>
      </c>
    </row>
    <row r="507" spans="2:5" ht="15">
      <c r="B507" s="134">
        <v>4</v>
      </c>
      <c r="C507" s="134" t="s">
        <v>717</v>
      </c>
      <c r="D507" s="135" t="s">
        <v>520</v>
      </c>
      <c r="E507" s="170">
        <v>10</v>
      </c>
    </row>
    <row r="508" spans="2:5" ht="15">
      <c r="B508" s="134">
        <v>5</v>
      </c>
      <c r="C508" s="134" t="s">
        <v>725</v>
      </c>
      <c r="D508" s="135" t="s">
        <v>528</v>
      </c>
      <c r="E508" s="170">
        <v>9</v>
      </c>
    </row>
    <row r="509" spans="2:5" ht="15" customHeight="1">
      <c r="B509" s="362" t="s">
        <v>163</v>
      </c>
      <c r="C509" s="362"/>
      <c r="D509" s="362"/>
      <c r="E509" s="362"/>
    </row>
    <row r="510" spans="2:5" ht="38.25" customHeight="1">
      <c r="B510" s="40" t="s">
        <v>0</v>
      </c>
      <c r="C510" s="40" t="s">
        <v>1</v>
      </c>
      <c r="D510" s="40" t="s">
        <v>2</v>
      </c>
      <c r="E510" s="117" t="s">
        <v>3</v>
      </c>
    </row>
    <row r="511" spans="2:5" ht="15">
      <c r="B511" s="134">
        <v>1</v>
      </c>
      <c r="C511" s="134" t="s">
        <v>723</v>
      </c>
      <c r="D511" s="135" t="s">
        <v>526</v>
      </c>
      <c r="E511" s="170">
        <v>9</v>
      </c>
    </row>
    <row r="512" spans="2:5" ht="15">
      <c r="B512" s="134">
        <v>2</v>
      </c>
      <c r="C512" s="134" t="s">
        <v>715</v>
      </c>
      <c r="D512" s="135" t="s">
        <v>518</v>
      </c>
      <c r="E512" s="170">
        <v>7</v>
      </c>
    </row>
    <row r="513" spans="2:5" ht="15">
      <c r="B513" s="134">
        <v>3</v>
      </c>
      <c r="C513" s="134" t="s">
        <v>729</v>
      </c>
      <c r="D513" s="135" t="s">
        <v>532</v>
      </c>
      <c r="E513" s="170">
        <v>6</v>
      </c>
    </row>
    <row r="514" spans="2:5" ht="15">
      <c r="B514" s="134">
        <v>4</v>
      </c>
      <c r="C514" s="134" t="s">
        <v>782</v>
      </c>
      <c r="D514" s="135" t="s">
        <v>583</v>
      </c>
      <c r="E514" s="170">
        <v>6</v>
      </c>
    </row>
    <row r="515" spans="2:5" ht="15">
      <c r="B515" s="134">
        <v>5</v>
      </c>
      <c r="C515" s="134" t="s">
        <v>724</v>
      </c>
      <c r="D515" s="135" t="s">
        <v>527</v>
      </c>
      <c r="E515" s="170">
        <v>5</v>
      </c>
    </row>
    <row r="516" spans="2:5" ht="15" customHeight="1">
      <c r="B516" s="362" t="s">
        <v>164</v>
      </c>
      <c r="C516" s="362"/>
      <c r="D516" s="362"/>
      <c r="E516" s="362"/>
    </row>
    <row r="517" spans="2:5" ht="38.25" customHeight="1">
      <c r="B517" s="40" t="s">
        <v>0</v>
      </c>
      <c r="C517" s="40" t="s">
        <v>1</v>
      </c>
      <c r="D517" s="40" t="s">
        <v>2</v>
      </c>
      <c r="E517" s="117" t="s">
        <v>3</v>
      </c>
    </row>
    <row r="518" spans="2:5" ht="15">
      <c r="B518" s="134">
        <v>1</v>
      </c>
      <c r="C518" s="134" t="s">
        <v>716</v>
      </c>
      <c r="D518" s="135" t="s">
        <v>519</v>
      </c>
      <c r="E518" s="170">
        <v>14</v>
      </c>
    </row>
    <row r="519" spans="2:5" ht="15">
      <c r="B519" s="134">
        <v>2</v>
      </c>
      <c r="C519" s="134" t="s">
        <v>719</v>
      </c>
      <c r="D519" s="135" t="s">
        <v>522</v>
      </c>
      <c r="E519" s="170">
        <v>12</v>
      </c>
    </row>
    <row r="520" spans="2:5" ht="15">
      <c r="B520" s="134">
        <v>3</v>
      </c>
      <c r="C520" s="134" t="s">
        <v>717</v>
      </c>
      <c r="D520" s="135" t="s">
        <v>520</v>
      </c>
      <c r="E520" s="170">
        <v>11</v>
      </c>
    </row>
    <row r="521" spans="2:5" ht="15" customHeight="1">
      <c r="B521" s="134">
        <v>4</v>
      </c>
      <c r="C521" s="134" t="s">
        <v>723</v>
      </c>
      <c r="D521" s="135" t="s">
        <v>526</v>
      </c>
      <c r="E521" s="170">
        <v>10</v>
      </c>
    </row>
    <row r="522" spans="2:5" ht="15">
      <c r="B522" s="134">
        <v>5</v>
      </c>
      <c r="C522" s="134" t="s">
        <v>746</v>
      </c>
      <c r="D522" s="135" t="s">
        <v>548</v>
      </c>
      <c r="E522" s="170">
        <v>8</v>
      </c>
    </row>
    <row r="523" spans="2:5" ht="15" customHeight="1">
      <c r="B523" s="362" t="s">
        <v>165</v>
      </c>
      <c r="C523" s="362"/>
      <c r="D523" s="362"/>
      <c r="E523" s="362"/>
    </row>
    <row r="524" spans="2:5" ht="38.25" customHeight="1">
      <c r="B524" s="40" t="s">
        <v>0</v>
      </c>
      <c r="C524" s="40" t="s">
        <v>1</v>
      </c>
      <c r="D524" s="40" t="s">
        <v>2</v>
      </c>
      <c r="E524" s="117" t="s">
        <v>3</v>
      </c>
    </row>
    <row r="525" spans="2:5" ht="15">
      <c r="B525" s="134">
        <v>1</v>
      </c>
      <c r="C525" s="134" t="s">
        <v>733</v>
      </c>
      <c r="D525" s="135" t="s">
        <v>536</v>
      </c>
      <c r="E525" s="170">
        <v>25</v>
      </c>
    </row>
    <row r="526" spans="2:5" ht="15">
      <c r="B526" s="134">
        <v>2</v>
      </c>
      <c r="C526" s="134" t="s">
        <v>723</v>
      </c>
      <c r="D526" s="135" t="s">
        <v>526</v>
      </c>
      <c r="E526" s="170">
        <v>17</v>
      </c>
    </row>
    <row r="527" spans="2:5" ht="15">
      <c r="B527" s="134">
        <v>3</v>
      </c>
      <c r="C527" s="134" t="s">
        <v>729</v>
      </c>
      <c r="D527" s="135" t="s">
        <v>532</v>
      </c>
      <c r="E527" s="170">
        <v>4</v>
      </c>
    </row>
    <row r="528" spans="2:5" ht="15">
      <c r="B528" s="134">
        <v>4</v>
      </c>
      <c r="C528" s="134" t="s">
        <v>725</v>
      </c>
      <c r="D528" s="135" t="s">
        <v>528</v>
      </c>
      <c r="E528" s="170">
        <v>4</v>
      </c>
    </row>
    <row r="529" spans="2:5" ht="15">
      <c r="B529" s="134">
        <v>5</v>
      </c>
      <c r="C529" s="134" t="s">
        <v>783</v>
      </c>
      <c r="D529" s="135" t="s">
        <v>584</v>
      </c>
      <c r="E529" s="170">
        <v>2</v>
      </c>
    </row>
    <row r="530" spans="2:5" ht="15" customHeight="1">
      <c r="B530" s="360" t="s">
        <v>166</v>
      </c>
      <c r="C530" s="360"/>
      <c r="D530" s="360"/>
      <c r="E530" s="360"/>
    </row>
    <row r="531" spans="2:5" ht="38.25" customHeight="1">
      <c r="B531" s="40" t="s">
        <v>0</v>
      </c>
      <c r="C531" s="40" t="s">
        <v>1</v>
      </c>
      <c r="D531" s="40" t="s">
        <v>2</v>
      </c>
      <c r="E531" s="117" t="s">
        <v>3</v>
      </c>
    </row>
    <row r="532" spans="2:5" ht="15">
      <c r="B532" s="134">
        <v>1</v>
      </c>
      <c r="C532" s="134" t="s">
        <v>725</v>
      </c>
      <c r="D532" s="135" t="s">
        <v>528</v>
      </c>
      <c r="E532" s="170">
        <v>5</v>
      </c>
    </row>
    <row r="533" spans="2:5" ht="15">
      <c r="B533" s="134">
        <v>2</v>
      </c>
      <c r="C533" s="134" t="s">
        <v>722</v>
      </c>
      <c r="D533" s="135" t="s">
        <v>525</v>
      </c>
      <c r="E533" s="170">
        <v>4</v>
      </c>
    </row>
    <row r="534" spans="2:5" ht="15">
      <c r="B534" s="134">
        <v>3</v>
      </c>
      <c r="C534" s="134" t="s">
        <v>736</v>
      </c>
      <c r="D534" s="135" t="s">
        <v>539</v>
      </c>
      <c r="E534" s="170">
        <v>3</v>
      </c>
    </row>
    <row r="535" spans="2:5" ht="15">
      <c r="B535" s="134">
        <v>4</v>
      </c>
      <c r="C535" s="134" t="s">
        <v>784</v>
      </c>
      <c r="D535" s="135" t="s">
        <v>585</v>
      </c>
      <c r="E535" s="170">
        <v>3</v>
      </c>
    </row>
    <row r="536" spans="2:5" ht="15">
      <c r="B536" s="134">
        <v>5</v>
      </c>
      <c r="C536" s="134" t="s">
        <v>715</v>
      </c>
      <c r="D536" s="135" t="s">
        <v>518</v>
      </c>
      <c r="E536" s="170">
        <v>3</v>
      </c>
    </row>
    <row r="537" spans="2:5" ht="15" customHeight="1">
      <c r="B537" s="360" t="s">
        <v>167</v>
      </c>
      <c r="C537" s="360"/>
      <c r="D537" s="360"/>
      <c r="E537" s="360"/>
    </row>
    <row r="538" spans="2:5" ht="38.25" customHeight="1">
      <c r="B538" s="40" t="s">
        <v>0</v>
      </c>
      <c r="C538" s="40" t="s">
        <v>1</v>
      </c>
      <c r="D538" s="40" t="s">
        <v>2</v>
      </c>
      <c r="E538" s="117" t="s">
        <v>3</v>
      </c>
    </row>
    <row r="539" spans="2:5" ht="15">
      <c r="B539" s="134">
        <v>1</v>
      </c>
      <c r="C539" s="134" t="s">
        <v>785</v>
      </c>
      <c r="D539" s="135" t="s">
        <v>232</v>
      </c>
      <c r="E539" s="170">
        <v>25</v>
      </c>
    </row>
    <row r="540" spans="2:5" ht="15">
      <c r="B540" s="134">
        <v>2</v>
      </c>
      <c r="C540" s="134" t="s">
        <v>714</v>
      </c>
      <c r="D540" s="135" t="s">
        <v>516</v>
      </c>
      <c r="E540" s="170">
        <v>11</v>
      </c>
    </row>
    <row r="541" spans="2:5" ht="15">
      <c r="B541" s="134">
        <v>3</v>
      </c>
      <c r="C541" s="134" t="s">
        <v>716</v>
      </c>
      <c r="D541" s="135" t="s">
        <v>519</v>
      </c>
      <c r="E541" s="170">
        <v>10</v>
      </c>
    </row>
    <row r="542" spans="2:5" ht="15" customHeight="1">
      <c r="B542" s="134">
        <v>4</v>
      </c>
      <c r="C542" s="134" t="s">
        <v>717</v>
      </c>
      <c r="D542" s="135" t="s">
        <v>520</v>
      </c>
      <c r="E542" s="170">
        <v>10</v>
      </c>
    </row>
    <row r="543" spans="2:5" ht="15">
      <c r="B543" s="134">
        <v>5</v>
      </c>
      <c r="C543" s="134" t="s">
        <v>712</v>
      </c>
      <c r="D543" s="135" t="s">
        <v>514</v>
      </c>
      <c r="E543" s="170">
        <v>9</v>
      </c>
    </row>
    <row r="544" spans="2:5" ht="15" customHeight="1">
      <c r="B544" s="360" t="s">
        <v>168</v>
      </c>
      <c r="C544" s="360"/>
      <c r="D544" s="360"/>
      <c r="E544" s="360"/>
    </row>
    <row r="545" spans="2:5" ht="38.25" customHeight="1">
      <c r="B545" s="40" t="s">
        <v>0</v>
      </c>
      <c r="C545" s="40" t="s">
        <v>1</v>
      </c>
      <c r="D545" s="40" t="s">
        <v>2</v>
      </c>
      <c r="E545" s="117" t="s">
        <v>3</v>
      </c>
    </row>
    <row r="546" spans="2:5" ht="15">
      <c r="B546" s="134">
        <v>1</v>
      </c>
      <c r="C546" s="134" t="s">
        <v>755</v>
      </c>
      <c r="D546" s="135" t="s">
        <v>557</v>
      </c>
      <c r="E546" s="170">
        <v>30</v>
      </c>
    </row>
    <row r="547" spans="2:5" ht="15">
      <c r="B547" s="134">
        <v>2</v>
      </c>
      <c r="C547" s="134" t="s">
        <v>786</v>
      </c>
      <c r="D547" s="135" t="s">
        <v>586</v>
      </c>
      <c r="E547" s="170">
        <v>14</v>
      </c>
    </row>
    <row r="548" spans="2:5" ht="15">
      <c r="B548" s="134">
        <v>3</v>
      </c>
      <c r="C548" s="134" t="s">
        <v>723</v>
      </c>
      <c r="D548" s="135" t="s">
        <v>526</v>
      </c>
      <c r="E548" s="170">
        <v>10</v>
      </c>
    </row>
    <row r="549" spans="2:5" ht="15">
      <c r="B549" s="134">
        <v>4</v>
      </c>
      <c r="C549" s="134" t="s">
        <v>717</v>
      </c>
      <c r="D549" s="135" t="s">
        <v>520</v>
      </c>
      <c r="E549" s="170">
        <v>8</v>
      </c>
    </row>
    <row r="550" spans="2:5" ht="15">
      <c r="B550" s="134">
        <v>5</v>
      </c>
      <c r="C550" s="134" t="s">
        <v>753</v>
      </c>
      <c r="D550" s="135" t="s">
        <v>555</v>
      </c>
      <c r="E550" s="170">
        <v>8</v>
      </c>
    </row>
    <row r="551" spans="2:5" ht="15" customHeight="1">
      <c r="B551" s="360" t="s">
        <v>169</v>
      </c>
      <c r="C551" s="360"/>
      <c r="D551" s="360"/>
      <c r="E551" s="360"/>
    </row>
    <row r="552" spans="2:5" ht="38.25" customHeight="1">
      <c r="B552" s="40" t="s">
        <v>0</v>
      </c>
      <c r="C552" s="40" t="s">
        <v>1</v>
      </c>
      <c r="D552" s="40" t="s">
        <v>2</v>
      </c>
      <c r="E552" s="117" t="s">
        <v>3</v>
      </c>
    </row>
    <row r="553" spans="2:5" ht="15">
      <c r="B553" s="134">
        <v>1</v>
      </c>
      <c r="C553" s="134" t="s">
        <v>713</v>
      </c>
      <c r="D553" s="135" t="s">
        <v>515</v>
      </c>
      <c r="E553" s="170">
        <v>16</v>
      </c>
    </row>
    <row r="554" spans="2:5" ht="15">
      <c r="B554" s="134">
        <v>2</v>
      </c>
      <c r="C554" s="134" t="s">
        <v>753</v>
      </c>
      <c r="D554" s="135" t="s">
        <v>555</v>
      </c>
      <c r="E554" s="170">
        <v>12</v>
      </c>
    </row>
    <row r="555" spans="2:5" ht="15">
      <c r="B555" s="134">
        <v>3</v>
      </c>
      <c r="C555" s="134" t="s">
        <v>714</v>
      </c>
      <c r="D555" s="135" t="s">
        <v>516</v>
      </c>
      <c r="E555" s="170">
        <v>11</v>
      </c>
    </row>
    <row r="556" spans="2:5" ht="15" customHeight="1">
      <c r="B556" s="134">
        <v>4</v>
      </c>
      <c r="C556" s="134" t="s">
        <v>722</v>
      </c>
      <c r="D556" s="135" t="s">
        <v>525</v>
      </c>
      <c r="E556" s="170">
        <v>8</v>
      </c>
    </row>
    <row r="557" spans="2:5" ht="15">
      <c r="B557" s="134">
        <v>5</v>
      </c>
      <c r="C557" s="134" t="s">
        <v>724</v>
      </c>
      <c r="D557" s="135" t="s">
        <v>527</v>
      </c>
      <c r="E557" s="170">
        <v>5</v>
      </c>
    </row>
    <row r="558" spans="2:5" ht="15" customHeight="1">
      <c r="B558" s="360" t="s">
        <v>170</v>
      </c>
      <c r="C558" s="360"/>
      <c r="D558" s="360"/>
      <c r="E558" s="360"/>
    </row>
    <row r="559" spans="2:5" ht="38.25" customHeight="1">
      <c r="B559" s="40" t="s">
        <v>0</v>
      </c>
      <c r="C559" s="40" t="s">
        <v>1</v>
      </c>
      <c r="D559" s="40" t="s">
        <v>2</v>
      </c>
      <c r="E559" s="117" t="s">
        <v>3</v>
      </c>
    </row>
    <row r="560" spans="2:5" ht="15">
      <c r="B560" s="134">
        <v>1</v>
      </c>
      <c r="C560" s="134" t="s">
        <v>714</v>
      </c>
      <c r="D560" s="135" t="s">
        <v>516</v>
      </c>
      <c r="E560" s="170">
        <v>33</v>
      </c>
    </row>
    <row r="561" spans="2:5" ht="15">
      <c r="B561" s="134">
        <v>2</v>
      </c>
      <c r="C561" s="134" t="s">
        <v>713</v>
      </c>
      <c r="D561" s="135" t="s">
        <v>515</v>
      </c>
      <c r="E561" s="170">
        <v>17</v>
      </c>
    </row>
    <row r="562" spans="2:5" ht="15">
      <c r="B562" s="134">
        <v>3</v>
      </c>
      <c r="C562" s="134" t="s">
        <v>711</v>
      </c>
      <c r="D562" s="135" t="s">
        <v>513</v>
      </c>
      <c r="E562" s="170">
        <v>16</v>
      </c>
    </row>
    <row r="563" spans="2:5" ht="15">
      <c r="B563" s="134">
        <v>4</v>
      </c>
      <c r="C563" s="134" t="s">
        <v>715</v>
      </c>
      <c r="D563" s="135" t="s">
        <v>518</v>
      </c>
      <c r="E563" s="170">
        <v>14</v>
      </c>
    </row>
    <row r="564" spans="2:5" ht="15">
      <c r="B564" s="134">
        <v>5</v>
      </c>
      <c r="C564" s="134" t="s">
        <v>733</v>
      </c>
      <c r="D564" s="135" t="s">
        <v>536</v>
      </c>
      <c r="E564" s="170">
        <v>14</v>
      </c>
    </row>
    <row r="565" spans="2:5" ht="15" customHeight="1">
      <c r="B565" s="360" t="s">
        <v>171</v>
      </c>
      <c r="C565" s="360"/>
      <c r="D565" s="360"/>
      <c r="E565" s="360"/>
    </row>
    <row r="566" spans="2:5" ht="38.25" customHeight="1">
      <c r="B566" s="40" t="s">
        <v>0</v>
      </c>
      <c r="C566" s="40" t="s">
        <v>1</v>
      </c>
      <c r="D566" s="40" t="s">
        <v>2</v>
      </c>
      <c r="E566" s="117" t="s">
        <v>3</v>
      </c>
    </row>
    <row r="567" spans="2:5" ht="15">
      <c r="B567" s="134">
        <v>1</v>
      </c>
      <c r="C567" s="134" t="s">
        <v>716</v>
      </c>
      <c r="D567" s="135" t="s">
        <v>519</v>
      </c>
      <c r="E567" s="170">
        <v>33</v>
      </c>
    </row>
    <row r="568" spans="2:5" ht="15">
      <c r="B568" s="134">
        <v>2</v>
      </c>
      <c r="C568" s="134" t="s">
        <v>734</v>
      </c>
      <c r="D568" s="135" t="s">
        <v>537</v>
      </c>
      <c r="E568" s="170">
        <v>28</v>
      </c>
    </row>
    <row r="569" spans="2:5" ht="15">
      <c r="B569" s="134">
        <v>3</v>
      </c>
      <c r="C569" s="134" t="s">
        <v>776</v>
      </c>
      <c r="D569" s="135" t="s">
        <v>587</v>
      </c>
      <c r="E569" s="170">
        <v>26</v>
      </c>
    </row>
    <row r="570" spans="2:5" ht="15">
      <c r="B570" s="134">
        <v>4</v>
      </c>
      <c r="C570" s="134" t="s">
        <v>717</v>
      </c>
      <c r="D570" s="135" t="s">
        <v>520</v>
      </c>
      <c r="E570" s="170">
        <v>25</v>
      </c>
    </row>
    <row r="571" spans="2:5" ht="15">
      <c r="B571" s="134">
        <v>5</v>
      </c>
      <c r="C571" s="134" t="s">
        <v>714</v>
      </c>
      <c r="D571" s="135" t="s">
        <v>516</v>
      </c>
      <c r="E571" s="170">
        <v>22</v>
      </c>
    </row>
    <row r="572" spans="2:5" ht="15">
      <c r="B572" s="139"/>
      <c r="C572" s="139"/>
      <c r="D572" s="139"/>
      <c r="E572" s="139"/>
    </row>
    <row r="573" spans="2:6" ht="30" customHeight="1">
      <c r="B573" s="361" t="s">
        <v>822</v>
      </c>
      <c r="C573" s="361"/>
      <c r="D573" s="361"/>
      <c r="E573" s="361"/>
      <c r="F573" s="2"/>
    </row>
    <row r="574" spans="2:5" ht="15">
      <c r="B574" s="139"/>
      <c r="C574" s="139"/>
      <c r="D574" s="139"/>
      <c r="E574" s="139"/>
    </row>
    <row r="575" spans="2:5" ht="15">
      <c r="B575" s="139"/>
      <c r="C575" s="139"/>
      <c r="D575" s="139"/>
      <c r="E575" s="139"/>
    </row>
  </sheetData>
  <sheetProtection/>
  <mergeCells count="84">
    <mergeCell ref="B551:E551"/>
    <mergeCell ref="B558:E558"/>
    <mergeCell ref="B565:E565"/>
    <mergeCell ref="B573:E573"/>
    <mergeCell ref="B509:E509"/>
    <mergeCell ref="B516:E516"/>
    <mergeCell ref="B523:E523"/>
    <mergeCell ref="B530:E530"/>
    <mergeCell ref="B537:E537"/>
    <mergeCell ref="B544:E544"/>
    <mergeCell ref="B439:E439"/>
    <mergeCell ref="B446:E446"/>
    <mergeCell ref="B453:E453"/>
    <mergeCell ref="B488:E488"/>
    <mergeCell ref="B495:E495"/>
    <mergeCell ref="B502:E502"/>
    <mergeCell ref="B460:E460"/>
    <mergeCell ref="B467:E467"/>
    <mergeCell ref="B474:E474"/>
    <mergeCell ref="B481:E481"/>
    <mergeCell ref="B355:E355"/>
    <mergeCell ref="B362:E362"/>
    <mergeCell ref="B369:E369"/>
    <mergeCell ref="B404:E404"/>
    <mergeCell ref="B411:E411"/>
    <mergeCell ref="B418:E418"/>
    <mergeCell ref="B376:E376"/>
    <mergeCell ref="B383:E383"/>
    <mergeCell ref="B390:E390"/>
    <mergeCell ref="B397:E397"/>
    <mergeCell ref="B285:E285"/>
    <mergeCell ref="B320:E320"/>
    <mergeCell ref="B327:E327"/>
    <mergeCell ref="B334:E334"/>
    <mergeCell ref="B341:E341"/>
    <mergeCell ref="B348:E348"/>
    <mergeCell ref="B292:E292"/>
    <mergeCell ref="B299:E299"/>
    <mergeCell ref="B306:E306"/>
    <mergeCell ref="B313:E313"/>
    <mergeCell ref="B236:E236"/>
    <mergeCell ref="B243:E243"/>
    <mergeCell ref="B250:E250"/>
    <mergeCell ref="B257:E257"/>
    <mergeCell ref="B264:E264"/>
    <mergeCell ref="B208:E208"/>
    <mergeCell ref="B215:E215"/>
    <mergeCell ref="B222:E222"/>
    <mergeCell ref="B229:E229"/>
    <mergeCell ref="B166:E166"/>
    <mergeCell ref="B173:E173"/>
    <mergeCell ref="B180:E180"/>
    <mergeCell ref="B187:E187"/>
    <mergeCell ref="B194:E194"/>
    <mergeCell ref="B201:E201"/>
    <mergeCell ref="B152:E152"/>
    <mergeCell ref="B124:E124"/>
    <mergeCell ref="B131:E131"/>
    <mergeCell ref="B138:E138"/>
    <mergeCell ref="B145:E145"/>
    <mergeCell ref="B159:E159"/>
    <mergeCell ref="B82:E82"/>
    <mergeCell ref="B89:E89"/>
    <mergeCell ref="B96:E96"/>
    <mergeCell ref="B103:E103"/>
    <mergeCell ref="B110:E110"/>
    <mergeCell ref="B117:E117"/>
    <mergeCell ref="B75:E75"/>
    <mergeCell ref="B3:E3"/>
    <mergeCell ref="B5:E5"/>
    <mergeCell ref="B12:E12"/>
    <mergeCell ref="B19:E19"/>
    <mergeCell ref="B26:E26"/>
    <mergeCell ref="B33:E33"/>
    <mergeCell ref="B2:E2"/>
    <mergeCell ref="B40:E40"/>
    <mergeCell ref="B425:E425"/>
    <mergeCell ref="B432:E432"/>
    <mergeCell ref="B271:E271"/>
    <mergeCell ref="B278:E278"/>
    <mergeCell ref="B47:E47"/>
    <mergeCell ref="B54:E54"/>
    <mergeCell ref="B61:E61"/>
    <mergeCell ref="B68:E68"/>
  </mergeCells>
  <printOptions/>
  <pageMargins left="0.31496062992125984" right="0.1968503937007874" top="0.7480314960629921" bottom="0.7480314960629921"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rowBreaks count="3" manualBreakCount="3">
    <brk id="39" max="255" man="1"/>
    <brk id="74" max="255" man="1"/>
    <brk id="109" max="255" man="1"/>
  </rowBreaks>
  <ignoredErrors>
    <ignoredError sqref="C9:C10 C17 C23:C25 C30 C35 C49 C53 C58:C59 C63:C65 C67 C70:C73 C87 C94 C99 C102 C107:C108 C119:C120 C122 C127 C129:C130 C133:C135 C148 C151 C154:C157 C164 C170 C177 C179 C182 C190 C192 C196:C197 C200 C205:C206 C213 C217 C219 C225 C231:C232 C245:C246 C252 C270 C273 C276 C280:C281 C282 C301:C303 C308 C315:C316 C319 C326 C329:C330 C336 C339 C346:C347 C350 C352 C359 C364 C371 C382 C385:C386 C394 C402:C403 C407 C420 C423 C428:C429 C435:C437 C442:C443 C445 C459 C465 C462 C476:C477 C480 C486:C487 C490:C493 C497 C499 C506 C514:C515 C525 C533 C540 C550 C553:C557 C560:C561 C564 C571" twoDigitTextYear="1"/>
  </ignoredErrors>
</worksheet>
</file>

<file path=xl/worksheets/sheet9.xml><?xml version="1.0" encoding="utf-8"?>
<worksheet xmlns="http://schemas.openxmlformats.org/spreadsheetml/2006/main" xmlns:r="http://schemas.openxmlformats.org/officeDocument/2006/relationships">
  <dimension ref="A2:N108"/>
  <sheetViews>
    <sheetView showGridLines="0" zoomScalePageLayoutView="0" workbookViewId="0" topLeftCell="A1">
      <selection activeCell="A104" sqref="A104:M104"/>
    </sheetView>
  </sheetViews>
  <sheetFormatPr defaultColWidth="9.140625" defaultRowHeight="15"/>
  <cols>
    <col min="1" max="1" width="19.28125" style="0" bestFit="1" customWidth="1"/>
    <col min="2" max="2" width="21.00390625" style="0" bestFit="1" customWidth="1"/>
    <col min="3" max="3" width="15.28125" style="0" bestFit="1" customWidth="1"/>
    <col min="4" max="7" width="10.28125" style="0" bestFit="1" customWidth="1"/>
    <col min="8" max="8" width="11.28125" style="0" bestFit="1" customWidth="1"/>
    <col min="9" max="9" width="12.8515625" style="0" bestFit="1" customWidth="1"/>
    <col min="10" max="10" width="11.28125" style="0" bestFit="1" customWidth="1"/>
    <col min="11" max="11" width="12.8515625" style="0" bestFit="1" customWidth="1"/>
    <col min="12" max="12" width="7.7109375" style="0" customWidth="1"/>
  </cols>
  <sheetData>
    <row r="2" spans="1:13" ht="15">
      <c r="A2" s="327" t="s">
        <v>507</v>
      </c>
      <c r="B2" s="327"/>
      <c r="C2" s="327"/>
      <c r="D2" s="327"/>
      <c r="E2" s="327"/>
      <c r="F2" s="327"/>
      <c r="G2" s="327"/>
      <c r="H2" s="327"/>
      <c r="I2" s="327"/>
      <c r="J2" s="327"/>
      <c r="K2" s="327"/>
      <c r="L2" s="327"/>
      <c r="M2" s="327"/>
    </row>
    <row r="4" spans="1:13" ht="15">
      <c r="A4" s="359" t="s">
        <v>823</v>
      </c>
      <c r="B4" s="359"/>
      <c r="C4" s="359"/>
      <c r="D4" s="359"/>
      <c r="E4" s="359"/>
      <c r="F4" s="359"/>
      <c r="G4" s="359"/>
      <c r="H4" s="359"/>
      <c r="I4" s="359"/>
      <c r="J4" s="359"/>
      <c r="K4" s="359"/>
      <c r="L4" s="359"/>
      <c r="M4" s="359"/>
    </row>
    <row r="5" spans="2:13" ht="18">
      <c r="B5" s="115"/>
      <c r="C5" s="115"/>
      <c r="D5" s="115"/>
      <c r="E5" s="115"/>
      <c r="F5" s="115"/>
      <c r="G5" s="115"/>
      <c r="H5" s="115"/>
      <c r="I5" s="115"/>
      <c r="J5" s="115"/>
      <c r="K5" s="115"/>
      <c r="L5" s="115"/>
      <c r="M5" s="115"/>
    </row>
    <row r="6" spans="1:13" ht="46.5" customHeight="1" thickBot="1">
      <c r="A6" s="122" t="s">
        <v>654</v>
      </c>
      <c r="B6" s="68" t="s">
        <v>655</v>
      </c>
      <c r="C6" s="68" t="s">
        <v>656</v>
      </c>
      <c r="D6" s="119" t="s">
        <v>258</v>
      </c>
      <c r="E6" s="319" t="s">
        <v>254</v>
      </c>
      <c r="F6" s="119" t="s">
        <v>86</v>
      </c>
      <c r="G6" s="119" t="s">
        <v>87</v>
      </c>
      <c r="H6" s="119" t="s">
        <v>88</v>
      </c>
      <c r="I6" s="119" t="s">
        <v>89</v>
      </c>
      <c r="J6" s="119" t="s">
        <v>90</v>
      </c>
      <c r="K6" s="119" t="s">
        <v>788</v>
      </c>
      <c r="L6" s="119" t="s">
        <v>811</v>
      </c>
      <c r="M6" s="119" t="s">
        <v>256</v>
      </c>
    </row>
    <row r="7" spans="1:13" ht="15" customHeight="1" thickBot="1" thickTop="1">
      <c r="A7" s="123" t="s">
        <v>635</v>
      </c>
      <c r="B7" s="69" t="s">
        <v>683</v>
      </c>
      <c r="C7" s="193" t="s">
        <v>635</v>
      </c>
      <c r="D7" s="194">
        <v>16341</v>
      </c>
      <c r="E7" s="195">
        <f>D7*100/$D$101</f>
        <v>25.557971127828957</v>
      </c>
      <c r="F7" s="194">
        <v>14513</v>
      </c>
      <c r="G7" s="194">
        <v>17280</v>
      </c>
      <c r="H7" s="194">
        <v>26463</v>
      </c>
      <c r="I7" s="196">
        <v>358107</v>
      </c>
      <c r="J7" s="196">
        <v>61753</v>
      </c>
      <c r="K7" s="196">
        <v>481575</v>
      </c>
      <c r="L7" s="197">
        <f>K7*100/$K$101</f>
        <v>19.78382908447797</v>
      </c>
      <c r="M7" s="198">
        <f aca="true" t="shared" si="0" ref="M7:M38">K7/D7</f>
        <v>29.4703506517349</v>
      </c>
    </row>
    <row r="8" spans="1:13" ht="16.5" thickBot="1" thickTop="1">
      <c r="A8" s="373" t="s">
        <v>837</v>
      </c>
      <c r="B8" s="374"/>
      <c r="C8" s="375"/>
      <c r="D8" s="70">
        <f>SUM(D7)</f>
        <v>16341</v>
      </c>
      <c r="E8" s="199">
        <f aca="true" t="shared" si="1" ref="E8:E71">D8*100/$D$101</f>
        <v>25.557971127828957</v>
      </c>
      <c r="F8" s="70">
        <f aca="true" t="shared" si="2" ref="F8:K8">SUM(F7)</f>
        <v>14513</v>
      </c>
      <c r="G8" s="70">
        <f t="shared" si="2"/>
        <v>17280</v>
      </c>
      <c r="H8" s="70">
        <f t="shared" si="2"/>
        <v>26463</v>
      </c>
      <c r="I8" s="71">
        <f t="shared" si="2"/>
        <v>358107</v>
      </c>
      <c r="J8" s="71">
        <f t="shared" si="2"/>
        <v>61753</v>
      </c>
      <c r="K8" s="71">
        <f t="shared" si="2"/>
        <v>481575</v>
      </c>
      <c r="L8" s="73">
        <f aca="true" t="shared" si="3" ref="L8:L71">K8*100/$K$101</f>
        <v>19.78382908447797</v>
      </c>
      <c r="M8" s="70">
        <f t="shared" si="0"/>
        <v>29.4703506517349</v>
      </c>
    </row>
    <row r="9" spans="1:13" ht="16.5" thickBot="1" thickTop="1">
      <c r="A9" s="365" t="s">
        <v>657</v>
      </c>
      <c r="B9" s="366" t="s">
        <v>684</v>
      </c>
      <c r="C9" s="200" t="s">
        <v>602</v>
      </c>
      <c r="D9" s="201">
        <v>1315</v>
      </c>
      <c r="E9" s="195">
        <f t="shared" si="1"/>
        <v>2.056712075949763</v>
      </c>
      <c r="F9" s="201">
        <v>3483</v>
      </c>
      <c r="G9" s="201">
        <v>3673</v>
      </c>
      <c r="H9" s="201">
        <v>5736</v>
      </c>
      <c r="I9" s="202">
        <v>84680</v>
      </c>
      <c r="J9" s="202">
        <v>11153</v>
      </c>
      <c r="K9" s="202">
        <v>110666</v>
      </c>
      <c r="L9" s="203">
        <f t="shared" si="3"/>
        <v>4.546326593911309</v>
      </c>
      <c r="M9" s="204">
        <f t="shared" si="0"/>
        <v>84.15665399239543</v>
      </c>
    </row>
    <row r="10" spans="1:13" ht="16.5" thickBot="1" thickTop="1">
      <c r="A10" s="365"/>
      <c r="B10" s="367"/>
      <c r="C10" s="205" t="s">
        <v>652</v>
      </c>
      <c r="D10" s="206">
        <v>283</v>
      </c>
      <c r="E10" s="207">
        <f t="shared" si="1"/>
        <v>0.4426232072196068</v>
      </c>
      <c r="F10" s="206">
        <v>315</v>
      </c>
      <c r="G10" s="206">
        <v>272</v>
      </c>
      <c r="H10" s="206">
        <v>863</v>
      </c>
      <c r="I10" s="208">
        <v>10762</v>
      </c>
      <c r="J10" s="209">
        <v>948</v>
      </c>
      <c r="K10" s="208">
        <v>13377</v>
      </c>
      <c r="L10" s="210">
        <f t="shared" si="3"/>
        <v>0.5495473844428422</v>
      </c>
      <c r="M10" s="211">
        <f t="shared" si="0"/>
        <v>47.26855123674912</v>
      </c>
    </row>
    <row r="11" spans="1:13" ht="16.5" thickBot="1" thickTop="1">
      <c r="A11" s="365"/>
      <c r="B11" s="368"/>
      <c r="C11" s="212" t="s">
        <v>617</v>
      </c>
      <c r="D11" s="213">
        <v>305</v>
      </c>
      <c r="E11" s="195">
        <f t="shared" si="1"/>
        <v>0.4770320784522264</v>
      </c>
      <c r="F11" s="213">
        <v>840</v>
      </c>
      <c r="G11" s="213">
        <v>962</v>
      </c>
      <c r="H11" s="213">
        <v>1499</v>
      </c>
      <c r="I11" s="214">
        <v>16701</v>
      </c>
      <c r="J11" s="214">
        <v>1705</v>
      </c>
      <c r="K11" s="214">
        <v>21787</v>
      </c>
      <c r="L11" s="215">
        <f t="shared" si="3"/>
        <v>0.8950428993687826</v>
      </c>
      <c r="M11" s="216">
        <f t="shared" si="0"/>
        <v>71.4327868852459</v>
      </c>
    </row>
    <row r="12" spans="1:13" ht="15.75" customHeight="1" thickBot="1" thickTop="1">
      <c r="A12" s="365"/>
      <c r="B12" s="366" t="s">
        <v>685</v>
      </c>
      <c r="C12" s="217" t="s">
        <v>621</v>
      </c>
      <c r="D12" s="218">
        <v>927</v>
      </c>
      <c r="E12" s="207">
        <f t="shared" si="1"/>
        <v>1.4498647105744717</v>
      </c>
      <c r="F12" s="218">
        <v>1374</v>
      </c>
      <c r="G12" s="218">
        <v>1278</v>
      </c>
      <c r="H12" s="218">
        <v>2946</v>
      </c>
      <c r="I12" s="219">
        <v>21628</v>
      </c>
      <c r="J12" s="220">
        <v>3640</v>
      </c>
      <c r="K12" s="219">
        <v>31229</v>
      </c>
      <c r="L12" s="221">
        <f t="shared" si="3"/>
        <v>1.2829345345567407</v>
      </c>
      <c r="M12" s="222">
        <f t="shared" si="0"/>
        <v>33.68824163969795</v>
      </c>
    </row>
    <row r="13" spans="1:13" ht="16.5" thickBot="1" thickTop="1">
      <c r="A13" s="365"/>
      <c r="B13" s="368"/>
      <c r="C13" s="223" t="s">
        <v>595</v>
      </c>
      <c r="D13" s="213">
        <v>357</v>
      </c>
      <c r="E13" s="195">
        <f t="shared" si="1"/>
        <v>0.5583621377293273</v>
      </c>
      <c r="F13" s="213">
        <v>540</v>
      </c>
      <c r="G13" s="213">
        <v>1501</v>
      </c>
      <c r="H13" s="213">
        <v>1083</v>
      </c>
      <c r="I13" s="214">
        <v>8676</v>
      </c>
      <c r="J13" s="224">
        <v>930</v>
      </c>
      <c r="K13" s="214">
        <v>12730</v>
      </c>
      <c r="L13" s="215">
        <f t="shared" si="3"/>
        <v>0.5229676462553174</v>
      </c>
      <c r="M13" s="216">
        <f t="shared" si="0"/>
        <v>35.65826330532213</v>
      </c>
    </row>
    <row r="14" spans="1:13" ht="16.5" thickBot="1" thickTop="1">
      <c r="A14" s="373" t="s">
        <v>837</v>
      </c>
      <c r="B14" s="374"/>
      <c r="C14" s="375"/>
      <c r="D14" s="70">
        <f>SUM(D9:D13)</f>
        <v>3187</v>
      </c>
      <c r="E14" s="199">
        <f t="shared" si="1"/>
        <v>4.984594209925396</v>
      </c>
      <c r="F14" s="70">
        <f aca="true" t="shared" si="4" ref="F14:K14">SUM(F9:F13)</f>
        <v>6552</v>
      </c>
      <c r="G14" s="70">
        <f t="shared" si="4"/>
        <v>7686</v>
      </c>
      <c r="H14" s="70">
        <f t="shared" si="4"/>
        <v>12127</v>
      </c>
      <c r="I14" s="71">
        <f t="shared" si="4"/>
        <v>142447</v>
      </c>
      <c r="J14" s="71">
        <f t="shared" si="4"/>
        <v>18376</v>
      </c>
      <c r="K14" s="71">
        <f t="shared" si="4"/>
        <v>189789</v>
      </c>
      <c r="L14" s="73">
        <f t="shared" si="3"/>
        <v>7.796819058534992</v>
      </c>
      <c r="M14" s="70">
        <f t="shared" si="0"/>
        <v>59.55098839033574</v>
      </c>
    </row>
    <row r="15" spans="1:13" ht="16.5" thickBot="1" thickTop="1">
      <c r="A15" s="376" t="s">
        <v>658</v>
      </c>
      <c r="B15" s="69" t="s">
        <v>686</v>
      </c>
      <c r="C15" s="193" t="s">
        <v>659</v>
      </c>
      <c r="D15" s="194">
        <v>4122</v>
      </c>
      <c r="E15" s="195">
        <f t="shared" si="1"/>
        <v>6.446971237311729</v>
      </c>
      <c r="F15" s="194">
        <v>7996</v>
      </c>
      <c r="G15" s="194">
        <v>10282</v>
      </c>
      <c r="H15" s="194">
        <v>11507</v>
      </c>
      <c r="I15" s="196">
        <v>113404</v>
      </c>
      <c r="J15" s="196">
        <v>22668</v>
      </c>
      <c r="K15" s="196">
        <v>167978</v>
      </c>
      <c r="L15" s="197">
        <f t="shared" si="3"/>
        <v>6.900790202881047</v>
      </c>
      <c r="M15" s="198">
        <f t="shared" si="0"/>
        <v>40.75157690441533</v>
      </c>
    </row>
    <row r="16" spans="1:13" ht="16.5" thickBot="1" thickTop="1">
      <c r="A16" s="376"/>
      <c r="B16" s="371" t="s">
        <v>687</v>
      </c>
      <c r="C16" s="225" t="s">
        <v>620</v>
      </c>
      <c r="D16" s="226">
        <v>743</v>
      </c>
      <c r="E16" s="207">
        <f t="shared" si="1"/>
        <v>1.1620814239016533</v>
      </c>
      <c r="F16" s="226">
        <v>761</v>
      </c>
      <c r="G16" s="226">
        <v>681</v>
      </c>
      <c r="H16" s="226">
        <v>1489</v>
      </c>
      <c r="I16" s="227">
        <v>18786</v>
      </c>
      <c r="J16" s="228">
        <v>2269</v>
      </c>
      <c r="K16" s="227">
        <v>24298</v>
      </c>
      <c r="L16" s="229">
        <f t="shared" si="3"/>
        <v>0.9981985757039831</v>
      </c>
      <c r="M16" s="230">
        <f t="shared" si="0"/>
        <v>32.70255720053836</v>
      </c>
    </row>
    <row r="17" spans="1:13" ht="16.5" thickBot="1" thickTop="1">
      <c r="A17" s="376"/>
      <c r="B17" s="367"/>
      <c r="C17" s="231" t="s">
        <v>622</v>
      </c>
      <c r="D17" s="232">
        <v>1391</v>
      </c>
      <c r="E17" s="195">
        <f t="shared" si="1"/>
        <v>2.175579085662449</v>
      </c>
      <c r="F17" s="232">
        <v>1228</v>
      </c>
      <c r="G17" s="232">
        <v>1495</v>
      </c>
      <c r="H17" s="232">
        <v>4262</v>
      </c>
      <c r="I17" s="233">
        <v>47160</v>
      </c>
      <c r="J17" s="233">
        <v>6261</v>
      </c>
      <c r="K17" s="233">
        <v>60705</v>
      </c>
      <c r="L17" s="234">
        <f t="shared" si="3"/>
        <v>2.493853178784686</v>
      </c>
      <c r="M17" s="235">
        <f t="shared" si="0"/>
        <v>43.64126527677929</v>
      </c>
    </row>
    <row r="18" spans="1:13" ht="16.5" thickBot="1" thickTop="1">
      <c r="A18" s="376"/>
      <c r="B18" s="372"/>
      <c r="C18" s="236" t="s">
        <v>600</v>
      </c>
      <c r="D18" s="237">
        <v>575</v>
      </c>
      <c r="E18" s="207">
        <f t="shared" si="1"/>
        <v>0.899322770852558</v>
      </c>
      <c r="F18" s="237">
        <v>503</v>
      </c>
      <c r="G18" s="237">
        <v>753</v>
      </c>
      <c r="H18" s="237">
        <v>1141</v>
      </c>
      <c r="I18" s="238">
        <v>8951</v>
      </c>
      <c r="J18" s="239">
        <v>1631</v>
      </c>
      <c r="K18" s="238">
        <v>13054</v>
      </c>
      <c r="L18" s="240">
        <f t="shared" si="3"/>
        <v>0.5362780561050208</v>
      </c>
      <c r="M18" s="241">
        <f t="shared" si="0"/>
        <v>22.702608695652174</v>
      </c>
    </row>
    <row r="19" spans="1:13" ht="16.5" thickBot="1" thickTop="1">
      <c r="A19" s="376"/>
      <c r="B19" s="366" t="s">
        <v>688</v>
      </c>
      <c r="C19" s="242" t="s">
        <v>625</v>
      </c>
      <c r="D19" s="243">
        <v>1350</v>
      </c>
      <c r="E19" s="195">
        <f t="shared" si="1"/>
        <v>2.111453462001658</v>
      </c>
      <c r="F19" s="243">
        <v>3104</v>
      </c>
      <c r="G19" s="243">
        <v>2848</v>
      </c>
      <c r="H19" s="243">
        <v>6844</v>
      </c>
      <c r="I19" s="244">
        <v>60173</v>
      </c>
      <c r="J19" s="244">
        <v>5518</v>
      </c>
      <c r="K19" s="244">
        <v>78917</v>
      </c>
      <c r="L19" s="245">
        <f t="shared" si="3"/>
        <v>3.2420296731760323</v>
      </c>
      <c r="M19" s="246">
        <f t="shared" si="0"/>
        <v>58.45703703703704</v>
      </c>
    </row>
    <row r="20" spans="1:13" ht="16.5" thickBot="1" thickTop="1">
      <c r="A20" s="376"/>
      <c r="B20" s="367"/>
      <c r="C20" s="205" t="s">
        <v>619</v>
      </c>
      <c r="D20" s="206">
        <v>828</v>
      </c>
      <c r="E20" s="207">
        <f t="shared" si="1"/>
        <v>1.2950247900276834</v>
      </c>
      <c r="F20" s="206">
        <v>450</v>
      </c>
      <c r="G20" s="206">
        <v>514</v>
      </c>
      <c r="H20" s="206">
        <v>1353</v>
      </c>
      <c r="I20" s="208">
        <v>12973</v>
      </c>
      <c r="J20" s="209">
        <v>830</v>
      </c>
      <c r="K20" s="208">
        <v>16154</v>
      </c>
      <c r="L20" s="210">
        <f t="shared" si="3"/>
        <v>0.6636307429386016</v>
      </c>
      <c r="M20" s="211">
        <f t="shared" si="0"/>
        <v>19.50966183574879</v>
      </c>
    </row>
    <row r="21" spans="1:13" ht="16.5" thickBot="1" thickTop="1">
      <c r="A21" s="376"/>
      <c r="B21" s="367"/>
      <c r="C21" s="231" t="s">
        <v>660</v>
      </c>
      <c r="D21" s="232">
        <v>397</v>
      </c>
      <c r="E21" s="195">
        <f t="shared" si="1"/>
        <v>0.6209237217886356</v>
      </c>
      <c r="F21" s="232">
        <v>868</v>
      </c>
      <c r="G21" s="232">
        <v>639</v>
      </c>
      <c r="H21" s="232">
        <v>3773</v>
      </c>
      <c r="I21" s="233">
        <v>16094</v>
      </c>
      <c r="J21" s="233">
        <v>1972</v>
      </c>
      <c r="K21" s="233">
        <v>23411</v>
      </c>
      <c r="L21" s="234">
        <f t="shared" si="3"/>
        <v>0.9617592746648262</v>
      </c>
      <c r="M21" s="235">
        <f t="shared" si="0"/>
        <v>58.96977329974811</v>
      </c>
    </row>
    <row r="22" spans="1:13" ht="16.5" thickBot="1" thickTop="1">
      <c r="A22" s="376"/>
      <c r="B22" s="368"/>
      <c r="C22" s="247" t="s">
        <v>630</v>
      </c>
      <c r="D22" s="248">
        <v>562</v>
      </c>
      <c r="E22" s="207">
        <f t="shared" si="1"/>
        <v>0.8789902560332827</v>
      </c>
      <c r="F22" s="248">
        <v>316</v>
      </c>
      <c r="G22" s="248">
        <v>435</v>
      </c>
      <c r="H22" s="248">
        <v>933</v>
      </c>
      <c r="I22" s="249">
        <v>14894</v>
      </c>
      <c r="J22" s="250">
        <v>1124</v>
      </c>
      <c r="K22" s="249">
        <v>17827</v>
      </c>
      <c r="L22" s="251">
        <f t="shared" si="3"/>
        <v>0.7323601123168535</v>
      </c>
      <c r="M22" s="252">
        <f t="shared" si="0"/>
        <v>31.72064056939502</v>
      </c>
    </row>
    <row r="23" spans="1:13" ht="16.5" thickBot="1" thickTop="1">
      <c r="A23" s="373" t="s">
        <v>837</v>
      </c>
      <c r="B23" s="374"/>
      <c r="C23" s="375"/>
      <c r="D23" s="70">
        <f>SUM(D15:D22)</f>
        <v>9968</v>
      </c>
      <c r="E23" s="199">
        <f t="shared" si="1"/>
        <v>15.590346747579648</v>
      </c>
      <c r="F23" s="70">
        <f aca="true" t="shared" si="5" ref="F23:K23">SUM(F15:F22)</f>
        <v>15226</v>
      </c>
      <c r="G23" s="70">
        <f t="shared" si="5"/>
        <v>17647</v>
      </c>
      <c r="H23" s="70">
        <f t="shared" si="5"/>
        <v>31302</v>
      </c>
      <c r="I23" s="71">
        <f t="shared" si="5"/>
        <v>292435</v>
      </c>
      <c r="J23" s="71">
        <f t="shared" si="5"/>
        <v>42273</v>
      </c>
      <c r="K23" s="71">
        <f t="shared" si="5"/>
        <v>402344</v>
      </c>
      <c r="L23" s="73">
        <f t="shared" si="3"/>
        <v>16.528899816571048</v>
      </c>
      <c r="M23" s="70">
        <f t="shared" si="0"/>
        <v>40.36356340288925</v>
      </c>
    </row>
    <row r="24" spans="1:13" ht="16.5" thickBot="1" thickTop="1">
      <c r="A24" s="365" t="s">
        <v>661</v>
      </c>
      <c r="B24" s="366" t="s">
        <v>689</v>
      </c>
      <c r="C24" s="242" t="s">
        <v>633</v>
      </c>
      <c r="D24" s="243">
        <v>4557</v>
      </c>
      <c r="E24" s="195">
        <f t="shared" si="1"/>
        <v>7.127328463956707</v>
      </c>
      <c r="F24" s="243">
        <v>8583</v>
      </c>
      <c r="G24" s="243">
        <v>6473</v>
      </c>
      <c r="H24" s="243">
        <v>13123</v>
      </c>
      <c r="I24" s="244">
        <v>162568</v>
      </c>
      <c r="J24" s="244">
        <v>21378</v>
      </c>
      <c r="K24" s="244">
        <v>212161</v>
      </c>
      <c r="L24" s="245">
        <f t="shared" si="3"/>
        <v>8.715894642354629</v>
      </c>
      <c r="M24" s="246">
        <f t="shared" si="0"/>
        <v>46.55716480140443</v>
      </c>
    </row>
    <row r="25" spans="1:13" ht="16.5" thickBot="1" thickTop="1">
      <c r="A25" s="365"/>
      <c r="B25" s="367"/>
      <c r="C25" s="205" t="s">
        <v>662</v>
      </c>
      <c r="D25" s="206">
        <v>777</v>
      </c>
      <c r="E25" s="207">
        <f t="shared" si="1"/>
        <v>1.2152587703520654</v>
      </c>
      <c r="F25" s="206">
        <v>2033</v>
      </c>
      <c r="G25" s="206">
        <v>2101</v>
      </c>
      <c r="H25" s="206">
        <v>2624</v>
      </c>
      <c r="I25" s="208">
        <v>34198</v>
      </c>
      <c r="J25" s="209">
        <v>3781</v>
      </c>
      <c r="K25" s="208">
        <v>44753</v>
      </c>
      <c r="L25" s="210">
        <f t="shared" si="3"/>
        <v>1.8385209012462076</v>
      </c>
      <c r="M25" s="211">
        <f t="shared" si="0"/>
        <v>57.5971685971686</v>
      </c>
    </row>
    <row r="26" spans="1:13" ht="16.5" thickBot="1" thickTop="1">
      <c r="A26" s="365"/>
      <c r="B26" s="368"/>
      <c r="C26" s="253" t="s">
        <v>593</v>
      </c>
      <c r="D26" s="254">
        <v>264</v>
      </c>
      <c r="E26" s="195">
        <f t="shared" si="1"/>
        <v>0.41290645479143534</v>
      </c>
      <c r="F26" s="254">
        <v>668</v>
      </c>
      <c r="G26" s="254">
        <v>720</v>
      </c>
      <c r="H26" s="254">
        <v>850</v>
      </c>
      <c r="I26" s="255">
        <v>13162</v>
      </c>
      <c r="J26" s="255">
        <v>1314</v>
      </c>
      <c r="K26" s="255">
        <v>16791</v>
      </c>
      <c r="L26" s="256">
        <f t="shared" si="3"/>
        <v>0.6897996660073084</v>
      </c>
      <c r="M26" s="257">
        <f t="shared" si="0"/>
        <v>63.60227272727273</v>
      </c>
    </row>
    <row r="27" spans="1:13" ht="16.5" thickBot="1" thickTop="1">
      <c r="A27" s="365"/>
      <c r="B27" s="366" t="s">
        <v>690</v>
      </c>
      <c r="C27" s="217" t="s">
        <v>623</v>
      </c>
      <c r="D27" s="218">
        <v>1898</v>
      </c>
      <c r="E27" s="207">
        <f t="shared" si="1"/>
        <v>2.9685471636141827</v>
      </c>
      <c r="F27" s="218">
        <v>9443</v>
      </c>
      <c r="G27" s="218">
        <v>8516</v>
      </c>
      <c r="H27" s="218">
        <v>8764</v>
      </c>
      <c r="I27" s="219">
        <v>93119</v>
      </c>
      <c r="J27" s="220">
        <v>20416</v>
      </c>
      <c r="K27" s="219">
        <v>141597</v>
      </c>
      <c r="L27" s="221">
        <f t="shared" si="3"/>
        <v>5.817018837927273</v>
      </c>
      <c r="M27" s="222">
        <f t="shared" si="0"/>
        <v>74.60326659641728</v>
      </c>
    </row>
    <row r="28" spans="1:13" ht="16.5" thickBot="1" thickTop="1">
      <c r="A28" s="365"/>
      <c r="B28" s="367"/>
      <c r="C28" s="231" t="s">
        <v>628</v>
      </c>
      <c r="D28" s="232">
        <v>748</v>
      </c>
      <c r="E28" s="195">
        <f t="shared" si="1"/>
        <v>1.1699016219090668</v>
      </c>
      <c r="F28" s="232">
        <v>1776</v>
      </c>
      <c r="G28" s="232">
        <v>1819</v>
      </c>
      <c r="H28" s="232">
        <v>2874</v>
      </c>
      <c r="I28" s="233">
        <v>31045</v>
      </c>
      <c r="J28" s="233">
        <v>4228</v>
      </c>
      <c r="K28" s="233">
        <v>42383</v>
      </c>
      <c r="L28" s="234">
        <f t="shared" si="3"/>
        <v>1.7411577180863411</v>
      </c>
      <c r="M28" s="235">
        <f t="shared" si="0"/>
        <v>56.661764705882355</v>
      </c>
    </row>
    <row r="29" spans="1:13" ht="16.5" thickBot="1" thickTop="1">
      <c r="A29" s="365"/>
      <c r="B29" s="367"/>
      <c r="C29" s="205" t="s">
        <v>663</v>
      </c>
      <c r="D29" s="206">
        <v>362</v>
      </c>
      <c r="E29" s="207">
        <f t="shared" si="1"/>
        <v>0.5661823357367408</v>
      </c>
      <c r="F29" s="206">
        <v>665</v>
      </c>
      <c r="G29" s="206">
        <v>784</v>
      </c>
      <c r="H29" s="206">
        <v>1686</v>
      </c>
      <c r="I29" s="208">
        <v>20167</v>
      </c>
      <c r="J29" s="209">
        <v>1857</v>
      </c>
      <c r="K29" s="208">
        <v>25313</v>
      </c>
      <c r="L29" s="210">
        <f t="shared" si="3"/>
        <v>1.0398963102640104</v>
      </c>
      <c r="M29" s="211">
        <f t="shared" si="0"/>
        <v>69.92541436464089</v>
      </c>
    </row>
    <row r="30" spans="1:13" ht="16.5" thickBot="1" thickTop="1">
      <c r="A30" s="365"/>
      <c r="B30" s="367"/>
      <c r="C30" s="231" t="s">
        <v>606</v>
      </c>
      <c r="D30" s="232">
        <v>287</v>
      </c>
      <c r="E30" s="195">
        <f t="shared" si="1"/>
        <v>0.44887936562553765</v>
      </c>
      <c r="F30" s="232">
        <v>434</v>
      </c>
      <c r="G30" s="232">
        <v>416</v>
      </c>
      <c r="H30" s="232">
        <v>749</v>
      </c>
      <c r="I30" s="233">
        <v>12834</v>
      </c>
      <c r="J30" s="233">
        <v>1082</v>
      </c>
      <c r="K30" s="233">
        <v>16032</v>
      </c>
      <c r="L30" s="234">
        <f t="shared" si="3"/>
        <v>0.6586187984890219</v>
      </c>
      <c r="M30" s="235">
        <f t="shared" si="0"/>
        <v>55.86062717770035</v>
      </c>
    </row>
    <row r="31" spans="1:13" ht="16.5" thickBot="1" thickTop="1">
      <c r="A31" s="365"/>
      <c r="B31" s="368"/>
      <c r="C31" s="247" t="s">
        <v>664</v>
      </c>
      <c r="D31" s="248">
        <v>181</v>
      </c>
      <c r="E31" s="207">
        <f t="shared" si="1"/>
        <v>0.2830911678683704</v>
      </c>
      <c r="F31" s="248">
        <v>406</v>
      </c>
      <c r="G31" s="248">
        <v>325</v>
      </c>
      <c r="H31" s="248">
        <v>706</v>
      </c>
      <c r="I31" s="249">
        <v>3969</v>
      </c>
      <c r="J31" s="250">
        <v>635</v>
      </c>
      <c r="K31" s="249">
        <v>6041</v>
      </c>
      <c r="L31" s="251">
        <f t="shared" si="3"/>
        <v>0.24817341327795545</v>
      </c>
      <c r="M31" s="252">
        <f t="shared" si="0"/>
        <v>33.3756906077348</v>
      </c>
    </row>
    <row r="32" spans="1:13" ht="16.5" thickBot="1" thickTop="1">
      <c r="A32" s="373" t="s">
        <v>837</v>
      </c>
      <c r="B32" s="374"/>
      <c r="C32" s="375"/>
      <c r="D32" s="70">
        <f aca="true" t="shared" si="6" ref="D32:K32">SUM(D24:D31)</f>
        <v>9074</v>
      </c>
      <c r="E32" s="199">
        <f t="shared" si="1"/>
        <v>14.192095343854106</v>
      </c>
      <c r="F32" s="70">
        <f t="shared" si="6"/>
        <v>24008</v>
      </c>
      <c r="G32" s="70">
        <f t="shared" si="6"/>
        <v>21154</v>
      </c>
      <c r="H32" s="70">
        <f t="shared" si="6"/>
        <v>31376</v>
      </c>
      <c r="I32" s="71">
        <f t="shared" si="6"/>
        <v>371062</v>
      </c>
      <c r="J32" s="71">
        <f t="shared" si="6"/>
        <v>54691</v>
      </c>
      <c r="K32" s="71">
        <f t="shared" si="6"/>
        <v>505071</v>
      </c>
      <c r="L32" s="73">
        <f t="shared" si="3"/>
        <v>20.749080287652745</v>
      </c>
      <c r="M32" s="70">
        <f t="shared" si="0"/>
        <v>55.66134009257218</v>
      </c>
    </row>
    <row r="33" spans="1:13" ht="13.5" customHeight="1" thickBot="1" thickTop="1">
      <c r="A33" s="365" t="s">
        <v>665</v>
      </c>
      <c r="B33" s="69" t="s">
        <v>691</v>
      </c>
      <c r="C33" s="258" t="s">
        <v>666</v>
      </c>
      <c r="D33" s="259">
        <v>4194</v>
      </c>
      <c r="E33" s="195">
        <f t="shared" si="1"/>
        <v>6.559582088618484</v>
      </c>
      <c r="F33" s="259">
        <v>12923</v>
      </c>
      <c r="G33" s="259">
        <v>13407</v>
      </c>
      <c r="H33" s="259">
        <v>14746</v>
      </c>
      <c r="I33" s="260">
        <v>75422</v>
      </c>
      <c r="J33" s="260">
        <v>18631</v>
      </c>
      <c r="K33" s="260">
        <v>135345</v>
      </c>
      <c r="L33" s="261">
        <f t="shared" si="3"/>
        <v>5.560177225642258</v>
      </c>
      <c r="M33" s="262">
        <f t="shared" si="0"/>
        <v>32.27110157367668</v>
      </c>
    </row>
    <row r="34" spans="1:13" ht="16.5" thickBot="1" thickTop="1">
      <c r="A34" s="365"/>
      <c r="B34" s="366" t="s">
        <v>692</v>
      </c>
      <c r="C34" s="217" t="s">
        <v>624</v>
      </c>
      <c r="D34" s="218">
        <v>2484</v>
      </c>
      <c r="E34" s="207">
        <f t="shared" si="1"/>
        <v>3.8850743700830503</v>
      </c>
      <c r="F34" s="218">
        <v>1973</v>
      </c>
      <c r="G34" s="218">
        <v>1857</v>
      </c>
      <c r="H34" s="218">
        <v>5293</v>
      </c>
      <c r="I34" s="219">
        <v>39527</v>
      </c>
      <c r="J34" s="220">
        <v>5927</v>
      </c>
      <c r="K34" s="219">
        <v>55459</v>
      </c>
      <c r="L34" s="221">
        <f t="shared" si="3"/>
        <v>2.2783395674527616</v>
      </c>
      <c r="M34" s="222">
        <f t="shared" si="0"/>
        <v>22.326489533011273</v>
      </c>
    </row>
    <row r="35" spans="1:13" ht="16.5" thickBot="1" thickTop="1">
      <c r="A35" s="365"/>
      <c r="B35" s="368"/>
      <c r="C35" s="253" t="s">
        <v>641</v>
      </c>
      <c r="D35" s="254">
        <v>214</v>
      </c>
      <c r="E35" s="195">
        <f t="shared" si="1"/>
        <v>0.33470447471729986</v>
      </c>
      <c r="F35" s="254">
        <v>239</v>
      </c>
      <c r="G35" s="254">
        <v>378</v>
      </c>
      <c r="H35" s="254">
        <v>1684</v>
      </c>
      <c r="I35" s="255">
        <v>10853</v>
      </c>
      <c r="J35" s="255">
        <v>1171</v>
      </c>
      <c r="K35" s="255">
        <v>14327</v>
      </c>
      <c r="L35" s="256">
        <f t="shared" si="3"/>
        <v>0.5885748207305526</v>
      </c>
      <c r="M35" s="257">
        <f t="shared" si="0"/>
        <v>66.94859813084112</v>
      </c>
    </row>
    <row r="36" spans="1:13" ht="16.5" thickBot="1" thickTop="1">
      <c r="A36" s="373" t="s">
        <v>837</v>
      </c>
      <c r="B36" s="374"/>
      <c r="C36" s="375"/>
      <c r="D36" s="70">
        <f aca="true" t="shared" si="7" ref="D36:K36">SUM(D33:D35)</f>
        <v>6892</v>
      </c>
      <c r="E36" s="199">
        <f t="shared" si="1"/>
        <v>10.779360933418834</v>
      </c>
      <c r="F36" s="70">
        <f t="shared" si="7"/>
        <v>15135</v>
      </c>
      <c r="G36" s="70">
        <f t="shared" si="7"/>
        <v>15642</v>
      </c>
      <c r="H36" s="70">
        <f t="shared" si="7"/>
        <v>21723</v>
      </c>
      <c r="I36" s="71">
        <f t="shared" si="7"/>
        <v>125802</v>
      </c>
      <c r="J36" s="71">
        <f t="shared" si="7"/>
        <v>25729</v>
      </c>
      <c r="K36" s="71">
        <f t="shared" si="7"/>
        <v>205131</v>
      </c>
      <c r="L36" s="73">
        <f t="shared" si="3"/>
        <v>8.427091613825572</v>
      </c>
      <c r="M36" s="70">
        <f t="shared" si="0"/>
        <v>29.76363900174115</v>
      </c>
    </row>
    <row r="37" spans="1:13" ht="16.5" thickBot="1" thickTop="1">
      <c r="A37" s="365" t="s">
        <v>667</v>
      </c>
      <c r="B37" s="366" t="s">
        <v>693</v>
      </c>
      <c r="C37" s="200" t="s">
        <v>592</v>
      </c>
      <c r="D37" s="201">
        <v>1112</v>
      </c>
      <c r="E37" s="195">
        <f t="shared" si="1"/>
        <v>1.739212036848773</v>
      </c>
      <c r="F37" s="201">
        <v>996</v>
      </c>
      <c r="G37" s="201">
        <v>837</v>
      </c>
      <c r="H37" s="201">
        <v>3046</v>
      </c>
      <c r="I37" s="202">
        <v>17804</v>
      </c>
      <c r="J37" s="202">
        <v>3846</v>
      </c>
      <c r="K37" s="202">
        <v>26687</v>
      </c>
      <c r="L37" s="203">
        <f t="shared" si="3"/>
        <v>1.096342307589604</v>
      </c>
      <c r="M37" s="204">
        <f t="shared" si="0"/>
        <v>23.99910071942446</v>
      </c>
    </row>
    <row r="38" spans="1:13" ht="16.5" thickBot="1" thickTop="1">
      <c r="A38" s="365"/>
      <c r="B38" s="367"/>
      <c r="C38" s="205" t="s">
        <v>618</v>
      </c>
      <c r="D38" s="206">
        <v>308</v>
      </c>
      <c r="E38" s="207">
        <f t="shared" si="1"/>
        <v>0.48172419725667454</v>
      </c>
      <c r="F38" s="206">
        <v>274</v>
      </c>
      <c r="G38" s="206">
        <v>368</v>
      </c>
      <c r="H38" s="206">
        <v>702</v>
      </c>
      <c r="I38" s="208">
        <v>6409</v>
      </c>
      <c r="J38" s="209">
        <v>550</v>
      </c>
      <c r="K38" s="208">
        <v>8304</v>
      </c>
      <c r="L38" s="210">
        <f t="shared" si="3"/>
        <v>0.3411408746664695</v>
      </c>
      <c r="M38" s="211">
        <f t="shared" si="0"/>
        <v>26.961038961038962</v>
      </c>
    </row>
    <row r="39" spans="1:13" ht="16.5" thickBot="1" thickTop="1">
      <c r="A39" s="365"/>
      <c r="B39" s="368"/>
      <c r="C39" s="212" t="s">
        <v>668</v>
      </c>
      <c r="D39" s="213">
        <v>401</v>
      </c>
      <c r="E39" s="195">
        <f t="shared" si="1"/>
        <v>0.6271798801945665</v>
      </c>
      <c r="F39" s="213">
        <v>272</v>
      </c>
      <c r="G39" s="213">
        <v>169</v>
      </c>
      <c r="H39" s="213">
        <v>856</v>
      </c>
      <c r="I39" s="214">
        <v>7148</v>
      </c>
      <c r="J39" s="224">
        <v>824</v>
      </c>
      <c r="K39" s="214">
        <v>9287</v>
      </c>
      <c r="L39" s="215">
        <f t="shared" si="3"/>
        <v>0.38152400084627913</v>
      </c>
      <c r="M39" s="216">
        <f aca="true" t="shared" si="8" ref="M39:M70">K39/D39</f>
        <v>23.159600997506235</v>
      </c>
    </row>
    <row r="40" spans="1:13" ht="16.5" thickBot="1" thickTop="1">
      <c r="A40" s="365"/>
      <c r="B40" s="371" t="s">
        <v>694</v>
      </c>
      <c r="C40" s="225" t="s">
        <v>650</v>
      </c>
      <c r="D40" s="226">
        <v>1513</v>
      </c>
      <c r="E40" s="207">
        <f t="shared" si="1"/>
        <v>2.3663919170433396</v>
      </c>
      <c r="F40" s="226">
        <v>2143</v>
      </c>
      <c r="G40" s="226">
        <v>2265</v>
      </c>
      <c r="H40" s="226">
        <v>4733</v>
      </c>
      <c r="I40" s="227">
        <v>33166</v>
      </c>
      <c r="J40" s="228">
        <v>5788</v>
      </c>
      <c r="K40" s="227">
        <v>48304</v>
      </c>
      <c r="L40" s="229">
        <f t="shared" si="3"/>
        <v>1.9844013499384805</v>
      </c>
      <c r="M40" s="230">
        <f t="shared" si="8"/>
        <v>31.92597488433576</v>
      </c>
    </row>
    <row r="41" spans="1:13" ht="15.75" customHeight="1" thickBot="1" thickTop="1">
      <c r="A41" s="365"/>
      <c r="B41" s="372"/>
      <c r="C41" s="263" t="s">
        <v>669</v>
      </c>
      <c r="D41" s="264">
        <v>1163</v>
      </c>
      <c r="E41" s="195">
        <f t="shared" si="1"/>
        <v>1.8189780565243912</v>
      </c>
      <c r="F41" s="264">
        <v>1047</v>
      </c>
      <c r="G41" s="264">
        <v>1237</v>
      </c>
      <c r="H41" s="264">
        <v>3030</v>
      </c>
      <c r="I41" s="265">
        <v>20508</v>
      </c>
      <c r="J41" s="265">
        <v>3465</v>
      </c>
      <c r="K41" s="265">
        <v>29473</v>
      </c>
      <c r="L41" s="266">
        <f t="shared" si="3"/>
        <v>1.2107953996922995</v>
      </c>
      <c r="M41" s="267">
        <f t="shared" si="8"/>
        <v>25.342218400687877</v>
      </c>
    </row>
    <row r="42" spans="1:13" ht="16.5" thickBot="1" thickTop="1">
      <c r="A42" s="365"/>
      <c r="B42" s="366" t="s">
        <v>695</v>
      </c>
      <c r="C42" s="217" t="s">
        <v>638</v>
      </c>
      <c r="D42" s="218">
        <v>668</v>
      </c>
      <c r="E42" s="207">
        <f t="shared" si="1"/>
        <v>1.0447784537904499</v>
      </c>
      <c r="F42" s="218">
        <v>1153</v>
      </c>
      <c r="G42" s="218">
        <v>851</v>
      </c>
      <c r="H42" s="218">
        <v>2932</v>
      </c>
      <c r="I42" s="219">
        <v>19268</v>
      </c>
      <c r="J42" s="220">
        <v>3574</v>
      </c>
      <c r="K42" s="219">
        <v>29137</v>
      </c>
      <c r="L42" s="221">
        <f t="shared" si="3"/>
        <v>1.1969920117000146</v>
      </c>
      <c r="M42" s="222">
        <f t="shared" si="8"/>
        <v>43.618263473053894</v>
      </c>
    </row>
    <row r="43" spans="1:13" ht="16.5" thickBot="1" thickTop="1">
      <c r="A43" s="365"/>
      <c r="B43" s="367"/>
      <c r="C43" s="185" t="s">
        <v>626</v>
      </c>
      <c r="D43" s="268">
        <v>671</v>
      </c>
      <c r="E43" s="195">
        <f t="shared" si="1"/>
        <v>1.049470572594898</v>
      </c>
      <c r="F43" s="268">
        <v>602</v>
      </c>
      <c r="G43" s="268">
        <v>942</v>
      </c>
      <c r="H43" s="268">
        <v>2724</v>
      </c>
      <c r="I43" s="269">
        <v>28842</v>
      </c>
      <c r="J43" s="269">
        <v>2231</v>
      </c>
      <c r="K43" s="269">
        <v>35510</v>
      </c>
      <c r="L43" s="270">
        <f t="shared" si="3"/>
        <v>1.4588044869227277</v>
      </c>
      <c r="M43" s="271">
        <f t="shared" si="8"/>
        <v>52.92101341281669</v>
      </c>
    </row>
    <row r="44" spans="1:13" ht="16.5" thickBot="1" thickTop="1">
      <c r="A44" s="365"/>
      <c r="B44" s="368"/>
      <c r="C44" s="247" t="s">
        <v>649</v>
      </c>
      <c r="D44" s="248">
        <v>241</v>
      </c>
      <c r="E44" s="207">
        <f t="shared" si="1"/>
        <v>0.376933543957333</v>
      </c>
      <c r="F44" s="248">
        <v>271</v>
      </c>
      <c r="G44" s="248">
        <v>351</v>
      </c>
      <c r="H44" s="248">
        <v>893</v>
      </c>
      <c r="I44" s="249">
        <v>7725</v>
      </c>
      <c r="J44" s="250">
        <v>697</v>
      </c>
      <c r="K44" s="249">
        <v>10211</v>
      </c>
      <c r="L44" s="251">
        <f t="shared" si="3"/>
        <v>0.4194833178250626</v>
      </c>
      <c r="M44" s="252">
        <f t="shared" si="8"/>
        <v>42.36929460580913</v>
      </c>
    </row>
    <row r="45" spans="1:13" ht="16.5" thickBot="1" thickTop="1">
      <c r="A45" s="373" t="s">
        <v>837</v>
      </c>
      <c r="B45" s="374"/>
      <c r="C45" s="375"/>
      <c r="D45" s="70">
        <f aca="true" t="shared" si="9" ref="D45:K45">SUM(D37:D44)</f>
        <v>6077</v>
      </c>
      <c r="E45" s="199">
        <f t="shared" si="1"/>
        <v>9.504668658210425</v>
      </c>
      <c r="F45" s="70">
        <f t="shared" si="9"/>
        <v>6758</v>
      </c>
      <c r="G45" s="70">
        <f t="shared" si="9"/>
        <v>7020</v>
      </c>
      <c r="H45" s="70">
        <f t="shared" si="9"/>
        <v>18916</v>
      </c>
      <c r="I45" s="71">
        <f t="shared" si="9"/>
        <v>140870</v>
      </c>
      <c r="J45" s="71">
        <f t="shared" si="9"/>
        <v>20975</v>
      </c>
      <c r="K45" s="71">
        <f t="shared" si="9"/>
        <v>196913</v>
      </c>
      <c r="L45" s="73">
        <f t="shared" si="3"/>
        <v>8.089483749180937</v>
      </c>
      <c r="M45" s="70">
        <f t="shared" si="8"/>
        <v>32.40299489879875</v>
      </c>
    </row>
    <row r="46" spans="1:13" ht="15.75" customHeight="1" thickBot="1" thickTop="1">
      <c r="A46" s="365" t="s">
        <v>670</v>
      </c>
      <c r="B46" s="366" t="s">
        <v>696</v>
      </c>
      <c r="C46" s="200" t="s">
        <v>671</v>
      </c>
      <c r="D46" s="201">
        <v>139</v>
      </c>
      <c r="E46" s="195">
        <f t="shared" si="1"/>
        <v>0.2174015046060966</v>
      </c>
      <c r="F46" s="201">
        <v>428</v>
      </c>
      <c r="G46" s="201">
        <v>263</v>
      </c>
      <c r="H46" s="201">
        <v>393</v>
      </c>
      <c r="I46" s="202">
        <v>4576</v>
      </c>
      <c r="J46" s="272">
        <v>914</v>
      </c>
      <c r="K46" s="202">
        <v>6737</v>
      </c>
      <c r="L46" s="203">
        <f t="shared" si="3"/>
        <v>0.27676614554768847</v>
      </c>
      <c r="M46" s="204">
        <f t="shared" si="8"/>
        <v>48.46762589928058</v>
      </c>
    </row>
    <row r="47" spans="1:13" ht="16.5" thickBot="1" thickTop="1">
      <c r="A47" s="365"/>
      <c r="B47" s="367"/>
      <c r="C47" s="205" t="s">
        <v>648</v>
      </c>
      <c r="D47" s="206">
        <v>239</v>
      </c>
      <c r="E47" s="207">
        <f t="shared" si="1"/>
        <v>0.3738054647543676</v>
      </c>
      <c r="F47" s="206">
        <v>301</v>
      </c>
      <c r="G47" s="206">
        <v>336</v>
      </c>
      <c r="H47" s="206">
        <v>611</v>
      </c>
      <c r="I47" s="208">
        <v>6038</v>
      </c>
      <c r="J47" s="209">
        <v>732</v>
      </c>
      <c r="K47" s="208">
        <v>8238</v>
      </c>
      <c r="L47" s="210">
        <f t="shared" si="3"/>
        <v>0.33842949488227064</v>
      </c>
      <c r="M47" s="211">
        <f t="shared" si="8"/>
        <v>34.46861924686193</v>
      </c>
    </row>
    <row r="48" spans="1:13" ht="16.5" thickBot="1" thickTop="1">
      <c r="A48" s="365"/>
      <c r="B48" s="367"/>
      <c r="C48" s="185" t="s">
        <v>672</v>
      </c>
      <c r="D48" s="268">
        <v>174</v>
      </c>
      <c r="E48" s="195">
        <f t="shared" si="1"/>
        <v>0.27214289065799147</v>
      </c>
      <c r="F48" s="268">
        <v>202</v>
      </c>
      <c r="G48" s="268">
        <v>216</v>
      </c>
      <c r="H48" s="268">
        <v>597</v>
      </c>
      <c r="I48" s="269">
        <v>5042</v>
      </c>
      <c r="J48" s="273">
        <v>646</v>
      </c>
      <c r="K48" s="269">
        <v>6703</v>
      </c>
      <c r="L48" s="270">
        <f t="shared" si="3"/>
        <v>0.2753693741437072</v>
      </c>
      <c r="M48" s="271">
        <f t="shared" si="8"/>
        <v>38.52298850574713</v>
      </c>
    </row>
    <row r="49" spans="1:13" ht="15.75" customHeight="1" thickBot="1" thickTop="1">
      <c r="A49" s="365"/>
      <c r="B49" s="367"/>
      <c r="C49" s="205" t="s">
        <v>627</v>
      </c>
      <c r="D49" s="206">
        <v>232</v>
      </c>
      <c r="E49" s="207">
        <f t="shared" si="1"/>
        <v>0.3628571875439886</v>
      </c>
      <c r="F49" s="206">
        <v>99</v>
      </c>
      <c r="G49" s="206">
        <v>123</v>
      </c>
      <c r="H49" s="206">
        <v>403</v>
      </c>
      <c r="I49" s="208">
        <v>6672</v>
      </c>
      <c r="J49" s="209">
        <v>501</v>
      </c>
      <c r="K49" s="208">
        <v>7803</v>
      </c>
      <c r="L49" s="210">
        <f t="shared" si="3"/>
        <v>0.32055903721368756</v>
      </c>
      <c r="M49" s="211">
        <f t="shared" si="8"/>
        <v>33.633620689655174</v>
      </c>
    </row>
    <row r="50" spans="1:13" ht="16.5" thickBot="1" thickTop="1">
      <c r="A50" s="365"/>
      <c r="B50" s="368"/>
      <c r="C50" s="212" t="s">
        <v>615</v>
      </c>
      <c r="D50" s="213">
        <v>105</v>
      </c>
      <c r="E50" s="195">
        <f t="shared" si="1"/>
        <v>0.1642241581556845</v>
      </c>
      <c r="F50" s="213">
        <v>121</v>
      </c>
      <c r="G50" s="213">
        <v>432</v>
      </c>
      <c r="H50" s="213">
        <v>274</v>
      </c>
      <c r="I50" s="214">
        <v>2964</v>
      </c>
      <c r="J50" s="224">
        <v>370</v>
      </c>
      <c r="K50" s="214">
        <v>4163</v>
      </c>
      <c r="L50" s="215">
        <f t="shared" si="3"/>
        <v>0.17102233396393454</v>
      </c>
      <c r="M50" s="216">
        <f t="shared" si="8"/>
        <v>39.647619047619045</v>
      </c>
    </row>
    <row r="51" spans="1:13" ht="16.5" thickBot="1" thickTop="1">
      <c r="A51" s="365"/>
      <c r="B51" s="366" t="s">
        <v>697</v>
      </c>
      <c r="C51" s="217" t="s">
        <v>609</v>
      </c>
      <c r="D51" s="218">
        <v>1239</v>
      </c>
      <c r="E51" s="207">
        <f t="shared" si="1"/>
        <v>1.9378450662370772</v>
      </c>
      <c r="F51" s="218">
        <v>1404</v>
      </c>
      <c r="G51" s="218">
        <v>1205</v>
      </c>
      <c r="H51" s="218">
        <v>3349</v>
      </c>
      <c r="I51" s="219">
        <v>43287</v>
      </c>
      <c r="J51" s="220">
        <v>4905</v>
      </c>
      <c r="K51" s="219">
        <v>56825</v>
      </c>
      <c r="L51" s="221">
        <f t="shared" si="3"/>
        <v>2.3344569126833004</v>
      </c>
      <c r="M51" s="222">
        <f t="shared" si="8"/>
        <v>45.863599677159</v>
      </c>
    </row>
    <row r="52" spans="1:13" ht="16.5" thickBot="1" thickTop="1">
      <c r="A52" s="365"/>
      <c r="B52" s="367"/>
      <c r="C52" s="185" t="s">
        <v>611</v>
      </c>
      <c r="D52" s="268">
        <v>354</v>
      </c>
      <c r="E52" s="195">
        <f t="shared" si="1"/>
        <v>0.5536700189248792</v>
      </c>
      <c r="F52" s="268">
        <v>362</v>
      </c>
      <c r="G52" s="268">
        <v>335</v>
      </c>
      <c r="H52" s="268">
        <v>1093</v>
      </c>
      <c r="I52" s="269">
        <v>8278</v>
      </c>
      <c r="J52" s="269">
        <v>1087</v>
      </c>
      <c r="K52" s="269">
        <v>11288</v>
      </c>
      <c r="L52" s="270">
        <f t="shared" si="3"/>
        <v>0.4637281061217615</v>
      </c>
      <c r="M52" s="271">
        <f t="shared" si="8"/>
        <v>31.887005649717516</v>
      </c>
    </row>
    <row r="53" spans="1:13" ht="15.75" customHeight="1" thickBot="1" thickTop="1">
      <c r="A53" s="365"/>
      <c r="B53" s="368"/>
      <c r="C53" s="247" t="s">
        <v>603</v>
      </c>
      <c r="D53" s="248">
        <v>167</v>
      </c>
      <c r="E53" s="207">
        <f t="shared" si="1"/>
        <v>0.26119461344761247</v>
      </c>
      <c r="F53" s="248">
        <v>154</v>
      </c>
      <c r="G53" s="248">
        <v>173</v>
      </c>
      <c r="H53" s="248">
        <v>499</v>
      </c>
      <c r="I53" s="249">
        <v>4132</v>
      </c>
      <c r="J53" s="250">
        <v>543</v>
      </c>
      <c r="K53" s="249">
        <v>5757</v>
      </c>
      <c r="L53" s="251">
        <f t="shared" si="3"/>
        <v>0.23650626390352417</v>
      </c>
      <c r="M53" s="252">
        <f t="shared" si="8"/>
        <v>34.47305389221557</v>
      </c>
    </row>
    <row r="54" spans="1:13" ht="15.75" customHeight="1" thickBot="1" thickTop="1">
      <c r="A54" s="373" t="s">
        <v>837</v>
      </c>
      <c r="B54" s="374"/>
      <c r="C54" s="375"/>
      <c r="D54" s="70">
        <f aca="true" t="shared" si="10" ref="D54:K54">SUM(D46:D53)</f>
        <v>2649</v>
      </c>
      <c r="E54" s="199">
        <f t="shared" si="1"/>
        <v>4.143140904327698</v>
      </c>
      <c r="F54" s="70">
        <f t="shared" si="10"/>
        <v>3071</v>
      </c>
      <c r="G54" s="70">
        <f t="shared" si="10"/>
        <v>3083</v>
      </c>
      <c r="H54" s="70">
        <f t="shared" si="10"/>
        <v>7219</v>
      </c>
      <c r="I54" s="71">
        <f t="shared" si="10"/>
        <v>80989</v>
      </c>
      <c r="J54" s="71">
        <f t="shared" si="10"/>
        <v>9698</v>
      </c>
      <c r="K54" s="71">
        <f t="shared" si="10"/>
        <v>107514</v>
      </c>
      <c r="L54" s="73">
        <f t="shared" si="3"/>
        <v>4.416837668459874</v>
      </c>
      <c r="M54" s="70">
        <f t="shared" si="8"/>
        <v>40.586636466591166</v>
      </c>
    </row>
    <row r="55" spans="1:13" ht="16.5" thickBot="1" thickTop="1">
      <c r="A55" s="365" t="s">
        <v>673</v>
      </c>
      <c r="B55" s="366" t="s">
        <v>700</v>
      </c>
      <c r="C55" s="200" t="s">
        <v>647</v>
      </c>
      <c r="D55" s="201">
        <v>345</v>
      </c>
      <c r="E55" s="195">
        <f t="shared" si="1"/>
        <v>0.5395936625115348</v>
      </c>
      <c r="F55" s="201">
        <v>1077</v>
      </c>
      <c r="G55" s="201">
        <v>490</v>
      </c>
      <c r="H55" s="201">
        <v>4993</v>
      </c>
      <c r="I55" s="202">
        <v>22731</v>
      </c>
      <c r="J55" s="202">
        <v>2880</v>
      </c>
      <c r="K55" s="202">
        <v>32460</v>
      </c>
      <c r="L55" s="203">
        <f t="shared" si="3"/>
        <v>1.333505875683237</v>
      </c>
      <c r="M55" s="204">
        <f t="shared" si="8"/>
        <v>94.08695652173913</v>
      </c>
    </row>
    <row r="56" spans="1:13" ht="16.5" thickBot="1" thickTop="1">
      <c r="A56" s="365"/>
      <c r="B56" s="367"/>
      <c r="C56" s="205" t="s">
        <v>632</v>
      </c>
      <c r="D56" s="206">
        <v>149</v>
      </c>
      <c r="E56" s="207">
        <f t="shared" si="1"/>
        <v>0.23304190062092373</v>
      </c>
      <c r="F56" s="206">
        <v>287</v>
      </c>
      <c r="G56" s="206">
        <v>188</v>
      </c>
      <c r="H56" s="206">
        <v>631</v>
      </c>
      <c r="I56" s="208">
        <v>7100</v>
      </c>
      <c r="J56" s="209">
        <v>735</v>
      </c>
      <c r="K56" s="208">
        <v>9285</v>
      </c>
      <c r="L56" s="210">
        <f t="shared" si="3"/>
        <v>0.38144183782251556</v>
      </c>
      <c r="M56" s="211">
        <f t="shared" si="8"/>
        <v>62.31543624161074</v>
      </c>
    </row>
    <row r="57" spans="1:13" ht="16.5" thickBot="1" thickTop="1">
      <c r="A57" s="365"/>
      <c r="B57" s="368"/>
      <c r="C57" s="212" t="s">
        <v>642</v>
      </c>
      <c r="D57" s="213">
        <v>121</v>
      </c>
      <c r="E57" s="195">
        <f t="shared" si="1"/>
        <v>0.18924879177940784</v>
      </c>
      <c r="F57" s="213">
        <v>175</v>
      </c>
      <c r="G57" s="213">
        <v>155</v>
      </c>
      <c r="H57" s="213">
        <v>442</v>
      </c>
      <c r="I57" s="214">
        <v>6315</v>
      </c>
      <c r="J57" s="224">
        <v>416</v>
      </c>
      <c r="K57" s="214">
        <v>7503</v>
      </c>
      <c r="L57" s="215">
        <f t="shared" si="3"/>
        <v>0.30823458364914746</v>
      </c>
      <c r="M57" s="216">
        <f t="shared" si="8"/>
        <v>62.00826446280992</v>
      </c>
    </row>
    <row r="58" spans="1:13" ht="16.5" thickBot="1" thickTop="1">
      <c r="A58" s="365"/>
      <c r="B58" s="371" t="s">
        <v>699</v>
      </c>
      <c r="C58" s="225" t="s">
        <v>639</v>
      </c>
      <c r="D58" s="226">
        <v>228</v>
      </c>
      <c r="E58" s="207">
        <f t="shared" si="1"/>
        <v>0.3566010291380578</v>
      </c>
      <c r="F58" s="226">
        <v>264</v>
      </c>
      <c r="G58" s="226">
        <v>286</v>
      </c>
      <c r="H58" s="226">
        <v>655</v>
      </c>
      <c r="I58" s="227">
        <v>7228</v>
      </c>
      <c r="J58" s="228">
        <v>627</v>
      </c>
      <c r="K58" s="227">
        <v>9242</v>
      </c>
      <c r="L58" s="229">
        <f t="shared" si="3"/>
        <v>0.37967533281159815</v>
      </c>
      <c r="M58" s="230">
        <f t="shared" si="8"/>
        <v>40.53508771929825</v>
      </c>
    </row>
    <row r="59" spans="1:13" ht="16.5" thickBot="1" thickTop="1">
      <c r="A59" s="365"/>
      <c r="B59" s="367"/>
      <c r="C59" s="185" t="s">
        <v>607</v>
      </c>
      <c r="D59" s="268">
        <v>130</v>
      </c>
      <c r="E59" s="195">
        <f t="shared" si="1"/>
        <v>0.20332514819275224</v>
      </c>
      <c r="F59" s="268">
        <v>203</v>
      </c>
      <c r="G59" s="268">
        <v>258</v>
      </c>
      <c r="H59" s="268">
        <v>349</v>
      </c>
      <c r="I59" s="269">
        <v>4990</v>
      </c>
      <c r="J59" s="273">
        <v>618</v>
      </c>
      <c r="K59" s="269">
        <v>7334</v>
      </c>
      <c r="L59" s="270">
        <f t="shared" si="3"/>
        <v>0.3012918081411232</v>
      </c>
      <c r="M59" s="271">
        <f t="shared" si="8"/>
        <v>56.41538461538462</v>
      </c>
    </row>
    <row r="60" spans="1:13" ht="15.75" customHeight="1" thickBot="1" thickTop="1">
      <c r="A60" s="365"/>
      <c r="B60" s="372"/>
      <c r="C60" s="236" t="s">
        <v>674</v>
      </c>
      <c r="D60" s="237">
        <v>139</v>
      </c>
      <c r="E60" s="207">
        <f t="shared" si="1"/>
        <v>0.2174015046060966</v>
      </c>
      <c r="F60" s="237">
        <v>43</v>
      </c>
      <c r="G60" s="237">
        <v>95</v>
      </c>
      <c r="H60" s="237">
        <v>431</v>
      </c>
      <c r="I60" s="238">
        <v>4098</v>
      </c>
      <c r="J60" s="239">
        <v>255</v>
      </c>
      <c r="K60" s="238">
        <v>4922</v>
      </c>
      <c r="L60" s="240">
        <f t="shared" si="3"/>
        <v>0.20220320148222096</v>
      </c>
      <c r="M60" s="241">
        <f t="shared" si="8"/>
        <v>35.410071942446045</v>
      </c>
    </row>
    <row r="61" spans="1:13" ht="16.5" thickBot="1" thickTop="1">
      <c r="A61" s="365"/>
      <c r="B61" s="366" t="s">
        <v>698</v>
      </c>
      <c r="C61" s="200" t="s">
        <v>675</v>
      </c>
      <c r="D61" s="201">
        <v>610</v>
      </c>
      <c r="E61" s="195">
        <f t="shared" si="1"/>
        <v>0.9540641569044528</v>
      </c>
      <c r="F61" s="201">
        <v>680</v>
      </c>
      <c r="G61" s="201">
        <v>880</v>
      </c>
      <c r="H61" s="201">
        <v>2164</v>
      </c>
      <c r="I61" s="202">
        <v>11503</v>
      </c>
      <c r="J61" s="202">
        <v>2068</v>
      </c>
      <c r="K61" s="202">
        <v>17490</v>
      </c>
      <c r="L61" s="203">
        <f t="shared" si="3"/>
        <v>0.7185156428126868</v>
      </c>
      <c r="M61" s="204">
        <f t="shared" si="8"/>
        <v>28.672131147540984</v>
      </c>
    </row>
    <row r="62" spans="1:13" ht="16.5" thickBot="1" thickTop="1">
      <c r="A62" s="365"/>
      <c r="B62" s="367"/>
      <c r="C62" s="205" t="s">
        <v>646</v>
      </c>
      <c r="D62" s="206">
        <v>257</v>
      </c>
      <c r="E62" s="207">
        <f t="shared" si="1"/>
        <v>0.40195817758105634</v>
      </c>
      <c r="F62" s="206">
        <v>210</v>
      </c>
      <c r="G62" s="206">
        <v>261</v>
      </c>
      <c r="H62" s="206">
        <v>760</v>
      </c>
      <c r="I62" s="208">
        <v>6059</v>
      </c>
      <c r="J62" s="209">
        <v>707</v>
      </c>
      <c r="K62" s="208">
        <v>8017</v>
      </c>
      <c r="L62" s="210">
        <f t="shared" si="3"/>
        <v>0.3293504807563928</v>
      </c>
      <c r="M62" s="211">
        <f t="shared" si="8"/>
        <v>31.19455252918288</v>
      </c>
    </row>
    <row r="63" spans="1:13" ht="16.5" thickBot="1" thickTop="1">
      <c r="A63" s="365"/>
      <c r="B63" s="367"/>
      <c r="C63" s="185" t="s">
        <v>608</v>
      </c>
      <c r="D63" s="268">
        <v>469</v>
      </c>
      <c r="E63" s="195">
        <f t="shared" si="1"/>
        <v>0.7335345730953908</v>
      </c>
      <c r="F63" s="268">
        <v>306</v>
      </c>
      <c r="G63" s="268">
        <v>352</v>
      </c>
      <c r="H63" s="268">
        <v>1470</v>
      </c>
      <c r="I63" s="269">
        <v>12715</v>
      </c>
      <c r="J63" s="269">
        <v>1210</v>
      </c>
      <c r="K63" s="269">
        <v>16053</v>
      </c>
      <c r="L63" s="270">
        <f t="shared" si="3"/>
        <v>0.6594815102385398</v>
      </c>
      <c r="M63" s="271">
        <f t="shared" si="8"/>
        <v>34.22814498933902</v>
      </c>
    </row>
    <row r="64" spans="1:13" ht="15.75" customHeight="1" thickBot="1" thickTop="1">
      <c r="A64" s="365"/>
      <c r="B64" s="368"/>
      <c r="C64" s="247" t="s">
        <v>591</v>
      </c>
      <c r="D64" s="248">
        <v>190</v>
      </c>
      <c r="E64" s="207">
        <f t="shared" si="1"/>
        <v>0.29716752428171483</v>
      </c>
      <c r="F64" s="248">
        <v>207</v>
      </c>
      <c r="G64" s="248">
        <v>207</v>
      </c>
      <c r="H64" s="248">
        <v>631</v>
      </c>
      <c r="I64" s="249">
        <v>5600</v>
      </c>
      <c r="J64" s="250">
        <v>649</v>
      </c>
      <c r="K64" s="249">
        <v>7338</v>
      </c>
      <c r="L64" s="251">
        <f t="shared" si="3"/>
        <v>0.3014561341886504</v>
      </c>
      <c r="M64" s="252">
        <f t="shared" si="8"/>
        <v>38.62105263157895</v>
      </c>
    </row>
    <row r="65" spans="1:13" ht="15.75" customHeight="1" thickBot="1" thickTop="1">
      <c r="A65" s="373" t="s">
        <v>837</v>
      </c>
      <c r="B65" s="374"/>
      <c r="C65" s="375"/>
      <c r="D65" s="70">
        <f aca="true" t="shared" si="11" ref="D65:K65">SUM(D55:D64)</f>
        <v>2638</v>
      </c>
      <c r="E65" s="199">
        <f t="shared" si="1"/>
        <v>4.125936468711388</v>
      </c>
      <c r="F65" s="70">
        <f t="shared" si="11"/>
        <v>3452</v>
      </c>
      <c r="G65" s="70">
        <f t="shared" si="11"/>
        <v>3172</v>
      </c>
      <c r="H65" s="70">
        <f t="shared" si="11"/>
        <v>12526</v>
      </c>
      <c r="I65" s="71">
        <f t="shared" si="11"/>
        <v>88339</v>
      </c>
      <c r="J65" s="71">
        <f t="shared" si="11"/>
        <v>10165</v>
      </c>
      <c r="K65" s="71">
        <f t="shared" si="11"/>
        <v>119644</v>
      </c>
      <c r="L65" s="73">
        <f t="shared" si="3"/>
        <v>4.915156407586112</v>
      </c>
      <c r="M65" s="70">
        <f t="shared" si="8"/>
        <v>45.35405610310841</v>
      </c>
    </row>
    <row r="66" spans="1:13" ht="16.5" thickBot="1" thickTop="1">
      <c r="A66" s="365" t="s">
        <v>676</v>
      </c>
      <c r="B66" s="366" t="s">
        <v>701</v>
      </c>
      <c r="C66" s="200" t="s">
        <v>677</v>
      </c>
      <c r="D66" s="201">
        <v>448</v>
      </c>
      <c r="E66" s="195">
        <f t="shared" si="1"/>
        <v>0.7006897414642539</v>
      </c>
      <c r="F66" s="201">
        <v>399</v>
      </c>
      <c r="G66" s="201">
        <v>341</v>
      </c>
      <c r="H66" s="201">
        <v>1106</v>
      </c>
      <c r="I66" s="202">
        <v>9518</v>
      </c>
      <c r="J66" s="202">
        <v>1141</v>
      </c>
      <c r="K66" s="202">
        <v>12527</v>
      </c>
      <c r="L66" s="203">
        <f t="shared" si="3"/>
        <v>0.514628099343312</v>
      </c>
      <c r="M66" s="204">
        <f t="shared" si="8"/>
        <v>27.962053571428573</v>
      </c>
    </row>
    <row r="67" spans="1:13" ht="16.5" thickBot="1" thickTop="1">
      <c r="A67" s="365"/>
      <c r="B67" s="367"/>
      <c r="C67" s="205" t="s">
        <v>678</v>
      </c>
      <c r="D67" s="206">
        <v>250</v>
      </c>
      <c r="E67" s="207">
        <f t="shared" si="1"/>
        <v>0.3910099003706774</v>
      </c>
      <c r="F67" s="206">
        <v>188</v>
      </c>
      <c r="G67" s="206">
        <v>383</v>
      </c>
      <c r="H67" s="206">
        <v>598</v>
      </c>
      <c r="I67" s="208">
        <v>7788</v>
      </c>
      <c r="J67" s="209">
        <v>799</v>
      </c>
      <c r="K67" s="208">
        <v>10060</v>
      </c>
      <c r="L67" s="210">
        <f t="shared" si="3"/>
        <v>0.41328000953091076</v>
      </c>
      <c r="M67" s="211">
        <f t="shared" si="8"/>
        <v>40.24</v>
      </c>
    </row>
    <row r="68" spans="1:13" ht="16.5" thickBot="1" thickTop="1">
      <c r="A68" s="365"/>
      <c r="B68" s="367"/>
      <c r="C68" s="185" t="s">
        <v>645</v>
      </c>
      <c r="D68" s="268">
        <v>143</v>
      </c>
      <c r="E68" s="195">
        <f t="shared" si="1"/>
        <v>0.22365766301202747</v>
      </c>
      <c r="F68" s="268">
        <v>127</v>
      </c>
      <c r="G68" s="268">
        <v>196</v>
      </c>
      <c r="H68" s="268">
        <v>482</v>
      </c>
      <c r="I68" s="269">
        <v>4391</v>
      </c>
      <c r="J68" s="273">
        <v>431</v>
      </c>
      <c r="K68" s="269">
        <v>5627</v>
      </c>
      <c r="L68" s="270">
        <f t="shared" si="3"/>
        <v>0.23116566735889013</v>
      </c>
      <c r="M68" s="271">
        <f t="shared" si="8"/>
        <v>39.34965034965035</v>
      </c>
    </row>
    <row r="69" spans="1:13" ht="15.75" customHeight="1" thickBot="1" thickTop="1">
      <c r="A69" s="365"/>
      <c r="B69" s="367"/>
      <c r="C69" s="205" t="s">
        <v>610</v>
      </c>
      <c r="D69" s="206">
        <v>260</v>
      </c>
      <c r="E69" s="207">
        <f t="shared" si="1"/>
        <v>0.4066502963855045</v>
      </c>
      <c r="F69" s="206">
        <v>465</v>
      </c>
      <c r="G69" s="206">
        <v>355</v>
      </c>
      <c r="H69" s="206">
        <v>894</v>
      </c>
      <c r="I69" s="208">
        <v>12825</v>
      </c>
      <c r="J69" s="209">
        <v>979</v>
      </c>
      <c r="K69" s="208">
        <v>15531</v>
      </c>
      <c r="L69" s="210">
        <f t="shared" si="3"/>
        <v>0.6380369610362401</v>
      </c>
      <c r="M69" s="211">
        <f t="shared" si="8"/>
        <v>59.73461538461538</v>
      </c>
    </row>
    <row r="70" spans="1:13" ht="16.5" thickBot="1" thickTop="1">
      <c r="A70" s="365"/>
      <c r="B70" s="367"/>
      <c r="C70" s="185" t="s">
        <v>651</v>
      </c>
      <c r="D70" s="268">
        <v>74</v>
      </c>
      <c r="E70" s="195">
        <f t="shared" si="1"/>
        <v>0.1157389305097205</v>
      </c>
      <c r="F70" s="268">
        <v>162</v>
      </c>
      <c r="G70" s="268">
        <v>159</v>
      </c>
      <c r="H70" s="268">
        <v>1001</v>
      </c>
      <c r="I70" s="269">
        <v>3414</v>
      </c>
      <c r="J70" s="273">
        <v>304</v>
      </c>
      <c r="K70" s="269">
        <v>5057</v>
      </c>
      <c r="L70" s="270">
        <f t="shared" si="3"/>
        <v>0.20774920558626397</v>
      </c>
      <c r="M70" s="271">
        <f t="shared" si="8"/>
        <v>68.33783783783784</v>
      </c>
    </row>
    <row r="71" spans="1:13" ht="16.5" thickBot="1" thickTop="1">
      <c r="A71" s="365"/>
      <c r="B71" s="368"/>
      <c r="C71" s="247" t="s">
        <v>637</v>
      </c>
      <c r="D71" s="248">
        <v>98</v>
      </c>
      <c r="E71" s="207">
        <f t="shared" si="1"/>
        <v>0.15327588094530553</v>
      </c>
      <c r="F71" s="248">
        <v>138</v>
      </c>
      <c r="G71" s="248">
        <v>76</v>
      </c>
      <c r="H71" s="248">
        <v>236</v>
      </c>
      <c r="I71" s="249">
        <v>1344</v>
      </c>
      <c r="J71" s="250">
        <v>238</v>
      </c>
      <c r="K71" s="249">
        <v>2033</v>
      </c>
      <c r="L71" s="251">
        <f t="shared" si="3"/>
        <v>0.08351871365569996</v>
      </c>
      <c r="M71" s="252">
        <f aca="true" t="shared" si="12" ref="M71:M77">K71/D71</f>
        <v>20.744897959183675</v>
      </c>
    </row>
    <row r="72" spans="1:13" ht="16.5" thickBot="1" thickTop="1">
      <c r="A72" s="373" t="s">
        <v>837</v>
      </c>
      <c r="B72" s="374"/>
      <c r="C72" s="375"/>
      <c r="D72" s="70">
        <f aca="true" t="shared" si="13" ref="D72:K72">SUM(D66:D71)</f>
        <v>1273</v>
      </c>
      <c r="E72" s="199">
        <f aca="true" t="shared" si="14" ref="E72:E99">D72*100/$D$101</f>
        <v>1.9910224126874891</v>
      </c>
      <c r="F72" s="70">
        <f t="shared" si="13"/>
        <v>1479</v>
      </c>
      <c r="G72" s="70">
        <f t="shared" si="13"/>
        <v>1510</v>
      </c>
      <c r="H72" s="70">
        <f t="shared" si="13"/>
        <v>4317</v>
      </c>
      <c r="I72" s="71">
        <f t="shared" si="13"/>
        <v>39280</v>
      </c>
      <c r="J72" s="71">
        <f t="shared" si="13"/>
        <v>3892</v>
      </c>
      <c r="K72" s="71">
        <f t="shared" si="13"/>
        <v>50835</v>
      </c>
      <c r="L72" s="73">
        <f aca="true" t="shared" si="15" ref="L72:L99">K72*100/$K$101</f>
        <v>2.088378656511317</v>
      </c>
      <c r="M72" s="70">
        <f t="shared" si="12"/>
        <v>39.93322859387274</v>
      </c>
    </row>
    <row r="73" spans="1:13" ht="16.5" thickBot="1" thickTop="1">
      <c r="A73" s="365" t="s">
        <v>679</v>
      </c>
      <c r="B73" s="366" t="s">
        <v>702</v>
      </c>
      <c r="C73" s="242" t="s">
        <v>643</v>
      </c>
      <c r="D73" s="243">
        <v>173</v>
      </c>
      <c r="E73" s="195">
        <f t="shared" si="14"/>
        <v>0.27057885105650875</v>
      </c>
      <c r="F73" s="243">
        <v>206</v>
      </c>
      <c r="G73" s="243">
        <v>167</v>
      </c>
      <c r="H73" s="243">
        <v>722</v>
      </c>
      <c r="I73" s="244">
        <v>3676</v>
      </c>
      <c r="J73" s="274">
        <v>482</v>
      </c>
      <c r="K73" s="244">
        <v>5253</v>
      </c>
      <c r="L73" s="245">
        <f t="shared" si="15"/>
        <v>0.21580118191509684</v>
      </c>
      <c r="M73" s="246">
        <f t="shared" si="12"/>
        <v>30.36416184971098</v>
      </c>
    </row>
    <row r="74" spans="1:13" ht="15.75" customHeight="1" thickBot="1" thickTop="1">
      <c r="A74" s="365"/>
      <c r="B74" s="367"/>
      <c r="C74" s="205" t="s">
        <v>598</v>
      </c>
      <c r="D74" s="206">
        <v>112</v>
      </c>
      <c r="E74" s="207">
        <f t="shared" si="14"/>
        <v>0.17517243536606347</v>
      </c>
      <c r="F74" s="206">
        <v>144</v>
      </c>
      <c r="G74" s="206">
        <v>93</v>
      </c>
      <c r="H74" s="206">
        <v>351</v>
      </c>
      <c r="I74" s="208">
        <v>2008</v>
      </c>
      <c r="J74" s="209">
        <v>349</v>
      </c>
      <c r="K74" s="208">
        <v>2957</v>
      </c>
      <c r="L74" s="210">
        <f t="shared" si="15"/>
        <v>0.12147803063448341</v>
      </c>
      <c r="M74" s="211">
        <f t="shared" si="12"/>
        <v>26.401785714285715</v>
      </c>
    </row>
    <row r="75" spans="1:13" ht="16.5" thickBot="1" thickTop="1">
      <c r="A75" s="365"/>
      <c r="B75" s="368"/>
      <c r="C75" s="253" t="s">
        <v>680</v>
      </c>
      <c r="D75" s="254">
        <v>21</v>
      </c>
      <c r="E75" s="195">
        <f t="shared" si="14"/>
        <v>0.0328448316311369</v>
      </c>
      <c r="F75" s="254">
        <v>23</v>
      </c>
      <c r="G75" s="254">
        <v>20</v>
      </c>
      <c r="H75" s="254">
        <v>81</v>
      </c>
      <c r="I75" s="275">
        <v>506</v>
      </c>
      <c r="J75" s="275">
        <v>45</v>
      </c>
      <c r="K75" s="275">
        <v>675</v>
      </c>
      <c r="L75" s="256">
        <f t="shared" si="15"/>
        <v>0.027730020520215184</v>
      </c>
      <c r="M75" s="257">
        <f t="shared" si="12"/>
        <v>32.142857142857146</v>
      </c>
    </row>
    <row r="76" spans="1:13" ht="16.5" thickBot="1" thickTop="1">
      <c r="A76" s="365"/>
      <c r="B76" s="366" t="s">
        <v>703</v>
      </c>
      <c r="C76" s="217" t="s">
        <v>634</v>
      </c>
      <c r="D76" s="218">
        <v>68</v>
      </c>
      <c r="E76" s="207">
        <f t="shared" si="14"/>
        <v>0.10635469290082425</v>
      </c>
      <c r="F76" s="218">
        <v>58</v>
      </c>
      <c r="G76" s="218">
        <v>33</v>
      </c>
      <c r="H76" s="218">
        <v>232</v>
      </c>
      <c r="I76" s="219">
        <v>1329</v>
      </c>
      <c r="J76" s="220">
        <v>156</v>
      </c>
      <c r="K76" s="219">
        <v>1808</v>
      </c>
      <c r="L76" s="221">
        <f t="shared" si="15"/>
        <v>0.07427537348229489</v>
      </c>
      <c r="M76" s="222">
        <f t="shared" si="12"/>
        <v>26.58823529411765</v>
      </c>
    </row>
    <row r="77" spans="1:13" ht="16.5" thickBot="1" thickTop="1">
      <c r="A77" s="365"/>
      <c r="B77" s="367"/>
      <c r="C77" s="231" t="s">
        <v>589</v>
      </c>
      <c r="D77" s="232">
        <v>99</v>
      </c>
      <c r="E77" s="195">
        <f t="shared" si="14"/>
        <v>0.15483992054678825</v>
      </c>
      <c r="F77" s="232">
        <v>50</v>
      </c>
      <c r="G77" s="232">
        <v>63</v>
      </c>
      <c r="H77" s="232">
        <v>394</v>
      </c>
      <c r="I77" s="276">
        <v>957</v>
      </c>
      <c r="J77" s="276">
        <v>150</v>
      </c>
      <c r="K77" s="233">
        <v>1614</v>
      </c>
      <c r="L77" s="234">
        <f t="shared" si="15"/>
        <v>0.06630556017722564</v>
      </c>
      <c r="M77" s="235">
        <f t="shared" si="12"/>
        <v>16.303030303030305</v>
      </c>
    </row>
    <row r="78" spans="1:13" ht="16.5" thickBot="1" thickTop="1">
      <c r="A78" s="365"/>
      <c r="B78" s="367"/>
      <c r="C78" s="205" t="s">
        <v>605</v>
      </c>
      <c r="D78" s="206">
        <v>43</v>
      </c>
      <c r="E78" s="207">
        <f t="shared" si="14"/>
        <v>0.06725370286375651</v>
      </c>
      <c r="F78" s="206">
        <v>29</v>
      </c>
      <c r="G78" s="206">
        <v>32</v>
      </c>
      <c r="H78" s="206">
        <v>95</v>
      </c>
      <c r="I78" s="208">
        <v>386</v>
      </c>
      <c r="J78" s="209">
        <v>71</v>
      </c>
      <c r="K78" s="208">
        <v>615</v>
      </c>
      <c r="L78" s="210">
        <f t="shared" si="15"/>
        <v>0.02526512980730717</v>
      </c>
      <c r="M78" s="211">
        <f aca="true" t="shared" si="16" ref="M78:M98">K78/D78</f>
        <v>14.30232558139535</v>
      </c>
    </row>
    <row r="79" spans="1:13" ht="15.75" customHeight="1" thickBot="1" thickTop="1">
      <c r="A79" s="365"/>
      <c r="B79" s="368"/>
      <c r="C79" s="253" t="s">
        <v>604</v>
      </c>
      <c r="D79" s="254">
        <v>49</v>
      </c>
      <c r="E79" s="195">
        <f t="shared" si="14"/>
        <v>0.07663794047265277</v>
      </c>
      <c r="F79" s="254">
        <v>26</v>
      </c>
      <c r="G79" s="254">
        <v>16</v>
      </c>
      <c r="H79" s="254">
        <v>103</v>
      </c>
      <c r="I79" s="275">
        <v>216</v>
      </c>
      <c r="J79" s="275">
        <v>63</v>
      </c>
      <c r="K79" s="275">
        <v>425</v>
      </c>
      <c r="L79" s="256">
        <f t="shared" si="15"/>
        <v>0.017459642549765116</v>
      </c>
      <c r="M79" s="257">
        <f t="shared" si="16"/>
        <v>8.673469387755102</v>
      </c>
    </row>
    <row r="80" spans="1:13" ht="15.75" customHeight="1" thickBot="1" thickTop="1">
      <c r="A80" s="373" t="s">
        <v>837</v>
      </c>
      <c r="B80" s="374"/>
      <c r="C80" s="375"/>
      <c r="D80" s="70">
        <f aca="true" t="shared" si="17" ref="D80:K80">SUM(D73:D79)</f>
        <v>565</v>
      </c>
      <c r="E80" s="199">
        <f t="shared" si="14"/>
        <v>0.8836823748377309</v>
      </c>
      <c r="F80" s="70">
        <f t="shared" si="17"/>
        <v>536</v>
      </c>
      <c r="G80" s="70">
        <f t="shared" si="17"/>
        <v>424</v>
      </c>
      <c r="H80" s="70">
        <f t="shared" si="17"/>
        <v>1978</v>
      </c>
      <c r="I80" s="71">
        <f t="shared" si="17"/>
        <v>9078</v>
      </c>
      <c r="J80" s="71">
        <f t="shared" si="17"/>
        <v>1316</v>
      </c>
      <c r="K80" s="71">
        <f t="shared" si="17"/>
        <v>13347</v>
      </c>
      <c r="L80" s="73">
        <f t="shared" si="15"/>
        <v>0.5483149390863883</v>
      </c>
      <c r="M80" s="70">
        <f t="shared" si="16"/>
        <v>23.62300884955752</v>
      </c>
    </row>
    <row r="81" spans="1:13" ht="16.5" thickBot="1" thickTop="1">
      <c r="A81" s="365" t="s">
        <v>681</v>
      </c>
      <c r="B81" s="366" t="s">
        <v>705</v>
      </c>
      <c r="C81" s="200" t="s">
        <v>653</v>
      </c>
      <c r="D81" s="201">
        <v>614</v>
      </c>
      <c r="E81" s="195">
        <f t="shared" si="14"/>
        <v>0.9603203153103836</v>
      </c>
      <c r="F81" s="201">
        <v>500</v>
      </c>
      <c r="G81" s="201">
        <v>395</v>
      </c>
      <c r="H81" s="201">
        <v>1709</v>
      </c>
      <c r="I81" s="202">
        <v>16751</v>
      </c>
      <c r="J81" s="202">
        <v>1618</v>
      </c>
      <c r="K81" s="202">
        <v>20980</v>
      </c>
      <c r="L81" s="203">
        <f t="shared" si="15"/>
        <v>0.8618901192801698</v>
      </c>
      <c r="M81" s="204">
        <f t="shared" si="16"/>
        <v>34.16938110749186</v>
      </c>
    </row>
    <row r="82" spans="1:13" ht="16.5" thickBot="1" thickTop="1">
      <c r="A82" s="365"/>
      <c r="B82" s="367"/>
      <c r="C82" s="205" t="s">
        <v>597</v>
      </c>
      <c r="D82" s="206">
        <v>322</v>
      </c>
      <c r="E82" s="207">
        <f t="shared" si="14"/>
        <v>0.5036207516774325</v>
      </c>
      <c r="F82" s="206">
        <v>335</v>
      </c>
      <c r="G82" s="206">
        <v>271</v>
      </c>
      <c r="H82" s="206">
        <v>1063</v>
      </c>
      <c r="I82" s="208">
        <v>5646</v>
      </c>
      <c r="J82" s="209">
        <v>619</v>
      </c>
      <c r="K82" s="208">
        <v>7940</v>
      </c>
      <c r="L82" s="210">
        <f t="shared" si="15"/>
        <v>0.3261872043414942</v>
      </c>
      <c r="M82" s="211">
        <f t="shared" si="16"/>
        <v>24.658385093167702</v>
      </c>
    </row>
    <row r="83" spans="1:13" ht="16.5" thickBot="1" thickTop="1">
      <c r="A83" s="365"/>
      <c r="B83" s="367"/>
      <c r="C83" s="185" t="s">
        <v>594</v>
      </c>
      <c r="D83" s="268">
        <v>81</v>
      </c>
      <c r="E83" s="195">
        <f t="shared" si="14"/>
        <v>0.12668720772009948</v>
      </c>
      <c r="F83" s="268">
        <v>25</v>
      </c>
      <c r="G83" s="268">
        <v>34</v>
      </c>
      <c r="H83" s="268">
        <v>202</v>
      </c>
      <c r="I83" s="273">
        <v>842</v>
      </c>
      <c r="J83" s="273">
        <v>129</v>
      </c>
      <c r="K83" s="269">
        <v>1232</v>
      </c>
      <c r="L83" s="270">
        <f t="shared" si="15"/>
        <v>0.05061242263837794</v>
      </c>
      <c r="M83" s="271">
        <f t="shared" si="16"/>
        <v>15.209876543209877</v>
      </c>
    </row>
    <row r="84" spans="1:13" ht="16.5" thickBot="1" thickTop="1">
      <c r="A84" s="365"/>
      <c r="B84" s="368"/>
      <c r="C84" s="247" t="s">
        <v>629</v>
      </c>
      <c r="D84" s="248">
        <v>45</v>
      </c>
      <c r="E84" s="207">
        <f t="shared" si="14"/>
        <v>0.07038178206672192</v>
      </c>
      <c r="F84" s="248">
        <v>50</v>
      </c>
      <c r="G84" s="248">
        <v>31</v>
      </c>
      <c r="H84" s="248">
        <v>131</v>
      </c>
      <c r="I84" s="249">
        <v>554</v>
      </c>
      <c r="J84" s="250">
        <v>66</v>
      </c>
      <c r="K84" s="249">
        <v>832</v>
      </c>
      <c r="L84" s="251">
        <f t="shared" si="15"/>
        <v>0.034179817885657826</v>
      </c>
      <c r="M84" s="252">
        <f t="shared" si="16"/>
        <v>18.488888888888887</v>
      </c>
    </row>
    <row r="85" spans="1:13" ht="16.5" thickBot="1" thickTop="1">
      <c r="A85" s="365"/>
      <c r="B85" s="366" t="s">
        <v>704</v>
      </c>
      <c r="C85" s="200" t="s">
        <v>631</v>
      </c>
      <c r="D85" s="201">
        <v>195</v>
      </c>
      <c r="E85" s="195">
        <f t="shared" si="14"/>
        <v>0.30498772228912835</v>
      </c>
      <c r="F85" s="201">
        <v>167</v>
      </c>
      <c r="G85" s="201">
        <v>184</v>
      </c>
      <c r="H85" s="201">
        <v>603</v>
      </c>
      <c r="I85" s="202">
        <v>3416</v>
      </c>
      <c r="J85" s="272">
        <v>481</v>
      </c>
      <c r="K85" s="202">
        <v>4978</v>
      </c>
      <c r="L85" s="203">
        <f t="shared" si="15"/>
        <v>0.20450376614760177</v>
      </c>
      <c r="M85" s="204">
        <f t="shared" si="16"/>
        <v>25.52820512820513</v>
      </c>
    </row>
    <row r="86" spans="1:13" ht="16.5" thickBot="1" thickTop="1">
      <c r="A86" s="365"/>
      <c r="B86" s="367"/>
      <c r="C86" s="205" t="s">
        <v>601</v>
      </c>
      <c r="D86" s="206">
        <v>86</v>
      </c>
      <c r="E86" s="207">
        <f t="shared" si="14"/>
        <v>0.13450740572751302</v>
      </c>
      <c r="F86" s="206">
        <v>69</v>
      </c>
      <c r="G86" s="206">
        <v>49</v>
      </c>
      <c r="H86" s="206">
        <v>261</v>
      </c>
      <c r="I86" s="208">
        <v>1864</v>
      </c>
      <c r="J86" s="209">
        <v>211</v>
      </c>
      <c r="K86" s="208">
        <v>2454</v>
      </c>
      <c r="L86" s="210">
        <f t="shared" si="15"/>
        <v>0.10081403015793787</v>
      </c>
      <c r="M86" s="211">
        <f t="shared" si="16"/>
        <v>28.53488372093023</v>
      </c>
    </row>
    <row r="87" spans="1:13" ht="15.75" customHeight="1" thickBot="1" thickTop="1">
      <c r="A87" s="365"/>
      <c r="B87" s="367"/>
      <c r="C87" s="185" t="s">
        <v>616</v>
      </c>
      <c r="D87" s="268">
        <v>49</v>
      </c>
      <c r="E87" s="195">
        <f t="shared" si="14"/>
        <v>0.07663794047265277</v>
      </c>
      <c r="F87" s="268">
        <v>18</v>
      </c>
      <c r="G87" s="268">
        <v>9</v>
      </c>
      <c r="H87" s="268">
        <v>60</v>
      </c>
      <c r="I87" s="273">
        <v>741</v>
      </c>
      <c r="J87" s="273">
        <v>59</v>
      </c>
      <c r="K87" s="273">
        <v>887</v>
      </c>
      <c r="L87" s="270">
        <f t="shared" si="15"/>
        <v>0.036439301039156845</v>
      </c>
      <c r="M87" s="271">
        <f t="shared" si="16"/>
        <v>18.102040816326532</v>
      </c>
    </row>
    <row r="88" spans="1:13" ht="16.5" thickBot="1" thickTop="1">
      <c r="A88" s="365"/>
      <c r="B88" s="368"/>
      <c r="C88" s="247" t="s">
        <v>599</v>
      </c>
      <c r="D88" s="248">
        <v>68</v>
      </c>
      <c r="E88" s="207">
        <f t="shared" si="14"/>
        <v>0.10635469290082425</v>
      </c>
      <c r="F88" s="248">
        <v>50</v>
      </c>
      <c r="G88" s="248">
        <v>29</v>
      </c>
      <c r="H88" s="248">
        <v>216</v>
      </c>
      <c r="I88" s="249">
        <v>991</v>
      </c>
      <c r="J88" s="250">
        <v>96</v>
      </c>
      <c r="K88" s="249">
        <v>1384</v>
      </c>
      <c r="L88" s="251">
        <f t="shared" si="15"/>
        <v>0.05685681244441158</v>
      </c>
      <c r="M88" s="252">
        <f t="shared" si="16"/>
        <v>20.352941176470587</v>
      </c>
    </row>
    <row r="89" spans="1:13" ht="16.5" thickBot="1" thickTop="1">
      <c r="A89" s="373" t="s">
        <v>837</v>
      </c>
      <c r="B89" s="374"/>
      <c r="C89" s="375"/>
      <c r="D89" s="70">
        <f aca="true" t="shared" si="18" ref="D89:J89">SUM(D81:D88)</f>
        <v>1460</v>
      </c>
      <c r="E89" s="199">
        <f t="shared" si="14"/>
        <v>2.283497818164756</v>
      </c>
      <c r="F89" s="70">
        <f t="shared" si="18"/>
        <v>1214</v>
      </c>
      <c r="G89" s="70">
        <f t="shared" si="18"/>
        <v>1002</v>
      </c>
      <c r="H89" s="70">
        <f t="shared" si="18"/>
        <v>4245</v>
      </c>
      <c r="I89" s="71">
        <f t="shared" si="18"/>
        <v>30805</v>
      </c>
      <c r="J89" s="71">
        <f t="shared" si="18"/>
        <v>3279</v>
      </c>
      <c r="K89" s="71">
        <f>SUM(K81:K88)</f>
        <v>40687</v>
      </c>
      <c r="L89" s="73">
        <f t="shared" si="15"/>
        <v>1.6714834739348077</v>
      </c>
      <c r="M89" s="70">
        <f t="shared" si="16"/>
        <v>27.867808219178084</v>
      </c>
    </row>
    <row r="90" spans="1:13" ht="16.5" thickBot="1" thickTop="1">
      <c r="A90" s="365" t="s">
        <v>682</v>
      </c>
      <c r="B90" s="366" t="s">
        <v>708</v>
      </c>
      <c r="C90" s="200" t="s">
        <v>644</v>
      </c>
      <c r="D90" s="201">
        <v>2009</v>
      </c>
      <c r="E90" s="195">
        <f t="shared" si="14"/>
        <v>3.1421555593787636</v>
      </c>
      <c r="F90" s="201">
        <v>1588</v>
      </c>
      <c r="G90" s="201">
        <v>1968</v>
      </c>
      <c r="H90" s="201">
        <v>5430</v>
      </c>
      <c r="I90" s="202">
        <v>59449</v>
      </c>
      <c r="J90" s="202">
        <v>6361</v>
      </c>
      <c r="K90" s="202">
        <v>75038</v>
      </c>
      <c r="L90" s="203">
        <f t="shared" si="15"/>
        <v>3.082674488586529</v>
      </c>
      <c r="M90" s="204">
        <f t="shared" si="16"/>
        <v>37.35092085614734</v>
      </c>
    </row>
    <row r="91" spans="1:13" ht="16.5" thickBot="1" thickTop="1">
      <c r="A91" s="365"/>
      <c r="B91" s="367"/>
      <c r="C91" s="205" t="s">
        <v>588</v>
      </c>
      <c r="D91" s="206">
        <v>228</v>
      </c>
      <c r="E91" s="207">
        <f t="shared" si="14"/>
        <v>0.3566010291380578</v>
      </c>
      <c r="F91" s="206">
        <v>131</v>
      </c>
      <c r="G91" s="206">
        <v>223</v>
      </c>
      <c r="H91" s="206">
        <v>751</v>
      </c>
      <c r="I91" s="208">
        <v>6648</v>
      </c>
      <c r="J91" s="209">
        <v>380</v>
      </c>
      <c r="K91" s="208">
        <v>8144</v>
      </c>
      <c r="L91" s="210">
        <f t="shared" si="15"/>
        <v>0.33456783276538143</v>
      </c>
      <c r="M91" s="211">
        <f t="shared" si="16"/>
        <v>35.719298245614034</v>
      </c>
    </row>
    <row r="92" spans="1:13" ht="15.75" customHeight="1" thickBot="1" thickTop="1">
      <c r="A92" s="365"/>
      <c r="B92" s="368"/>
      <c r="C92" s="212" t="s">
        <v>613</v>
      </c>
      <c r="D92" s="213">
        <v>68</v>
      </c>
      <c r="E92" s="195">
        <f t="shared" si="14"/>
        <v>0.10635469290082425</v>
      </c>
      <c r="F92" s="213">
        <v>41</v>
      </c>
      <c r="G92" s="213">
        <v>39</v>
      </c>
      <c r="H92" s="213">
        <v>97</v>
      </c>
      <c r="I92" s="224">
        <v>608</v>
      </c>
      <c r="J92" s="224">
        <v>114</v>
      </c>
      <c r="K92" s="224">
        <v>903</v>
      </c>
      <c r="L92" s="215">
        <f t="shared" si="15"/>
        <v>0.037096605229265646</v>
      </c>
      <c r="M92" s="216">
        <f t="shared" si="16"/>
        <v>13.279411764705882</v>
      </c>
    </row>
    <row r="93" spans="1:13" ht="16.5" thickBot="1" thickTop="1">
      <c r="A93" s="365"/>
      <c r="B93" s="371" t="s">
        <v>707</v>
      </c>
      <c r="C93" s="225" t="s">
        <v>612</v>
      </c>
      <c r="D93" s="226">
        <v>565</v>
      </c>
      <c r="E93" s="207">
        <f t="shared" si="14"/>
        <v>0.8836823748377309</v>
      </c>
      <c r="F93" s="226">
        <v>178</v>
      </c>
      <c r="G93" s="226">
        <v>130</v>
      </c>
      <c r="H93" s="226">
        <v>1069</v>
      </c>
      <c r="I93" s="227">
        <v>9510</v>
      </c>
      <c r="J93" s="228">
        <v>522</v>
      </c>
      <c r="K93" s="227">
        <v>11564</v>
      </c>
      <c r="L93" s="229">
        <f t="shared" si="15"/>
        <v>0.4750666034011384</v>
      </c>
      <c r="M93" s="230">
        <f t="shared" si="16"/>
        <v>20.46725663716814</v>
      </c>
    </row>
    <row r="94" spans="1:13" ht="16.5" thickBot="1" thickTop="1">
      <c r="A94" s="365"/>
      <c r="B94" s="372"/>
      <c r="C94" s="263" t="s">
        <v>596</v>
      </c>
      <c r="D94" s="264">
        <v>440</v>
      </c>
      <c r="E94" s="195">
        <f t="shared" si="14"/>
        <v>0.6881774246523922</v>
      </c>
      <c r="F94" s="264">
        <v>328</v>
      </c>
      <c r="G94" s="264">
        <v>427</v>
      </c>
      <c r="H94" s="264">
        <v>1294</v>
      </c>
      <c r="I94" s="265">
        <v>9465</v>
      </c>
      <c r="J94" s="265">
        <v>1276</v>
      </c>
      <c r="K94" s="265">
        <v>12790</v>
      </c>
      <c r="L94" s="266">
        <f t="shared" si="15"/>
        <v>0.5254325369682254</v>
      </c>
      <c r="M94" s="267">
        <f t="shared" si="16"/>
        <v>29.068181818181817</v>
      </c>
    </row>
    <row r="95" spans="1:13" ht="16.5" thickBot="1" thickTop="1">
      <c r="A95" s="365"/>
      <c r="B95" s="366" t="s">
        <v>706</v>
      </c>
      <c r="C95" s="217" t="s">
        <v>640</v>
      </c>
      <c r="D95" s="218">
        <v>226</v>
      </c>
      <c r="E95" s="207">
        <f t="shared" si="14"/>
        <v>0.3534729499350924</v>
      </c>
      <c r="F95" s="218">
        <v>155</v>
      </c>
      <c r="G95" s="218">
        <v>82</v>
      </c>
      <c r="H95" s="218">
        <v>361</v>
      </c>
      <c r="I95" s="219">
        <v>3583</v>
      </c>
      <c r="J95" s="220">
        <v>390</v>
      </c>
      <c r="K95" s="219">
        <v>4583</v>
      </c>
      <c r="L95" s="221">
        <f t="shared" si="15"/>
        <v>0.18827656895429065</v>
      </c>
      <c r="M95" s="222">
        <f t="shared" si="16"/>
        <v>20.278761061946902</v>
      </c>
    </row>
    <row r="96" spans="1:13" ht="16.5" thickBot="1" thickTop="1">
      <c r="A96" s="365"/>
      <c r="B96" s="367"/>
      <c r="C96" s="185" t="s">
        <v>590</v>
      </c>
      <c r="D96" s="268">
        <v>152</v>
      </c>
      <c r="E96" s="195">
        <f t="shared" si="14"/>
        <v>0.23773401942537184</v>
      </c>
      <c r="F96" s="268">
        <v>124</v>
      </c>
      <c r="G96" s="268">
        <v>131</v>
      </c>
      <c r="H96" s="268">
        <v>676</v>
      </c>
      <c r="I96" s="269">
        <v>3441</v>
      </c>
      <c r="J96" s="273">
        <v>508</v>
      </c>
      <c r="K96" s="269">
        <v>4880</v>
      </c>
      <c r="L96" s="270">
        <f t="shared" si="15"/>
        <v>0.20047777798318533</v>
      </c>
      <c r="M96" s="271">
        <f t="shared" si="16"/>
        <v>32.10526315789474</v>
      </c>
    </row>
    <row r="97" spans="1:13" ht="15.75" customHeight="1" thickBot="1" thickTop="1">
      <c r="A97" s="365"/>
      <c r="B97" s="367"/>
      <c r="C97" s="205" t="s">
        <v>636</v>
      </c>
      <c r="D97" s="206">
        <v>70</v>
      </c>
      <c r="E97" s="207">
        <f t="shared" si="14"/>
        <v>0.10948277210378966</v>
      </c>
      <c r="F97" s="206">
        <v>65</v>
      </c>
      <c r="G97" s="206">
        <v>176</v>
      </c>
      <c r="H97" s="206">
        <v>243</v>
      </c>
      <c r="I97" s="208">
        <v>1009</v>
      </c>
      <c r="J97" s="209">
        <v>227</v>
      </c>
      <c r="K97" s="208">
        <v>1723</v>
      </c>
      <c r="L97" s="210">
        <f t="shared" si="15"/>
        <v>0.07078344497234187</v>
      </c>
      <c r="M97" s="211">
        <f t="shared" si="16"/>
        <v>24.614285714285714</v>
      </c>
    </row>
    <row r="98" spans="1:13" ht="15.75" thickTop="1">
      <c r="A98" s="369"/>
      <c r="B98" s="372"/>
      <c r="C98" s="263" t="s">
        <v>614</v>
      </c>
      <c r="D98" s="264">
        <v>55</v>
      </c>
      <c r="E98" s="309">
        <f t="shared" si="14"/>
        <v>0.08602217808154902</v>
      </c>
      <c r="F98" s="264">
        <v>75</v>
      </c>
      <c r="G98" s="264">
        <v>100</v>
      </c>
      <c r="H98" s="264">
        <v>231</v>
      </c>
      <c r="I98" s="265">
        <v>1163</v>
      </c>
      <c r="J98" s="310">
        <v>141</v>
      </c>
      <c r="K98" s="265">
        <v>1710</v>
      </c>
      <c r="L98" s="266">
        <f t="shared" si="15"/>
        <v>0.07024938531787847</v>
      </c>
      <c r="M98" s="267">
        <f t="shared" si="16"/>
        <v>31.09090909090909</v>
      </c>
    </row>
    <row r="99" spans="1:13" ht="15">
      <c r="A99" s="370" t="s">
        <v>837</v>
      </c>
      <c r="B99" s="370"/>
      <c r="C99" s="370"/>
      <c r="D99" s="311">
        <f>SUM(D90:D98)</f>
        <v>3813</v>
      </c>
      <c r="E99" s="312">
        <f t="shared" si="14"/>
        <v>5.963683000453572</v>
      </c>
      <c r="F99" s="311">
        <f aca="true" t="shared" si="19" ref="F99:K99">SUM(F90:F98)</f>
        <v>2685</v>
      </c>
      <c r="G99" s="311">
        <f t="shared" si="19"/>
        <v>3276</v>
      </c>
      <c r="H99" s="311">
        <f t="shared" si="19"/>
        <v>10152</v>
      </c>
      <c r="I99" s="313">
        <f t="shared" si="19"/>
        <v>94876</v>
      </c>
      <c r="J99" s="313">
        <f t="shared" si="19"/>
        <v>9919</v>
      </c>
      <c r="K99" s="313">
        <f t="shared" si="19"/>
        <v>121335</v>
      </c>
      <c r="L99" s="314">
        <f t="shared" si="15"/>
        <v>4.984625244178236</v>
      </c>
      <c r="M99" s="311">
        <f>K99/D99</f>
        <v>31.821400472069236</v>
      </c>
    </row>
    <row r="100" spans="1:14" ht="15">
      <c r="A100" s="76"/>
      <c r="B100" s="76"/>
      <c r="C100" s="76"/>
      <c r="D100" s="77"/>
      <c r="E100" s="306"/>
      <c r="F100" s="77"/>
      <c r="G100" s="77"/>
      <c r="H100" s="77"/>
      <c r="I100" s="307"/>
      <c r="J100" s="307"/>
      <c r="K100" s="307"/>
      <c r="L100" s="308"/>
      <c r="M100" s="77"/>
      <c r="N100" s="9"/>
    </row>
    <row r="101" spans="1:13" ht="15.75" customHeight="1">
      <c r="A101" s="379" t="s">
        <v>832</v>
      </c>
      <c r="B101" s="379"/>
      <c r="C101" s="379"/>
      <c r="D101" s="80">
        <f>SUM(D99,D89,D80,D72,D65,D54,D45,D36,D32,D23,D14,D8)</f>
        <v>63937</v>
      </c>
      <c r="E101" s="316"/>
      <c r="F101" s="80">
        <f aca="true" t="shared" si="20" ref="F101:K101">SUM(F99,F89,F80,F72,F65,F54,F45,F36,F32,F23,F14,F8)</f>
        <v>94629</v>
      </c>
      <c r="G101" s="80">
        <f t="shared" si="20"/>
        <v>98896</v>
      </c>
      <c r="H101" s="80">
        <f t="shared" si="20"/>
        <v>182344</v>
      </c>
      <c r="I101" s="317">
        <f t="shared" si="20"/>
        <v>1774090</v>
      </c>
      <c r="J101" s="317">
        <f t="shared" si="20"/>
        <v>262066</v>
      </c>
      <c r="K101" s="317">
        <f t="shared" si="20"/>
        <v>2434185</v>
      </c>
      <c r="L101" s="318"/>
      <c r="M101" s="80">
        <f>SUM(M99,M89,M80,M72,M65,M54,M45,M36,M32,M23,M14,M8)/12</f>
        <v>38.03325126187077</v>
      </c>
    </row>
    <row r="102" spans="1:13" ht="15.75" customHeight="1">
      <c r="A102" s="315"/>
      <c r="B102" s="315"/>
      <c r="C102" s="315"/>
      <c r="D102" s="72"/>
      <c r="E102" s="72"/>
      <c r="F102" s="72"/>
      <c r="G102" s="72"/>
      <c r="H102" s="72"/>
      <c r="I102" s="72"/>
      <c r="J102" s="72"/>
      <c r="K102" s="72"/>
      <c r="L102" s="305"/>
      <c r="M102" s="72"/>
    </row>
    <row r="103" spans="1:13" ht="15">
      <c r="A103" s="364" t="s">
        <v>789</v>
      </c>
      <c r="B103" s="364"/>
      <c r="C103" s="364"/>
      <c r="D103" s="364"/>
      <c r="E103" s="364"/>
      <c r="F103" s="364"/>
      <c r="G103" s="364"/>
      <c r="H103" s="364"/>
      <c r="I103" s="364"/>
      <c r="J103" s="277"/>
      <c r="K103" s="277"/>
      <c r="L103" s="277"/>
      <c r="M103" s="277"/>
    </row>
    <row r="104" spans="1:13" ht="15">
      <c r="A104" s="378" t="s">
        <v>836</v>
      </c>
      <c r="B104" s="378"/>
      <c r="C104" s="378"/>
      <c r="D104" s="378"/>
      <c r="E104" s="378"/>
      <c r="F104" s="378"/>
      <c r="G104" s="378"/>
      <c r="H104" s="378"/>
      <c r="I104" s="378"/>
      <c r="J104" s="378"/>
      <c r="K104" s="378"/>
      <c r="L104" s="378"/>
      <c r="M104" s="378"/>
    </row>
    <row r="105" spans="1:13" ht="15">
      <c r="A105" s="377" t="s">
        <v>824</v>
      </c>
      <c r="B105" s="377"/>
      <c r="C105" s="377"/>
      <c r="D105" s="377"/>
      <c r="E105" s="377"/>
      <c r="F105" s="377"/>
      <c r="G105" s="377"/>
      <c r="H105" s="88"/>
      <c r="I105" s="88"/>
      <c r="J105" s="88"/>
      <c r="K105" s="88"/>
      <c r="L105" s="88"/>
      <c r="M105" s="88"/>
    </row>
    <row r="106" spans="1:13" ht="15.75" customHeight="1">
      <c r="A106" s="88"/>
      <c r="B106" s="88"/>
      <c r="C106" s="88"/>
      <c r="D106" s="88"/>
      <c r="E106" s="88"/>
      <c r="F106" s="88"/>
      <c r="G106" s="88"/>
      <c r="H106" s="88"/>
      <c r="I106" s="88"/>
      <c r="J106" s="88"/>
      <c r="K106" s="88"/>
      <c r="L106" s="88"/>
      <c r="M106" s="88"/>
    </row>
    <row r="107" spans="1:13" ht="15">
      <c r="A107" s="88"/>
      <c r="B107" s="88"/>
      <c r="C107" s="88"/>
      <c r="D107" s="88"/>
      <c r="E107" s="88"/>
      <c r="F107" s="88"/>
      <c r="G107" s="88"/>
      <c r="H107" s="88"/>
      <c r="I107" s="88"/>
      <c r="J107" s="88"/>
      <c r="K107" s="88"/>
      <c r="L107" s="88"/>
      <c r="M107" s="88"/>
    </row>
    <row r="108" spans="1:13" ht="15">
      <c r="A108" s="88"/>
      <c r="B108" s="88"/>
      <c r="C108" s="88"/>
      <c r="D108" s="88"/>
      <c r="E108" s="88"/>
      <c r="F108" s="88"/>
      <c r="G108" s="88"/>
      <c r="H108" s="88"/>
      <c r="I108" s="88"/>
      <c r="J108" s="88"/>
      <c r="K108" s="88"/>
      <c r="L108" s="88"/>
      <c r="M108" s="88"/>
    </row>
    <row r="110" ht="15.75" customHeight="1"/>
    <row r="113" ht="15.75" customHeight="1"/>
  </sheetData>
  <sheetProtection/>
  <mergeCells count="52">
    <mergeCell ref="A105:G105"/>
    <mergeCell ref="A104:M104"/>
    <mergeCell ref="A101:C101"/>
    <mergeCell ref="B12:B13"/>
    <mergeCell ref="A89:C89"/>
    <mergeCell ref="A80:C80"/>
    <mergeCell ref="A72:C72"/>
    <mergeCell ref="A65:C65"/>
    <mergeCell ref="A14:C14"/>
    <mergeCell ref="B51:B53"/>
    <mergeCell ref="A15:A22"/>
    <mergeCell ref="B24:B26"/>
    <mergeCell ref="A2:M2"/>
    <mergeCell ref="A4:M4"/>
    <mergeCell ref="B19:B22"/>
    <mergeCell ref="A32:C32"/>
    <mergeCell ref="A23:C23"/>
    <mergeCell ref="A8:C8"/>
    <mergeCell ref="A24:A31"/>
    <mergeCell ref="A45:C45"/>
    <mergeCell ref="A36:C36"/>
    <mergeCell ref="B40:B41"/>
    <mergeCell ref="B42:B44"/>
    <mergeCell ref="A37:A44"/>
    <mergeCell ref="B37:B39"/>
    <mergeCell ref="B81:B84"/>
    <mergeCell ref="A81:A88"/>
    <mergeCell ref="B46:B50"/>
    <mergeCell ref="A54:C54"/>
    <mergeCell ref="A46:A53"/>
    <mergeCell ref="B61:B64"/>
    <mergeCell ref="B58:B60"/>
    <mergeCell ref="A99:C99"/>
    <mergeCell ref="B9:B11"/>
    <mergeCell ref="A9:A13"/>
    <mergeCell ref="B27:B31"/>
    <mergeCell ref="B16:B18"/>
    <mergeCell ref="B55:B57"/>
    <mergeCell ref="A55:A64"/>
    <mergeCell ref="B95:B98"/>
    <mergeCell ref="B93:B94"/>
    <mergeCell ref="B90:B92"/>
    <mergeCell ref="A103:I103"/>
    <mergeCell ref="A73:A79"/>
    <mergeCell ref="B85:B88"/>
    <mergeCell ref="B76:B79"/>
    <mergeCell ref="A33:A35"/>
    <mergeCell ref="B34:B35"/>
    <mergeCell ref="A66:A71"/>
    <mergeCell ref="B73:B75"/>
    <mergeCell ref="A90:A98"/>
    <mergeCell ref="B66:B71"/>
  </mergeCells>
  <printOptions/>
  <pageMargins left="0.7" right="0.7" top="0.75" bottom="0.75" header="0.3" footer="0.3"/>
  <pageSetup horizontalDpi="600" verticalDpi="600" orientation="portrait" paperSize="9" r:id="rId1"/>
  <ignoredErrors>
    <ignoredError sqref="E99 E8 E14 E23 E32 E36 E45 E54 E65 E72 E8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2013-01-24T16:05:28Z</cp:lastPrinted>
  <dcterms:created xsi:type="dcterms:W3CDTF">2012-01-23T17:27:35Z</dcterms:created>
  <dcterms:modified xsi:type="dcterms:W3CDTF">2013-01-25T08:07:11Z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2275DMW4H6TN-485-9</vt:lpwstr>
  </property>
  <property fmtid="{D5CDD505-2E9C-101B-9397-08002B2CF9AE}" pid="3" name="_dlc_DocIdItemGuid">
    <vt:lpwstr>d88d752e-eef6-4ec2-8cbf-09ad58497cf1</vt:lpwstr>
  </property>
  <property fmtid="{D5CDD505-2E9C-101B-9397-08002B2CF9AE}" pid="4" name="_dlc_DocIdUrl">
    <vt:lpwstr>http://www.tobb.org.tr/BilgiErisimMudurlugu/_layouts/DocIdRedir.aspx?ID=2275DMW4H6TN-485-9, 2275DMW4H6TN-485-9</vt:lpwstr>
  </property>
  <property fmtid="{D5CDD505-2E9C-101B-9397-08002B2CF9AE}" pid="5" name="PublishingExpirationDate">
    <vt:lpwstr/>
  </property>
  <property fmtid="{D5CDD505-2E9C-101B-9397-08002B2CF9AE}" pid="6" name="PublishingStartDate">
    <vt:lpwstr/>
  </property>
</Properties>
</file>