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10">'EN ÇOK KURULUŞ FAALİYETİ'!$A$1:$I$52</definedName>
    <definedName name="_xlnm.Print_Area" localSheetId="3">'FAALİYET SIKLIĞI'!$A$1:$I$165</definedName>
    <definedName name="_xlnm.Print_Area" localSheetId="6">'FAALİYETLER (BİRİKİMLİ )'!$A$1:$I$31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6">'YABANCI SERMAYE ve FAALİYETLER'!$A$1:$F$64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4">'YABANCI SERMAYE ve İLLER'!$34:$36</definedName>
    <definedName name="_xlnm.Print_Titles" localSheetId="15">'YABANCI SERMAYE ve ÜLKELER'!$37:$39</definedName>
  </definedNames>
  <calcPr fullCalcOnLoad="1"/>
</workbook>
</file>

<file path=xl/sharedStrings.xml><?xml version="1.0" encoding="utf-8"?>
<sst xmlns="http://schemas.openxmlformats.org/spreadsheetml/2006/main" count="1008" uniqueCount="446">
  <si>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</si>
  <si>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</si>
  <si>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</si>
  <si>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</si>
  <si>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</si>
  <si>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</si>
  <si>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</si>
  <si>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</si>
  <si>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</si>
  <si>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</si>
  <si>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</si>
  <si>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</si>
  <si>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</si>
  <si>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</si>
  <si>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</si>
  <si>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</si>
  <si>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</si>
  <si>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</si>
  <si>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</si>
  <si>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</si>
  <si>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</si>
  <si>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</si>
  <si>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</si>
  <si>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</si>
  <si>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</si>
  <si>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</si>
  <si>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</si>
  <si>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</si>
  <si>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</si>
  <si>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</si>
  <si>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</si>
  <si>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</si>
  <si>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</si>
  <si>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</si>
  <si>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</si>
  <si>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</si>
  <si>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</si>
  <si>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</si>
  <si>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</si>
  <si>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</si>
  <si>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</si>
  <si>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</si>
  <si>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</si>
  <si>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I - KONAKLAMA VE YİYECEK HİZMETİ FAALİYETLERİ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</si>
  <si>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</si>
  <si>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</si>
  <si>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</si>
  <si>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</si>
  <si>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</si>
  <si>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</si>
  <si>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</si>
  <si>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</si>
  <si>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</si>
  <si>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</si>
  <si>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</si>
  <si>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</si>
  <si>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</si>
  <si>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</si>
  <si>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</si>
  <si>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</si>
  <si>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</si>
  <si>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</si>
  <si>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</si>
  <si>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</si>
  <si>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</si>
  <si>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</si>
  <si>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</si>
  <si>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</si>
  <si>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</si>
  <si>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</si>
  <si>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</si>
  <si>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</si>
  <si>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</si>
  <si>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</si>
  <si>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</si>
  <si>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</si>
  <si>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</si>
  <si>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</si>
  <si>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</si>
  <si>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</si>
  <si>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</si>
  <si>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</si>
  <si>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</si>
  <si>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</si>
  <si>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</si>
  <si>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</si>
  <si>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</si>
  <si>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</si>
  <si>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</si>
  <si>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</si>
  <si>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</si>
  <si>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</si>
  <si>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</si>
  <si>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</si>
  <si>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</si>
  <si>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</si>
  <si>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</si>
  <si>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</si>
  <si>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</si>
  <si>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</si>
  <si>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</si>
  <si>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</si>
  <si>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</si>
  <si>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</si>
  <si>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</si>
  <si>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</si>
  <si>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</si>
  <si>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</si>
  <si>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</si>
  <si>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</si>
  <si>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</si>
  <si>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</si>
  <si>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</si>
  <si>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</si>
  <si>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</si>
  <si>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</si>
  <si>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</si>
  <si>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</si>
  <si>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</si>
  <si>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</si>
  <si>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</si>
  <si>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</si>
  <si>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</si>
  <si>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</si>
  <si>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</si>
  <si>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</si>
  <si>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</si>
  <si>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</si>
  <si>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</si>
  <si>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</si>
  <si>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</si>
  <si>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</si>
  <si>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</si>
  <si>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</si>
  <si>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</si>
  <si>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</si>
  <si>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</si>
  <si>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</si>
  <si>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</si>
  <si>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</si>
  <si>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</si>
  <si>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</si>
  <si>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</si>
  <si>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</si>
  <si>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</si>
  <si>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</si>
  <si>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</si>
  <si>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</si>
  <si>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</si>
  <si>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</si>
  <si>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</si>
  <si>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</si>
  <si>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</si>
  <si>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</si>
  <si>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Gerçek Kişi Ticari İşletmeleri</t>
  </si>
  <si>
    <t>49.39</t>
  </si>
  <si>
    <t>47.71</t>
  </si>
  <si>
    <t>Belirli bir mala tahsis edilmiş mağazalarda giyim eşyalarının perakende ticareti</t>
  </si>
  <si>
    <t>47.78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</si>
  <si>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</si>
  <si>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</si>
  <si>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</si>
  <si>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</si>
  <si>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</si>
  <si>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</si>
  <si>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</si>
  <si>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</si>
  <si>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</si>
  <si>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</si>
  <si>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</si>
  <si>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</si>
  <si>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</si>
  <si>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</si>
  <si>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</si>
  <si>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</si>
  <si>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</si>
  <si>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</si>
  <si>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</si>
  <si>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</si>
  <si>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</si>
  <si>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</si>
  <si>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</si>
  <si>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</si>
  <si>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</si>
  <si>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</si>
  <si>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</si>
  <si>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</si>
  <si>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</si>
  <si>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</si>
  <si>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</si>
  <si>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</si>
  <si>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</si>
  <si>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</si>
  <si>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</si>
  <si>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</si>
  <si>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</si>
  <si>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</si>
  <si>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</si>
  <si>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</si>
  <si>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</si>
  <si>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</si>
  <si>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</si>
  <si>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</si>
  <si>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</si>
  <si>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</si>
  <si>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</si>
  <si>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</si>
  <si>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</si>
  <si>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</si>
  <si>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</si>
  <si>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</si>
  <si>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</si>
  <si>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</si>
  <si>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</si>
  <si>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</si>
  <si>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</si>
  <si>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</si>
  <si>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</si>
  <si>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</si>
  <si>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</si>
  <si>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</si>
  <si>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</si>
  <si>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</si>
  <si>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</si>
  <si>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</si>
  <si>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</si>
  <si>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</si>
  <si>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</si>
  <si>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</si>
  <si>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</si>
  <si>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</si>
  <si>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</si>
  <si>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</si>
  <si>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</si>
  <si>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</si>
  <si>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</si>
  <si>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</si>
  <si>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</si>
  <si>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</si>
  <si>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</si>
  <si>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</si>
  <si>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</si>
  <si>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</si>
  <si>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</si>
  <si>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</si>
  <si>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</si>
  <si>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</si>
  <si>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</si>
  <si>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</si>
  <si>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</si>
  <si>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</si>
  <si>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</si>
  <si>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</si>
  <si>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</si>
  <si>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</si>
  <si>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</si>
  <si>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</si>
  <si>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</si>
  <si>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</si>
  <si>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</si>
  <si>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</si>
  <si>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</si>
  <si>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</si>
  <si>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</si>
  <si>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</si>
  <si>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</si>
  <si>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</si>
  <si>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</si>
  <si>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</si>
  <si>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</si>
  <si>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46.19 -Çeşitli malların satışı ile ilgili aracılar</t>
  </si>
  <si>
    <t>46.69 -Diğer makine ve ekipmanların toptan ticareti</t>
  </si>
  <si>
    <t>46.75 -Kimyasal ürünlerin toptan ticareti</t>
  </si>
  <si>
    <t>56.10 -Lokantalar ve seyyar yemek hizmeti faaliyetleri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</si>
  <si>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</si>
  <si>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</si>
  <si>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</si>
  <si>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</si>
  <si>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</si>
  <si>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</si>
  <si>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</si>
  <si>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74.90 -Başka yerde sınıflandırılmamış diğer mesleki, bilimsel ve teknik faaliyetler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</si>
  <si>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</si>
  <si>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</si>
  <si>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</si>
  <si>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</si>
  <si>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</si>
  <si>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</si>
  <si>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</si>
  <si>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</si>
  <si>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</si>
  <si>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</si>
  <si>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</si>
  <si>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</si>
  <si>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</si>
  <si>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</si>
  <si>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</si>
  <si>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</si>
  <si>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</si>
  <si>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</si>
  <si>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</si>
  <si>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</si>
  <si>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</si>
  <si>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</si>
  <si>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</si>
  <si>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08.99 -Başka yerde sınıflandırılmamış diğer madencilik ve taş ocakçılığı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</si>
  <si>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</si>
  <si>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</si>
  <si>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</si>
  <si>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</si>
  <si>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</si>
  <si>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</si>
  <si>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Belirli bir mala tahsis edilmiş mağazalarda diğer yeni malların perakende ticareti</t>
  </si>
  <si>
    <t>İran</t>
  </si>
  <si>
    <t>Almanya</t>
  </si>
  <si>
    <t>TÜRKİYE</t>
  </si>
  <si>
    <t>İtalya</t>
  </si>
  <si>
    <t>Azerbaycan</t>
  </si>
  <si>
    <t>Yunanistan</t>
  </si>
  <si>
    <t>Bulgaristan</t>
  </si>
  <si>
    <t>İngiltere</t>
  </si>
  <si>
    <t>Hollanda</t>
  </si>
  <si>
    <t>Belçika</t>
  </si>
  <si>
    <t>Fransa</t>
  </si>
  <si>
    <t>Irak</t>
  </si>
  <si>
    <t>A.B.D.</t>
  </si>
  <si>
    <t>Avusturya</t>
  </si>
  <si>
    <t>Çin</t>
  </si>
  <si>
    <t>Suriye</t>
  </si>
  <si>
    <t>Kazakistan</t>
  </si>
  <si>
    <t>Afganistan</t>
  </si>
  <si>
    <t>43.99 -Başka yerde sınıflandırılmamış diğer özel inşaat faaliyetleri</t>
  </si>
  <si>
    <t>Eski Sermaye(TL)</t>
  </si>
  <si>
    <t>Şirketlerin Faaliyetlere ve Üç Büyük İle Göre Dağılımı</t>
  </si>
  <si>
    <t>Mühendislik faaliyetleri ve ilgili teknik danışmanlık</t>
  </si>
  <si>
    <t>79.11</t>
  </si>
  <si>
    <t>Seyahat acentesi faaliyetleri</t>
  </si>
  <si>
    <t>Kuveyt</t>
  </si>
  <si>
    <t>46.71 -Katı, sıvı ve gazlı yakıtlar ile bunlarla ilgili ürünlerin toptan ticareti</t>
  </si>
  <si>
    <t>61.90 -Diğer telekomünikasyon faaliyetleri</t>
  </si>
  <si>
    <t>68.32 -Bir ücret veya sözleşme temeline dayalı olarak gayrimenkulün yönetilmesi</t>
  </si>
  <si>
    <t>64.20 -Holding şirketlerinin faaliyetleri</t>
  </si>
  <si>
    <t>46.72 -Madenler ve maden cevherlerinin toptan ticareti</t>
  </si>
  <si>
    <t>62.01 -Bilgisayar programlama faaliyetleri</t>
  </si>
  <si>
    <t>Libya</t>
  </si>
  <si>
    <t>Suudi Arabistan</t>
  </si>
  <si>
    <t>Gürcistan</t>
  </si>
  <si>
    <t>Kurulan ve Kapanan Şirketlerin İktisadi Faaliyetlere Göre Birikimli Dağılımı</t>
  </si>
  <si>
    <t>Ukrayna</t>
  </si>
  <si>
    <t>İspanya</t>
  </si>
  <si>
    <t>35.14 -Elektrik enerjisinin ticareti</t>
  </si>
  <si>
    <t>46.42 -Giysi ve ayakkabı toptan ticareti</t>
  </si>
  <si>
    <t>İsviçre</t>
  </si>
  <si>
    <t>Kuzey Kıbrıs Türk Cum.</t>
  </si>
  <si>
    <t>Ürdün</t>
  </si>
  <si>
    <t>Hindistan</t>
  </si>
  <si>
    <t>29.32 -Motorlu kara taşıtları için diğer parça ve aksesuarların imalatı</t>
  </si>
  <si>
    <t>68.20 -Kendine ait veya kiralanan gayrimenkulün kiraya verilmesi veya işletilmesi</t>
  </si>
  <si>
    <t>MERSİN</t>
  </si>
  <si>
    <t>Makedonya</t>
  </si>
  <si>
    <t>20-22</t>
  </si>
  <si>
    <t>23-25</t>
  </si>
  <si>
    <t>26-27</t>
  </si>
  <si>
    <t>Ortak Olunan Şirketlerdeki Toplam Sermaye (TL)</t>
  </si>
  <si>
    <t>Ortak Olunan Şirketlerdeki Yabancı Ülkenin Sermaye Toplamı (TL)</t>
  </si>
  <si>
    <t>Ortak Olunan Şirketlerin Toplam Sermayesi  (TL)</t>
  </si>
  <si>
    <t>Ortak Olunan Şirketlerdeki Toplam Sermayesi  (TL)</t>
  </si>
  <si>
    <t>68.31</t>
  </si>
  <si>
    <t>Gayrimenkul acenteleri</t>
  </si>
  <si>
    <t>47.30</t>
  </si>
  <si>
    <t>Belirli bir mala tahsis edilmiş mağazalarda otomotiv yakıtının perakende ticareti</t>
  </si>
  <si>
    <t>07.10 -Demir cevherleri madenciliği</t>
  </si>
  <si>
    <t>14.13 -Diğer dış giyim eşyaları imalatı</t>
  </si>
  <si>
    <t>47.91</t>
  </si>
  <si>
    <t>Posta yoluyla veya internet üzerinden yapılan perakende ticaret</t>
  </si>
  <si>
    <t>47.52</t>
  </si>
  <si>
    <t>Belirli bir mala tahsis edilmiş mağazalarda hırdavat, boya ve cam perakende ticareti</t>
  </si>
  <si>
    <t>Tacikistan</t>
  </si>
  <si>
    <t>Kanada</t>
  </si>
  <si>
    <t>71.12 -Mühendislik faaliyetleri ve ilgili teknik danışmanlık</t>
  </si>
  <si>
    <t>47.91 -Posta yoluyla veya internet üzerinden yapılan perakende ticaret</t>
  </si>
  <si>
    <t>0</t>
  </si>
  <si>
    <t>55.10</t>
  </si>
  <si>
    <t>Oteller ve benzer konaklama yerleri</t>
  </si>
  <si>
    <t>68.20</t>
  </si>
  <si>
    <t>Kendine ait veya kiralanan gayrimenkulün kiraya verilmesi veya işletilmesi</t>
  </si>
  <si>
    <t>Romanya</t>
  </si>
  <si>
    <t>Tunus</t>
  </si>
  <si>
    <t>Özbekistan</t>
  </si>
  <si>
    <t>Türkmenistan</t>
  </si>
  <si>
    <t>Çek Cum.</t>
  </si>
  <si>
    <t>İsveç</t>
  </si>
  <si>
    <t>Sırbistan</t>
  </si>
  <si>
    <t>Yemen Halk Cum.</t>
  </si>
  <si>
    <t>Nijerya</t>
  </si>
  <si>
    <t>İrlanda</t>
  </si>
  <si>
    <t xml:space="preserve"> 20 OCAK 2012</t>
  </si>
  <si>
    <t>ARALIK 2011</t>
  </si>
  <si>
    <t>2011 ARALIK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</si>
  <si>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2011 ARALIK  AYINA AİT KURULAN ve KAPANAN ŞİRKET İSTATİSTİKLERİ</t>
    </r>
  </si>
  <si>
    <t xml:space="preserve"> 2011 ARALIK AYINA AİT KURULAN ve KAPANAN ŞİRKET İSTATİSTİKLERİ</t>
  </si>
  <si>
    <t>2011 ARALIK AYINA AİT KURULAN ve KAPANAN ŞİRKET İSTATİSTİKLERİ</t>
  </si>
  <si>
    <t>2011 Ocak-Aralık Ayları Arası Kurulan ŞirketlerinSermaye Dağılımları</t>
  </si>
  <si>
    <t xml:space="preserve">2011 ARALIK AYINA AİT KURULAN VE KAPANAN ŞİRKET İSTATİSTİKLERİ </t>
  </si>
  <si>
    <t>2011 ARALIK (AYLIK)</t>
  </si>
  <si>
    <t>2010  ARALIK (AYLIK)</t>
  </si>
  <si>
    <t>2011 OCAK- ARALIK (ONİKİ AYLIK)</t>
  </si>
  <si>
    <t>2010 OCAK-ARALIK (ONİKİ AYLIK)</t>
  </si>
  <si>
    <t xml:space="preserve">        Aralık Ayında Kurulan Yabancı Sermayeli Şirketlerin Genel Görünümü</t>
  </si>
  <si>
    <t>2011 Yılı Ocak-Aralık Ayları Arası Kurulan Yabancı Sermayeli Şirketlerin         Genel Görünümü</t>
  </si>
  <si>
    <t>2011 Yılı Ocak-Aralık Ayları Arası Kurulan Yabancı Sermayeli Şirketlerin                                             İllere Göre Dağılımı</t>
  </si>
  <si>
    <t>2011 Yılı Ocak-Aralık Ayları Arası En Çok Yabancı Sermayeli Şirket Kuruluşu Olan  İlk 20 Faaliyet</t>
  </si>
  <si>
    <t>62.01</t>
  </si>
  <si>
    <t>Bilgisayar programlama faaliyetleri</t>
  </si>
  <si>
    <t>86.10</t>
  </si>
  <si>
    <t>Hastane hizmetleri</t>
  </si>
  <si>
    <t>70.22</t>
  </si>
  <si>
    <t>İşletme ve diğer idari danışmanlık faaliyetleri</t>
  </si>
  <si>
    <t>64.20</t>
  </si>
  <si>
    <t>Holding şirketlerinin faaliyetleri</t>
  </si>
  <si>
    <t>46.90</t>
  </si>
  <si>
    <t>Belirli bir mala tahsis edilmemiş mağazalardaki toptan ticaret</t>
  </si>
  <si>
    <t>66.22</t>
  </si>
  <si>
    <t>Sigorta acentelerinin ve brokerların faaliyetleri</t>
  </si>
  <si>
    <t>47.73</t>
  </si>
  <si>
    <t>Belirli bir mala tahsis edilmiş mağazalarda eczacılık ürünlerinin perakende ticareti</t>
  </si>
  <si>
    <t>Güney Afrika Cum.</t>
  </si>
  <si>
    <t>Rusya Fedarasyonu</t>
  </si>
  <si>
    <t>Fas</t>
  </si>
  <si>
    <t>Tayland</t>
  </si>
  <si>
    <t>Mısr</t>
  </si>
  <si>
    <t>LÜbnan</t>
  </si>
  <si>
    <t>Japonya</t>
  </si>
  <si>
    <t>Yemen Arap Cum.</t>
  </si>
  <si>
    <t>Kırgızistan</t>
  </si>
  <si>
    <t>BAE</t>
  </si>
  <si>
    <t>Avustralya</t>
  </si>
  <si>
    <t>Arnavutluk</t>
  </si>
  <si>
    <t>Togo</t>
  </si>
  <si>
    <t>Danimarka</t>
  </si>
  <si>
    <t>Sudan</t>
  </si>
  <si>
    <t>Norveç</t>
  </si>
  <si>
    <t>07.29 -Diğer demir dışı metal cevherleri madenciliği</t>
  </si>
  <si>
    <t>41.10 -İnşaat projelerinin geliştirilmesi</t>
  </si>
  <si>
    <t>60.20 -Televizyon programcılığı ve yayıncılığı faaliyetleri</t>
  </si>
  <si>
    <t>OCAK-ARALIK 2011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</si>
</sst>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\ [$TL-41F]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sz val="6"/>
      <color indexed="10"/>
      <name val="Arial"/>
      <family val="2"/>
    </font>
    <font>
      <b/>
      <sz val="18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000000"/>
      <name val="Calibri"/>
      <family val="2"/>
    </font>
    <font>
      <sz val="6"/>
      <color rgb="FFFF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 style="thin">
        <color rgb="FF187FDE"/>
      </left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20" borderId="5" applyNumberFormat="0" applyAlignment="0" applyProtection="0"/>
    <xf numFmtId="0" fontId="75" fillId="21" borderId="6" applyNumberFormat="0" applyAlignment="0" applyProtection="0"/>
    <xf numFmtId="0" fontId="76" fillId="20" borderId="6" applyNumberFormat="0" applyAlignment="0" applyProtection="0"/>
    <xf numFmtId="0" fontId="77" fillId="22" borderId="7" applyNumberFormat="0" applyAlignment="0" applyProtection="0"/>
    <xf numFmtId="0" fontId="78" fillId="23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4" borderId="0" applyNumberFormat="0" applyBorder="0" applyAlignment="0" applyProtection="0"/>
    <xf numFmtId="0" fontId="0" fillId="25" borderId="8" applyNumberFormat="0" applyFont="0" applyAlignment="0" applyProtection="0"/>
    <xf numFmtId="0" fontId="8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5" fillId="33" borderId="10" xfId="0" applyNumberFormat="1" applyFont="1" applyFill="1" applyBorder="1" applyAlignment="1">
      <alignment/>
    </xf>
    <xf numFmtId="0" fontId="86" fillId="0" borderId="0" xfId="0" applyFont="1" applyAlignment="1">
      <alignment/>
    </xf>
    <xf numFmtId="0" fontId="0" fillId="0" borderId="0" xfId="0" applyAlignment="1">
      <alignment horizontal="center"/>
    </xf>
    <xf numFmtId="0" fontId="87" fillId="0" borderId="0" xfId="0" applyFont="1" applyAlignment="1">
      <alignment/>
    </xf>
    <xf numFmtId="3" fontId="88" fillId="34" borderId="11" xfId="0" applyNumberFormat="1" applyFont="1" applyFill="1" applyBorder="1" applyAlignment="1">
      <alignment horizontal="center"/>
    </xf>
    <xf numFmtId="3" fontId="89" fillId="34" borderId="10" xfId="0" applyNumberFormat="1" applyFont="1" applyFill="1" applyBorder="1" applyAlignment="1">
      <alignment/>
    </xf>
    <xf numFmtId="3" fontId="89" fillId="34" borderId="10" xfId="0" applyNumberFormat="1" applyFont="1" applyFill="1" applyBorder="1" applyAlignment="1">
      <alignment horizontal="center" vertical="center"/>
    </xf>
    <xf numFmtId="3" fontId="89" fillId="34" borderId="10" xfId="0" applyNumberFormat="1" applyFont="1" applyFill="1" applyBorder="1" applyAlignment="1">
      <alignment/>
    </xf>
    <xf numFmtId="3" fontId="89" fillId="34" borderId="12" xfId="0" applyNumberFormat="1" applyFont="1" applyFill="1" applyBorder="1" applyAlignment="1">
      <alignment/>
    </xf>
    <xf numFmtId="3" fontId="88" fillId="34" borderId="10" xfId="0" applyNumberFormat="1" applyFont="1" applyFill="1" applyBorder="1" applyAlignment="1">
      <alignment/>
    </xf>
    <xf numFmtId="3" fontId="88" fillId="34" borderId="12" xfId="0" applyNumberFormat="1" applyFont="1" applyFill="1" applyBorder="1" applyAlignment="1">
      <alignment horizontal="center"/>
    </xf>
    <xf numFmtId="3" fontId="88" fillId="34" borderId="13" xfId="0" applyNumberFormat="1" applyFont="1" applyFill="1" applyBorder="1" applyAlignment="1">
      <alignment horizontal="center"/>
    </xf>
    <xf numFmtId="3" fontId="88" fillId="34" borderId="13" xfId="0" applyNumberFormat="1" applyFont="1" applyFill="1" applyBorder="1" applyAlignment="1">
      <alignment/>
    </xf>
    <xf numFmtId="3" fontId="88" fillId="34" borderId="14" xfId="0" applyNumberFormat="1" applyFont="1" applyFill="1" applyBorder="1" applyAlignment="1">
      <alignment horizontal="center"/>
    </xf>
    <xf numFmtId="3" fontId="90" fillId="34" borderId="15" xfId="0" applyNumberFormat="1" applyFont="1" applyFill="1" applyBorder="1" applyAlignment="1">
      <alignment/>
    </xf>
    <xf numFmtId="3" fontId="91" fillId="34" borderId="16" xfId="0" applyNumberFormat="1" applyFont="1" applyFill="1" applyBorder="1" applyAlignment="1">
      <alignment horizontal="right"/>
    </xf>
    <xf numFmtId="0" fontId="92" fillId="0" borderId="0" xfId="0" applyFont="1" applyAlignment="1">
      <alignment/>
    </xf>
    <xf numFmtId="3" fontId="90" fillId="34" borderId="17" xfId="0" applyNumberFormat="1" applyFont="1" applyFill="1" applyBorder="1" applyAlignment="1">
      <alignment/>
    </xf>
    <xf numFmtId="3" fontId="90" fillId="35" borderId="15" xfId="0" applyNumberFormat="1" applyFont="1" applyFill="1" applyBorder="1" applyAlignment="1">
      <alignment/>
    </xf>
    <xf numFmtId="3" fontId="91" fillId="33" borderId="18" xfId="0" applyNumberFormat="1" applyFont="1" applyFill="1" applyBorder="1" applyAlignment="1">
      <alignment horizontal="right"/>
    </xf>
    <xf numFmtId="3" fontId="91" fillId="33" borderId="19" xfId="0" applyNumberFormat="1" applyFont="1" applyFill="1" applyBorder="1" applyAlignment="1">
      <alignment horizontal="right"/>
    </xf>
    <xf numFmtId="3" fontId="91" fillId="33" borderId="10" xfId="0" applyNumberFormat="1" applyFont="1" applyFill="1" applyBorder="1" applyAlignment="1">
      <alignment/>
    </xf>
    <xf numFmtId="3" fontId="91" fillId="33" borderId="10" xfId="0" applyNumberFormat="1" applyFont="1" applyFill="1" applyBorder="1" applyAlignment="1">
      <alignment horizontal="right"/>
    </xf>
    <xf numFmtId="3" fontId="87" fillId="33" borderId="10" xfId="0" applyNumberFormat="1" applyFont="1" applyFill="1" applyBorder="1" applyAlignment="1">
      <alignment horizontal="right"/>
    </xf>
    <xf numFmtId="3" fontId="87" fillId="33" borderId="10" xfId="0" applyNumberFormat="1" applyFont="1" applyFill="1" applyBorder="1" applyAlignment="1">
      <alignment/>
    </xf>
    <xf numFmtId="3" fontId="87" fillId="33" borderId="12" xfId="0" applyNumberFormat="1" applyFont="1" applyFill="1" applyBorder="1" applyAlignment="1">
      <alignment horizontal="right"/>
    </xf>
    <xf numFmtId="3" fontId="91" fillId="33" borderId="12" xfId="0" applyNumberFormat="1" applyFont="1" applyFill="1" applyBorder="1" applyAlignment="1">
      <alignment horizontal="right"/>
    </xf>
    <xf numFmtId="3" fontId="90" fillId="35" borderId="17" xfId="0" applyNumberFormat="1" applyFont="1" applyFill="1" applyBorder="1" applyAlignment="1">
      <alignment/>
    </xf>
    <xf numFmtId="3" fontId="91" fillId="33" borderId="20" xfId="0" applyNumberFormat="1" applyFont="1" applyFill="1" applyBorder="1" applyAlignment="1">
      <alignment horizontal="right"/>
    </xf>
    <xf numFmtId="3" fontId="91" fillId="33" borderId="13" xfId="0" applyNumberFormat="1" applyFont="1" applyFill="1" applyBorder="1" applyAlignment="1">
      <alignment/>
    </xf>
    <xf numFmtId="3" fontId="91" fillId="33" borderId="13" xfId="0" applyNumberFormat="1" applyFont="1" applyFill="1" applyBorder="1" applyAlignment="1">
      <alignment horizontal="right"/>
    </xf>
    <xf numFmtId="3" fontId="87" fillId="33" borderId="13" xfId="0" applyNumberFormat="1" applyFont="1" applyFill="1" applyBorder="1" applyAlignment="1">
      <alignment horizontal="right"/>
    </xf>
    <xf numFmtId="3" fontId="87" fillId="33" borderId="14" xfId="0" applyNumberFormat="1" applyFont="1" applyFill="1" applyBorder="1" applyAlignment="1">
      <alignment horizontal="right"/>
    </xf>
    <xf numFmtId="3" fontId="91" fillId="33" borderId="14" xfId="0" applyNumberFormat="1" applyFont="1" applyFill="1" applyBorder="1" applyAlignment="1">
      <alignment horizontal="right"/>
    </xf>
    <xf numFmtId="3" fontId="87" fillId="33" borderId="0" xfId="0" applyNumberFormat="1" applyFont="1" applyFill="1" applyBorder="1" applyAlignment="1">
      <alignment horizontal="right"/>
    </xf>
    <xf numFmtId="3" fontId="87" fillId="33" borderId="0" xfId="0" applyNumberFormat="1" applyFont="1" applyFill="1" applyBorder="1" applyAlignment="1">
      <alignment/>
    </xf>
    <xf numFmtId="3" fontId="91" fillId="33" borderId="0" xfId="0" applyNumberFormat="1" applyFont="1" applyFill="1" applyBorder="1" applyAlignment="1">
      <alignment horizontal="right"/>
    </xf>
    <xf numFmtId="3" fontId="91" fillId="33" borderId="0" xfId="0" applyNumberFormat="1" applyFont="1" applyFill="1" applyBorder="1" applyAlignment="1">
      <alignment/>
    </xf>
    <xf numFmtId="0" fontId="87" fillId="33" borderId="0" xfId="0" applyFont="1" applyFill="1" applyAlignment="1">
      <alignment/>
    </xf>
    <xf numFmtId="0" fontId="93" fillId="0" borderId="0" xfId="0" applyFont="1" applyAlignment="1">
      <alignment/>
    </xf>
    <xf numFmtId="1" fontId="87" fillId="0" borderId="0" xfId="0" applyNumberFormat="1" applyFont="1" applyAlignment="1">
      <alignment/>
    </xf>
    <xf numFmtId="0" fontId="94" fillId="0" borderId="0" xfId="0" applyFont="1" applyAlignment="1">
      <alignment/>
    </xf>
    <xf numFmtId="173" fontId="87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5" fillId="34" borderId="23" xfId="0" applyFont="1" applyFill="1" applyBorder="1" applyAlignment="1">
      <alignment horizontal="center" vertical="center" wrapText="1"/>
    </xf>
    <xf numFmtId="0" fontId="95" fillId="34" borderId="23" xfId="0" applyFont="1" applyFill="1" applyBorder="1" applyAlignment="1">
      <alignment horizontal="center" vertical="center"/>
    </xf>
    <xf numFmtId="0" fontId="95" fillId="34" borderId="24" xfId="0" applyFont="1" applyFill="1" applyBorder="1" applyAlignment="1">
      <alignment wrapText="1"/>
    </xf>
    <xf numFmtId="3" fontId="95" fillId="34" borderId="25" xfId="0" applyNumberFormat="1" applyFont="1" applyFill="1" applyBorder="1" applyAlignment="1">
      <alignment horizontal="right"/>
    </xf>
    <xf numFmtId="3" fontId="95" fillId="34" borderId="26" xfId="0" applyNumberFormat="1" applyFont="1" applyFill="1" applyBorder="1" applyAlignment="1">
      <alignment horizontal="right"/>
    </xf>
    <xf numFmtId="3" fontId="96" fillId="33" borderId="27" xfId="0" applyNumberFormat="1" applyFont="1" applyFill="1" applyBorder="1" applyAlignment="1">
      <alignment horizontal="right"/>
    </xf>
    <xf numFmtId="3" fontId="97" fillId="33" borderId="27" xfId="0" applyNumberFormat="1" applyFont="1" applyFill="1" applyBorder="1" applyAlignment="1">
      <alignment/>
    </xf>
    <xf numFmtId="0" fontId="96" fillId="33" borderId="19" xfId="0" applyFont="1" applyFill="1" applyBorder="1" applyAlignment="1">
      <alignment wrapText="1"/>
    </xf>
    <xf numFmtId="3" fontId="96" fillId="33" borderId="10" xfId="0" applyNumberFormat="1" applyFont="1" applyFill="1" applyBorder="1" applyAlignment="1">
      <alignment horizontal="right"/>
    </xf>
    <xf numFmtId="3" fontId="97" fillId="33" borderId="10" xfId="0" applyNumberFormat="1" applyFont="1" applyFill="1" applyBorder="1" applyAlignment="1">
      <alignment/>
    </xf>
    <xf numFmtId="3" fontId="97" fillId="33" borderId="10" xfId="0" applyNumberFormat="1" applyFont="1" applyFill="1" applyBorder="1" applyAlignment="1">
      <alignment horizontal="right"/>
    </xf>
    <xf numFmtId="0" fontId="96" fillId="33" borderId="20" xfId="0" applyFont="1" applyFill="1" applyBorder="1" applyAlignment="1">
      <alignment wrapText="1"/>
    </xf>
    <xf numFmtId="3" fontId="96" fillId="33" borderId="13" xfId="0" applyNumberFormat="1" applyFont="1" applyFill="1" applyBorder="1" applyAlignment="1">
      <alignment horizontal="right"/>
    </xf>
    <xf numFmtId="3" fontId="97" fillId="33" borderId="13" xfId="0" applyNumberFormat="1" applyFont="1" applyFill="1" applyBorder="1" applyAlignment="1">
      <alignment horizontal="right"/>
    </xf>
    <xf numFmtId="14" fontId="86" fillId="0" borderId="0" xfId="0" applyNumberFormat="1" applyFont="1" applyAlignment="1">
      <alignment/>
    </xf>
    <xf numFmtId="1" fontId="97" fillId="33" borderId="0" xfId="0" applyNumberFormat="1" applyFont="1" applyFill="1" applyBorder="1" applyAlignment="1">
      <alignment horizontal="right"/>
    </xf>
    <xf numFmtId="0" fontId="9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5" fillId="34" borderId="28" xfId="0" applyFont="1" applyFill="1" applyBorder="1" applyAlignment="1">
      <alignment wrapText="1"/>
    </xf>
    <xf numFmtId="3" fontId="95" fillId="34" borderId="29" xfId="0" applyNumberFormat="1" applyFont="1" applyFill="1" applyBorder="1" applyAlignment="1">
      <alignment horizontal="right"/>
    </xf>
    <xf numFmtId="0" fontId="96" fillId="33" borderId="18" xfId="0" applyFont="1" applyFill="1" applyBorder="1" applyAlignment="1">
      <alignment wrapText="1"/>
    </xf>
    <xf numFmtId="3" fontId="96" fillId="33" borderId="30" xfId="0" applyNumberFormat="1" applyFont="1" applyFill="1" applyBorder="1" applyAlignment="1">
      <alignment horizontal="right"/>
    </xf>
    <xf numFmtId="3" fontId="97" fillId="33" borderId="30" xfId="0" applyNumberFormat="1" applyFont="1" applyFill="1" applyBorder="1" applyAlignment="1">
      <alignment/>
    </xf>
    <xf numFmtId="3" fontId="97" fillId="33" borderId="30" xfId="0" applyNumberFormat="1" applyFont="1" applyFill="1" applyBorder="1" applyAlignment="1">
      <alignment horizontal="right"/>
    </xf>
    <xf numFmtId="0" fontId="99" fillId="0" borderId="0" xfId="0" applyFont="1" applyBorder="1" applyAlignment="1">
      <alignment/>
    </xf>
    <xf numFmtId="0" fontId="100" fillId="0" borderId="0" xfId="0" applyFont="1" applyAlignment="1">
      <alignment/>
    </xf>
    <xf numFmtId="0" fontId="83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9" fillId="0" borderId="0" xfId="0" applyFont="1" applyBorder="1" applyAlignment="1">
      <alignment horizontal="center"/>
    </xf>
    <xf numFmtId="0" fontId="10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83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83" fillId="35" borderId="10" xfId="0" applyNumberFormat="1" applyFont="1" applyFill="1" applyBorder="1" applyAlignment="1">
      <alignment horizontal="center"/>
    </xf>
    <xf numFmtId="0" fontId="10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102" fillId="0" borderId="0" xfId="0" applyFont="1" applyAlignment="1">
      <alignment horizontal="center"/>
    </xf>
    <xf numFmtId="0" fontId="98" fillId="0" borderId="0" xfId="0" applyFont="1" applyBorder="1" applyAlignment="1">
      <alignment/>
    </xf>
    <xf numFmtId="0" fontId="0" fillId="35" borderId="18" xfId="0" applyFill="1" applyBorder="1" applyAlignment="1">
      <alignment/>
    </xf>
    <xf numFmtId="0" fontId="83" fillId="36" borderId="19" xfId="0" applyFont="1" applyFill="1" applyBorder="1" applyAlignment="1">
      <alignment/>
    </xf>
    <xf numFmtId="0" fontId="83" fillId="35" borderId="19" xfId="0" applyFont="1" applyFill="1" applyBorder="1" applyAlignment="1">
      <alignment/>
    </xf>
    <xf numFmtId="0" fontId="83" fillId="36" borderId="31" xfId="0" applyFont="1" applyFill="1" applyBorder="1" applyAlignment="1">
      <alignment/>
    </xf>
    <xf numFmtId="0" fontId="83" fillId="35" borderId="31" xfId="0" applyFont="1" applyFill="1" applyBorder="1" applyAlignment="1">
      <alignment/>
    </xf>
    <xf numFmtId="0" fontId="83" fillId="35" borderId="20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6" fillId="36" borderId="32" xfId="0" applyFont="1" applyFill="1" applyBorder="1" applyAlignment="1">
      <alignment horizontal="left" vertical="center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1" fontId="1" fillId="33" borderId="35" xfId="0" applyNumberFormat="1" applyFont="1" applyFill="1" applyBorder="1" applyAlignment="1">
      <alignment vertical="top"/>
    </xf>
    <xf numFmtId="0" fontId="56" fillId="35" borderId="32" xfId="0" applyFont="1" applyFill="1" applyBorder="1" applyAlignment="1">
      <alignment horizontal="left" vertical="center"/>
    </xf>
    <xf numFmtId="1" fontId="1" fillId="33" borderId="36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7" xfId="0" applyNumberFormat="1" applyFont="1" applyFill="1" applyBorder="1" applyAlignment="1">
      <alignment vertical="top"/>
    </xf>
    <xf numFmtId="0" fontId="56" fillId="36" borderId="38" xfId="0" applyFont="1" applyFill="1" applyBorder="1" applyAlignment="1">
      <alignment horizontal="left" vertical="center"/>
    </xf>
    <xf numFmtId="3" fontId="53" fillId="35" borderId="39" xfId="0" applyNumberFormat="1" applyFont="1" applyFill="1" applyBorder="1" applyAlignment="1">
      <alignment horizontal="left" vertical="center"/>
    </xf>
    <xf numFmtId="3" fontId="42" fillId="35" borderId="40" xfId="0" applyNumberFormat="1" applyFont="1" applyFill="1" applyBorder="1" applyAlignment="1">
      <alignment vertical="top"/>
    </xf>
    <xf numFmtId="3" fontId="42" fillId="35" borderId="41" xfId="0" applyNumberFormat="1" applyFont="1" applyFill="1" applyBorder="1" applyAlignment="1">
      <alignment vertical="top"/>
    </xf>
    <xf numFmtId="3" fontId="42" fillId="35" borderId="42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" fontId="95" fillId="34" borderId="25" xfId="0" applyNumberFormat="1" applyFont="1" applyFill="1" applyBorder="1" applyAlignment="1">
      <alignment horizontal="right"/>
    </xf>
    <xf numFmtId="1" fontId="95" fillId="34" borderId="26" xfId="0" applyNumberFormat="1" applyFont="1" applyFill="1" applyBorder="1" applyAlignment="1">
      <alignment horizontal="right"/>
    </xf>
    <xf numFmtId="1" fontId="95" fillId="34" borderId="43" xfId="0" applyNumberFormat="1" applyFont="1" applyFill="1" applyBorder="1" applyAlignment="1">
      <alignment horizontal="right"/>
    </xf>
    <xf numFmtId="1" fontId="95" fillId="34" borderId="44" xfId="0" applyNumberFormat="1" applyFont="1" applyFill="1" applyBorder="1" applyAlignment="1">
      <alignment horizontal="right"/>
    </xf>
    <xf numFmtId="3" fontId="97" fillId="33" borderId="12" xfId="0" applyNumberFormat="1" applyFont="1" applyFill="1" applyBorder="1" applyAlignment="1">
      <alignment horizontal="right"/>
    </xf>
    <xf numFmtId="3" fontId="97" fillId="33" borderId="45" xfId="0" applyNumberFormat="1" applyFont="1" applyFill="1" applyBorder="1" applyAlignment="1">
      <alignment horizontal="right"/>
    </xf>
    <xf numFmtId="0" fontId="95" fillId="35" borderId="20" xfId="0" applyFont="1" applyFill="1" applyBorder="1" applyAlignment="1">
      <alignment horizontal="right" wrapText="1"/>
    </xf>
    <xf numFmtId="3" fontId="96" fillId="35" borderId="13" xfId="0" applyNumberFormat="1" applyFont="1" applyFill="1" applyBorder="1" applyAlignment="1">
      <alignment horizontal="right"/>
    </xf>
    <xf numFmtId="14" fontId="93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8" fillId="0" borderId="46" xfId="0" applyFont="1" applyBorder="1" applyAlignment="1">
      <alignment wrapText="1"/>
    </xf>
    <xf numFmtId="0" fontId="13" fillId="0" borderId="10" xfId="48" applyFont="1" applyBorder="1" applyAlignment="1" applyProtection="1">
      <alignment horizontal="right" wrapText="1"/>
      <protection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103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83" fillId="35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03" fillId="0" borderId="4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48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8" fillId="36" borderId="44" xfId="0" applyFont="1" applyFill="1" applyBorder="1" applyAlignment="1">
      <alignment/>
    </xf>
    <xf numFmtId="0" fontId="22" fillId="36" borderId="15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9" fillId="36" borderId="49" xfId="0" applyFont="1" applyFill="1" applyBorder="1" applyAlignment="1">
      <alignment horizontal="center" vertical="center" wrapText="1"/>
    </xf>
    <xf numFmtId="0" fontId="80" fillId="36" borderId="0" xfId="48" applyFill="1" applyBorder="1" applyAlignment="1" applyProtection="1">
      <alignment/>
      <protection/>
    </xf>
    <xf numFmtId="49" fontId="19" fillId="36" borderId="29" xfId="0" applyNumberFormat="1" applyFont="1" applyFill="1" applyBorder="1" applyAlignment="1" quotePrefix="1">
      <alignment horizontal="center" vertical="center"/>
    </xf>
    <xf numFmtId="0" fontId="21" fillId="36" borderId="15" xfId="0" applyFont="1" applyFill="1" applyBorder="1" applyAlignment="1">
      <alignment horizontal="center"/>
    </xf>
    <xf numFmtId="49" fontId="19" fillId="36" borderId="29" xfId="0" applyNumberFormat="1" applyFont="1" applyFill="1" applyBorder="1" applyAlignment="1">
      <alignment horizontal="center" vertical="center"/>
    </xf>
    <xf numFmtId="0" fontId="80" fillId="36" borderId="0" xfId="48" applyFill="1" applyBorder="1" applyAlignment="1" applyProtection="1">
      <alignment wrapText="1"/>
      <protection/>
    </xf>
    <xf numFmtId="0" fontId="21" fillId="36" borderId="15" xfId="0" applyFont="1" applyFill="1" applyBorder="1" applyAlignment="1" quotePrefix="1">
      <alignment horizontal="center" vertical="top"/>
    </xf>
    <xf numFmtId="0" fontId="80" fillId="36" borderId="0" xfId="48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5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103" fillId="36" borderId="22" xfId="0" applyFont="1" applyFill="1" applyBorder="1" applyAlignment="1">
      <alignment/>
    </xf>
    <xf numFmtId="49" fontId="103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60" fillId="35" borderId="40" xfId="0" applyNumberFormat="1" applyFont="1" applyFill="1" applyBorder="1" applyAlignment="1">
      <alignment vertical="top"/>
    </xf>
    <xf numFmtId="3" fontId="60" fillId="35" borderId="41" xfId="0" applyNumberFormat="1" applyFont="1" applyFill="1" applyBorder="1" applyAlignment="1">
      <alignment vertical="top"/>
    </xf>
    <xf numFmtId="3" fontId="60" fillId="35" borderId="50" xfId="0" applyNumberFormat="1" applyFont="1" applyFill="1" applyBorder="1" applyAlignment="1">
      <alignment vertical="top"/>
    </xf>
    <xf numFmtId="3" fontId="60" fillId="35" borderId="42" xfId="0" applyNumberFormat="1" applyFont="1" applyFill="1" applyBorder="1" applyAlignment="1">
      <alignment vertical="top"/>
    </xf>
    <xf numFmtId="0" fontId="86" fillId="0" borderId="0" xfId="0" applyFont="1" applyAlignment="1">
      <alignment horizontal="left"/>
    </xf>
    <xf numFmtId="3" fontId="88" fillId="34" borderId="30" xfId="0" applyNumberFormat="1" applyFont="1" applyFill="1" applyBorder="1" applyAlignment="1">
      <alignment horizontal="center"/>
    </xf>
    <xf numFmtId="3" fontId="88" fillId="34" borderId="10" xfId="0" applyNumberFormat="1" applyFont="1" applyFill="1" applyBorder="1" applyAlignment="1">
      <alignment horizontal="center"/>
    </xf>
    <xf numFmtId="0" fontId="101" fillId="0" borderId="0" xfId="0" applyFont="1" applyBorder="1" applyAlignment="1">
      <alignment horizontal="left"/>
    </xf>
    <xf numFmtId="3" fontId="90" fillId="33" borderId="0" xfId="0" applyNumberFormat="1" applyFont="1" applyFill="1" applyBorder="1" applyAlignment="1">
      <alignment/>
    </xf>
    <xf numFmtId="3" fontId="90" fillId="0" borderId="0" xfId="0" applyNumberFormat="1" applyFont="1" applyFill="1" applyBorder="1" applyAlignment="1">
      <alignment/>
    </xf>
    <xf numFmtId="3" fontId="97" fillId="33" borderId="27" xfId="0" applyNumberFormat="1" applyFont="1" applyFill="1" applyBorder="1" applyAlignment="1">
      <alignment horizontal="right"/>
    </xf>
    <xf numFmtId="3" fontId="44" fillId="33" borderId="33" xfId="0" applyNumberFormat="1" applyFont="1" applyFill="1" applyBorder="1" applyAlignment="1">
      <alignment vertical="top"/>
    </xf>
    <xf numFmtId="3" fontId="44" fillId="33" borderId="34" xfId="0" applyNumberFormat="1" applyFont="1" applyFill="1" applyBorder="1" applyAlignment="1">
      <alignment vertical="top"/>
    </xf>
    <xf numFmtId="3" fontId="44" fillId="33" borderId="35" xfId="0" applyNumberFormat="1" applyFont="1" applyFill="1" applyBorder="1" applyAlignment="1">
      <alignment vertical="top"/>
    </xf>
    <xf numFmtId="3" fontId="44" fillId="33" borderId="36" xfId="0" applyNumberFormat="1" applyFont="1" applyFill="1" applyBorder="1" applyAlignment="1">
      <alignment vertical="top"/>
    </xf>
    <xf numFmtId="3" fontId="44" fillId="33" borderId="10" xfId="0" applyNumberFormat="1" applyFont="1" applyFill="1" applyBorder="1" applyAlignment="1">
      <alignment vertical="top"/>
    </xf>
    <xf numFmtId="3" fontId="44" fillId="33" borderId="37" xfId="0" applyNumberFormat="1" applyFont="1" applyFill="1" applyBorder="1" applyAlignment="1">
      <alignment vertical="top"/>
    </xf>
    <xf numFmtId="3" fontId="61" fillId="34" borderId="29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83" fillId="35" borderId="51" xfId="0" applyNumberFormat="1" applyFont="1" applyFill="1" applyBorder="1" applyAlignment="1">
      <alignment horizontal="right"/>
    </xf>
    <xf numFmtId="3" fontId="0" fillId="0" borderId="51" xfId="0" applyNumberFormat="1" applyBorder="1" applyAlignment="1">
      <alignment horizontal="right"/>
    </xf>
    <xf numFmtId="0" fontId="83" fillId="35" borderId="51" xfId="0" applyFont="1" applyFill="1" applyBorder="1" applyAlignment="1">
      <alignment horizontal="center"/>
    </xf>
    <xf numFmtId="3" fontId="0" fillId="33" borderId="51" xfId="0" applyNumberFormat="1" applyFont="1" applyFill="1" applyBorder="1" applyAlignment="1">
      <alignment horizontal="right"/>
    </xf>
    <xf numFmtId="3" fontId="83" fillId="35" borderId="51" xfId="0" applyNumberFormat="1" applyFont="1" applyFill="1" applyBorder="1" applyAlignment="1">
      <alignment horizontal="right"/>
    </xf>
    <xf numFmtId="0" fontId="106" fillId="0" borderId="0" xfId="0" applyFont="1" applyBorder="1" applyAlignment="1">
      <alignment horizontal="left"/>
    </xf>
    <xf numFmtId="0" fontId="0" fillId="0" borderId="0" xfId="0" applyAlignment="1">
      <alignment/>
    </xf>
    <xf numFmtId="0" fontId="101" fillId="0" borderId="0" xfId="0" applyFont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85" fillId="33" borderId="27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85" fillId="33" borderId="13" xfId="0" applyNumberFormat="1" applyFont="1" applyFill="1" applyBorder="1" applyAlignment="1">
      <alignment horizontal="right"/>
    </xf>
    <xf numFmtId="0" fontId="107" fillId="37" borderId="52" xfId="0" applyFont="1" applyFill="1" applyBorder="1" applyAlignment="1">
      <alignment wrapText="1"/>
    </xf>
    <xf numFmtId="3" fontId="85" fillId="33" borderId="53" xfId="0" applyNumberFormat="1" applyFont="1" applyFill="1" applyBorder="1" applyAlignment="1">
      <alignment/>
    </xf>
    <xf numFmtId="3" fontId="0" fillId="0" borderId="54" xfId="0" applyNumberFormat="1" applyBorder="1" applyAlignment="1">
      <alignment/>
    </xf>
    <xf numFmtId="3" fontId="85" fillId="33" borderId="55" xfId="0" applyNumberFormat="1" applyFont="1" applyFill="1" applyBorder="1" applyAlignment="1">
      <alignment/>
    </xf>
    <xf numFmtId="3" fontId="13" fillId="33" borderId="54" xfId="0" applyNumberFormat="1" applyFont="1" applyFill="1" applyBorder="1" applyAlignment="1">
      <alignment/>
    </xf>
    <xf numFmtId="0" fontId="85" fillId="37" borderId="56" xfId="0" applyFont="1" applyFill="1" applyBorder="1" applyAlignment="1">
      <alignment horizontal="right"/>
    </xf>
    <xf numFmtId="0" fontId="85" fillId="37" borderId="57" xfId="0" applyFont="1" applyFill="1" applyBorder="1" applyAlignment="1">
      <alignment horizontal="right"/>
    </xf>
    <xf numFmtId="0" fontId="85" fillId="35" borderId="58" xfId="0" applyFont="1" applyFill="1" applyBorder="1" applyAlignment="1">
      <alignment horizontal="right" wrapText="1"/>
    </xf>
    <xf numFmtId="0" fontId="85" fillId="35" borderId="59" xfId="0" applyFont="1" applyFill="1" applyBorder="1" applyAlignment="1">
      <alignment horizontal="right" wrapText="1"/>
    </xf>
    <xf numFmtId="0" fontId="85" fillId="37" borderId="59" xfId="0" applyFont="1" applyFill="1" applyBorder="1" applyAlignment="1">
      <alignment horizontal="right"/>
    </xf>
    <xf numFmtId="0" fontId="85" fillId="35" borderId="58" xfId="0" applyFont="1" applyFill="1" applyBorder="1" applyAlignment="1">
      <alignment horizontal="right"/>
    </xf>
    <xf numFmtId="0" fontId="85" fillId="35" borderId="59" xfId="0" applyFont="1" applyFill="1" applyBorder="1" applyAlignment="1">
      <alignment horizontal="right"/>
    </xf>
    <xf numFmtId="0" fontId="85" fillId="35" borderId="57" xfId="0" applyFont="1" applyFill="1" applyBorder="1" applyAlignment="1">
      <alignment horizontal="right"/>
    </xf>
    <xf numFmtId="3" fontId="85" fillId="36" borderId="52" xfId="0" applyNumberFormat="1" applyFont="1" applyFill="1" applyBorder="1" applyAlignment="1">
      <alignment horizontal="right" vertical="top" wrapText="1"/>
    </xf>
    <xf numFmtId="3" fontId="85" fillId="36" borderId="49" xfId="0" applyNumberFormat="1" applyFont="1" applyFill="1" applyBorder="1" applyAlignment="1">
      <alignment vertical="top" wrapText="1"/>
    </xf>
    <xf numFmtId="3" fontId="85" fillId="33" borderId="45" xfId="0" applyNumberFormat="1" applyFont="1" applyFill="1" applyBorder="1" applyAlignment="1">
      <alignment/>
    </xf>
    <xf numFmtId="3" fontId="85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07" fillId="35" borderId="60" xfId="0" applyFont="1" applyFill="1" applyBorder="1" applyAlignment="1">
      <alignment horizontal="center"/>
    </xf>
    <xf numFmtId="0" fontId="107" fillId="35" borderId="61" xfId="0" applyFont="1" applyFill="1" applyBorder="1" applyAlignment="1">
      <alignment horizontal="center"/>
    </xf>
    <xf numFmtId="0" fontId="107" fillId="35" borderId="62" xfId="0" applyFont="1" applyFill="1" applyBorder="1" applyAlignment="1">
      <alignment horizontal="center"/>
    </xf>
    <xf numFmtId="3" fontId="91" fillId="34" borderId="56" xfId="0" applyNumberFormat="1" applyFont="1" applyFill="1" applyBorder="1" applyAlignment="1">
      <alignment horizontal="right"/>
    </xf>
    <xf numFmtId="3" fontId="91" fillId="34" borderId="58" xfId="0" applyNumberFormat="1" applyFont="1" applyFill="1" applyBorder="1" applyAlignment="1">
      <alignment horizontal="right"/>
    </xf>
    <xf numFmtId="3" fontId="91" fillId="34" borderId="52" xfId="0" applyNumberFormat="1" applyFont="1" applyFill="1" applyBorder="1" applyAlignment="1">
      <alignment horizontal="right"/>
    </xf>
    <xf numFmtId="3" fontId="91" fillId="33" borderId="56" xfId="0" applyNumberFormat="1" applyFont="1" applyFill="1" applyBorder="1" applyAlignment="1">
      <alignment horizontal="right"/>
    </xf>
    <xf numFmtId="3" fontId="97" fillId="33" borderId="63" xfId="0" applyNumberFormat="1" applyFont="1" applyFill="1" applyBorder="1" applyAlignment="1">
      <alignment horizontal="right"/>
    </xf>
    <xf numFmtId="3" fontId="97" fillId="33" borderId="14" xfId="0" applyNumberFormat="1" applyFont="1" applyFill="1" applyBorder="1" applyAlignment="1">
      <alignment/>
    </xf>
    <xf numFmtId="0" fontId="0" fillId="35" borderId="51" xfId="0" applyFont="1" applyFill="1" applyBorder="1" applyAlignment="1">
      <alignment horizontal="center" vertical="center"/>
    </xf>
    <xf numFmtId="0" fontId="0" fillId="0" borderId="24" xfId="0" applyBorder="1" applyAlignment="1">
      <alignment horizontal="right" wrapText="1"/>
    </xf>
    <xf numFmtId="0" fontId="0" fillId="0" borderId="64" xfId="0" applyBorder="1" applyAlignment="1">
      <alignment horizontal="right" wrapText="1"/>
    </xf>
    <xf numFmtId="3" fontId="97" fillId="33" borderId="12" xfId="0" applyNumberFormat="1" applyFont="1" applyFill="1" applyBorder="1" applyAlignment="1">
      <alignment/>
    </xf>
    <xf numFmtId="0" fontId="0" fillId="36" borderId="10" xfId="0" applyFont="1" applyFill="1" applyBorder="1" applyAlignment="1">
      <alignment vertical="center"/>
    </xf>
    <xf numFmtId="0" fontId="77" fillId="33" borderId="0" xfId="0" applyFont="1" applyFill="1" applyBorder="1" applyAlignment="1">
      <alignment horizontal="right" wrapText="1"/>
    </xf>
    <xf numFmtId="3" fontId="77" fillId="33" borderId="0" xfId="0" applyNumberFormat="1" applyFont="1" applyFill="1" applyBorder="1" applyAlignment="1">
      <alignment horizontal="right" wrapText="1"/>
    </xf>
    <xf numFmtId="3" fontId="97" fillId="33" borderId="11" xfId="0" applyNumberFormat="1" applyFont="1" applyFill="1" applyBorder="1" applyAlignment="1">
      <alignment/>
    </xf>
    <xf numFmtId="0" fontId="0" fillId="0" borderId="65" xfId="0" applyBorder="1" applyAlignment="1">
      <alignment horizontal="right" wrapText="1"/>
    </xf>
    <xf numFmtId="3" fontId="61" fillId="34" borderId="25" xfId="0" applyNumberFormat="1" applyFont="1" applyFill="1" applyBorder="1" applyAlignment="1">
      <alignment horizontal="right"/>
    </xf>
    <xf numFmtId="1" fontId="1" fillId="33" borderId="35" xfId="0" applyNumberFormat="1" applyFont="1" applyFill="1" applyBorder="1" applyAlignment="1">
      <alignment vertical="center"/>
    </xf>
    <xf numFmtId="1" fontId="1" fillId="33" borderId="37" xfId="0" applyNumberFormat="1" applyFont="1" applyFill="1" applyBorder="1" applyAlignment="1">
      <alignment vertical="center"/>
    </xf>
    <xf numFmtId="3" fontId="96" fillId="35" borderId="14" xfId="0" applyNumberFormat="1" applyFont="1" applyFill="1" applyBorder="1" applyAlignment="1">
      <alignment horizontal="right"/>
    </xf>
    <xf numFmtId="0" fontId="0" fillId="0" borderId="10" xfId="0" applyBorder="1" applyAlignment="1">
      <alignment vertical="center" wrapText="1"/>
    </xf>
    <xf numFmtId="0" fontId="99" fillId="0" borderId="22" xfId="0" applyFont="1" applyBorder="1" applyAlignment="1">
      <alignment/>
    </xf>
    <xf numFmtId="3" fontId="97" fillId="33" borderId="13" xfId="0" applyNumberFormat="1" applyFont="1" applyFill="1" applyBorder="1" applyAlignment="1">
      <alignment/>
    </xf>
    <xf numFmtId="49" fontId="85" fillId="33" borderId="14" xfId="0" applyNumberFormat="1" applyFont="1" applyFill="1" applyBorder="1" applyAlignment="1">
      <alignment horizontal="right"/>
    </xf>
    <xf numFmtId="3" fontId="97" fillId="33" borderId="63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horizontal="right" wrapText="1"/>
    </xf>
    <xf numFmtId="0" fontId="83" fillId="35" borderId="10" xfId="0" applyFont="1" applyFill="1" applyBorder="1" applyAlignment="1">
      <alignment horizontal="right" wrapText="1"/>
    </xf>
    <xf numFmtId="0" fontId="83" fillId="35" borderId="51" xfId="0" applyFont="1" applyFill="1" applyBorder="1" applyAlignment="1">
      <alignment horizontal="right" wrapText="1"/>
    </xf>
    <xf numFmtId="0" fontId="83" fillId="35" borderId="66" xfId="0" applyFont="1" applyFill="1" applyBorder="1" applyAlignment="1">
      <alignment horizontal="right" wrapText="1"/>
    </xf>
    <xf numFmtId="0" fontId="83" fillId="35" borderId="55" xfId="0" applyFont="1" applyFill="1" applyBorder="1" applyAlignment="1">
      <alignment horizontal="right" wrapText="1"/>
    </xf>
    <xf numFmtId="3" fontId="0" fillId="0" borderId="65" xfId="0" applyNumberFormat="1" applyBorder="1" applyAlignment="1">
      <alignment horizontal="right" wrapText="1"/>
    </xf>
    <xf numFmtId="0" fontId="0" fillId="0" borderId="67" xfId="0" applyBorder="1" applyAlignment="1">
      <alignment horizontal="right" wrapText="1"/>
    </xf>
    <xf numFmtId="0" fontId="0" fillId="0" borderId="68" xfId="0" applyBorder="1" applyAlignment="1">
      <alignment horizontal="right" wrapText="1"/>
    </xf>
    <xf numFmtId="3" fontId="108" fillId="33" borderId="0" xfId="0" applyNumberFormat="1" applyFont="1" applyFill="1" applyBorder="1" applyAlignment="1">
      <alignment horizontal="right"/>
    </xf>
    <xf numFmtId="1" fontId="108" fillId="0" borderId="0" xfId="0" applyNumberFormat="1" applyFont="1" applyAlignment="1">
      <alignment/>
    </xf>
    <xf numFmtId="0" fontId="0" fillId="0" borderId="55" xfId="0" applyBorder="1" applyAlignment="1">
      <alignment vertical="center" wrapText="1"/>
    </xf>
    <xf numFmtId="0" fontId="0" fillId="0" borderId="27" xfId="0" applyBorder="1" applyAlignment="1">
      <alignment horizontal="right" wrapText="1"/>
    </xf>
    <xf numFmtId="3" fontId="0" fillId="0" borderId="10" xfId="0" applyNumberFormat="1" applyBorder="1" applyAlignment="1">
      <alignment/>
    </xf>
    <xf numFmtId="3" fontId="13" fillId="33" borderId="53" xfId="0" applyNumberFormat="1" applyFont="1" applyFill="1" applyBorder="1" applyAlignment="1">
      <alignment/>
    </xf>
    <xf numFmtId="3" fontId="13" fillId="33" borderId="27" xfId="0" applyNumberFormat="1" applyFont="1" applyFill="1" applyBorder="1" applyAlignment="1">
      <alignment/>
    </xf>
    <xf numFmtId="3" fontId="13" fillId="33" borderId="45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3" fontId="13" fillId="33" borderId="10" xfId="0" applyNumberFormat="1" applyFont="1" applyFill="1" applyBorder="1" applyAlignment="1">
      <alignment/>
    </xf>
    <xf numFmtId="3" fontId="13" fillId="33" borderId="55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3" fontId="13" fillId="0" borderId="69" xfId="0" applyNumberFormat="1" applyFont="1" applyBorder="1" applyAlignment="1">
      <alignment/>
    </xf>
    <xf numFmtId="0" fontId="13" fillId="0" borderId="70" xfId="0" applyFont="1" applyBorder="1" applyAlignment="1">
      <alignment/>
    </xf>
    <xf numFmtId="0" fontId="13" fillId="0" borderId="71" xfId="0" applyFont="1" applyBorder="1" applyAlignment="1">
      <alignment/>
    </xf>
    <xf numFmtId="3" fontId="85" fillId="36" borderId="57" xfId="0" applyNumberFormat="1" applyFont="1" applyFill="1" applyBorder="1" applyAlignment="1">
      <alignment vertical="top" wrapText="1"/>
    </xf>
    <xf numFmtId="3" fontId="85" fillId="36" borderId="52" xfId="0" applyNumberFormat="1" applyFont="1" applyFill="1" applyBorder="1" applyAlignment="1">
      <alignment vertical="top" wrapText="1"/>
    </xf>
    <xf numFmtId="3" fontId="23" fillId="34" borderId="30" xfId="0" applyNumberFormat="1" applyFont="1" applyFill="1" applyBorder="1" applyAlignment="1">
      <alignment horizontal="center"/>
    </xf>
    <xf numFmtId="3" fontId="23" fillId="34" borderId="10" xfId="0" applyNumberFormat="1" applyFont="1" applyFill="1" applyBorder="1" applyAlignment="1">
      <alignment/>
    </xf>
    <xf numFmtId="3" fontId="23" fillId="34" borderId="10" xfId="0" applyNumberFormat="1" applyFont="1" applyFill="1" applyBorder="1" applyAlignment="1">
      <alignment horizontal="center"/>
    </xf>
    <xf numFmtId="3" fontId="23" fillId="34" borderId="13" xfId="0" applyNumberFormat="1" applyFont="1" applyFill="1" applyBorder="1" applyAlignment="1">
      <alignment horizontal="center"/>
    </xf>
    <xf numFmtId="3" fontId="24" fillId="34" borderId="16" xfId="0" applyNumberFormat="1" applyFont="1" applyFill="1" applyBorder="1" applyAlignment="1">
      <alignment horizontal="right"/>
    </xf>
    <xf numFmtId="3" fontId="24" fillId="33" borderId="18" xfId="0" applyNumberFormat="1" applyFont="1" applyFill="1" applyBorder="1" applyAlignment="1">
      <alignment horizontal="right"/>
    </xf>
    <xf numFmtId="3" fontId="24" fillId="33" borderId="10" xfId="0" applyNumberFormat="1" applyFont="1" applyFill="1" applyBorder="1" applyAlignment="1">
      <alignment horizontal="right"/>
    </xf>
    <xf numFmtId="3" fontId="24" fillId="33" borderId="13" xfId="0" applyNumberFormat="1" applyFont="1" applyFill="1" applyBorder="1" applyAlignment="1">
      <alignment horizontal="right"/>
    </xf>
    <xf numFmtId="3" fontId="25" fillId="35" borderId="15" xfId="0" applyNumberFormat="1" applyFont="1" applyFill="1" applyBorder="1" applyAlignment="1">
      <alignment/>
    </xf>
    <xf numFmtId="3" fontId="24" fillId="33" borderId="56" xfId="0" applyNumberFormat="1" applyFont="1" applyFill="1" applyBorder="1" applyAlignment="1">
      <alignment horizontal="right"/>
    </xf>
    <xf numFmtId="3" fontId="24" fillId="33" borderId="19" xfId="0" applyNumberFormat="1" applyFont="1" applyFill="1" applyBorder="1" applyAlignment="1">
      <alignment horizontal="right"/>
    </xf>
    <xf numFmtId="3" fontId="24" fillId="33" borderId="10" xfId="0" applyNumberFormat="1" applyFont="1" applyFill="1" applyBorder="1" applyAlignment="1">
      <alignment/>
    </xf>
    <xf numFmtId="3" fontId="24" fillId="33" borderId="12" xfId="0" applyNumberFormat="1" applyFont="1" applyFill="1" applyBorder="1" applyAlignment="1">
      <alignment horizontal="right"/>
    </xf>
    <xf numFmtId="3" fontId="25" fillId="35" borderId="17" xfId="0" applyNumberFormat="1" applyFont="1" applyFill="1" applyBorder="1" applyAlignment="1">
      <alignment/>
    </xf>
    <xf numFmtId="3" fontId="24" fillId="33" borderId="20" xfId="0" applyNumberFormat="1" applyFont="1" applyFill="1" applyBorder="1" applyAlignment="1">
      <alignment horizontal="right"/>
    </xf>
    <xf numFmtId="3" fontId="24" fillId="33" borderId="13" xfId="0" applyNumberFormat="1" applyFont="1" applyFill="1" applyBorder="1" applyAlignment="1">
      <alignment/>
    </xf>
    <xf numFmtId="3" fontId="24" fillId="33" borderId="14" xfId="0" applyNumberFormat="1" applyFont="1" applyFill="1" applyBorder="1" applyAlignment="1">
      <alignment horizontal="right"/>
    </xf>
    <xf numFmtId="3" fontId="25" fillId="35" borderId="52" xfId="0" applyNumberFormat="1" applyFont="1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9" fillId="0" borderId="22" xfId="0" applyFont="1" applyBorder="1" applyAlignment="1">
      <alignment horizontal="center"/>
    </xf>
    <xf numFmtId="0" fontId="107" fillId="37" borderId="58" xfId="0" applyFont="1" applyFill="1" applyBorder="1" applyAlignment="1">
      <alignment horizontal="left" vertical="center" wrapText="1"/>
    </xf>
    <xf numFmtId="0" fontId="107" fillId="37" borderId="59" xfId="0" applyFont="1" applyFill="1" applyBorder="1" applyAlignment="1">
      <alignment horizontal="left" vertical="center" wrapText="1"/>
    </xf>
    <xf numFmtId="0" fontId="107" fillId="37" borderId="57" xfId="0" applyFont="1" applyFill="1" applyBorder="1" applyAlignment="1">
      <alignment horizontal="left" vertical="center" wrapText="1"/>
    </xf>
    <xf numFmtId="0" fontId="107" fillId="35" borderId="56" xfId="0" applyFont="1" applyFill="1" applyBorder="1" applyAlignment="1">
      <alignment horizontal="left" vertical="center" wrapText="1"/>
    </xf>
    <xf numFmtId="0" fontId="107" fillId="35" borderId="59" xfId="0" applyFont="1" applyFill="1" applyBorder="1" applyAlignment="1">
      <alignment horizontal="left" vertical="center" wrapText="1"/>
    </xf>
    <xf numFmtId="0" fontId="107" fillId="35" borderId="57" xfId="0" applyFont="1" applyFill="1" applyBorder="1" applyAlignment="1">
      <alignment horizontal="left" vertical="center" wrapText="1"/>
    </xf>
    <xf numFmtId="0" fontId="110" fillId="0" borderId="22" xfId="0" applyFont="1" applyBorder="1" applyAlignment="1">
      <alignment horizontal="center"/>
    </xf>
    <xf numFmtId="0" fontId="99" fillId="0" borderId="0" xfId="0" applyFont="1" applyAlignment="1">
      <alignment horizontal="center"/>
    </xf>
    <xf numFmtId="0" fontId="111" fillId="35" borderId="18" xfId="0" applyFont="1" applyFill="1" applyBorder="1" applyAlignment="1">
      <alignment/>
    </xf>
    <xf numFmtId="0" fontId="111" fillId="35" borderId="11" xfId="0" applyFont="1" applyFill="1" applyBorder="1" applyAlignment="1">
      <alignment/>
    </xf>
    <xf numFmtId="0" fontId="111" fillId="35" borderId="20" xfId="0" applyFont="1" applyFill="1" applyBorder="1" applyAlignment="1">
      <alignment/>
    </xf>
    <xf numFmtId="0" fontId="111" fillId="35" borderId="14" xfId="0" applyFont="1" applyFill="1" applyBorder="1" applyAlignment="1">
      <alignment/>
    </xf>
    <xf numFmtId="0" fontId="107" fillId="35" borderId="72" xfId="0" applyFont="1" applyFill="1" applyBorder="1" applyAlignment="1">
      <alignment horizontal="center"/>
    </xf>
    <xf numFmtId="0" fontId="107" fillId="35" borderId="73" xfId="0" applyFont="1" applyFill="1" applyBorder="1" applyAlignment="1">
      <alignment horizontal="center"/>
    </xf>
    <xf numFmtId="0" fontId="107" fillId="35" borderId="67" xfId="0" applyFont="1" applyFill="1" applyBorder="1" applyAlignment="1">
      <alignment horizontal="center"/>
    </xf>
    <xf numFmtId="0" fontId="107" fillId="35" borderId="74" xfId="0" applyFont="1" applyFill="1" applyBorder="1" applyAlignment="1">
      <alignment horizontal="center" wrapText="1"/>
    </xf>
    <xf numFmtId="0" fontId="107" fillId="35" borderId="75" xfId="0" applyFont="1" applyFill="1" applyBorder="1" applyAlignment="1">
      <alignment horizontal="center" wrapText="1"/>
    </xf>
    <xf numFmtId="0" fontId="107" fillId="37" borderId="56" xfId="0" applyFont="1" applyFill="1" applyBorder="1" applyAlignment="1">
      <alignment horizontal="left" vertical="center" wrapText="1"/>
    </xf>
    <xf numFmtId="3" fontId="90" fillId="37" borderId="24" xfId="0" applyNumberFormat="1" applyFont="1" applyFill="1" applyBorder="1" applyAlignment="1">
      <alignment wrapText="1"/>
    </xf>
    <xf numFmtId="3" fontId="90" fillId="37" borderId="76" xfId="0" applyNumberFormat="1" applyFont="1" applyFill="1" applyBorder="1" applyAlignment="1">
      <alignment wrapText="1"/>
    </xf>
    <xf numFmtId="3" fontId="90" fillId="37" borderId="2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3" fontId="90" fillId="34" borderId="48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8" fillId="34" borderId="30" xfId="0" applyNumberFormat="1" applyFont="1" applyFill="1" applyBorder="1" applyAlignment="1">
      <alignment horizontal="center"/>
    </xf>
    <xf numFmtId="3" fontId="88" fillId="34" borderId="10" xfId="0" applyNumberFormat="1" applyFont="1" applyFill="1" applyBorder="1" applyAlignment="1">
      <alignment horizontal="center"/>
    </xf>
    <xf numFmtId="3" fontId="25" fillId="37" borderId="17" xfId="0" applyNumberFormat="1" applyFont="1" applyFill="1" applyBorder="1" applyAlignment="1">
      <alignment wrapText="1"/>
    </xf>
    <xf numFmtId="3" fontId="25" fillId="37" borderId="0" xfId="0" applyNumberFormat="1" applyFont="1" applyFill="1" applyBorder="1" applyAlignment="1">
      <alignment wrapText="1"/>
    </xf>
    <xf numFmtId="3" fontId="25" fillId="37" borderId="29" xfId="0" applyNumberFormat="1" applyFont="1" applyFill="1" applyBorder="1" applyAlignment="1">
      <alignment wrapText="1"/>
    </xf>
    <xf numFmtId="3" fontId="25" fillId="37" borderId="24" xfId="0" applyNumberFormat="1" applyFont="1" applyFill="1" applyBorder="1" applyAlignment="1">
      <alignment wrapText="1"/>
    </xf>
    <xf numFmtId="3" fontId="25" fillId="37" borderId="77" xfId="0" applyNumberFormat="1" applyFont="1" applyFill="1" applyBorder="1" applyAlignment="1">
      <alignment wrapText="1"/>
    </xf>
    <xf numFmtId="3" fontId="90" fillId="37" borderId="0" xfId="0" applyNumberFormat="1" applyFont="1" applyFill="1" applyBorder="1" applyAlignment="1">
      <alignment wrapText="1"/>
    </xf>
    <xf numFmtId="3" fontId="90" fillId="37" borderId="77" xfId="0" applyNumberFormat="1" applyFont="1" applyFill="1" applyBorder="1" applyAlignment="1">
      <alignment wrapText="1"/>
    </xf>
    <xf numFmtId="3" fontId="25" fillId="37" borderId="24" xfId="0" applyNumberFormat="1" applyFont="1" applyFill="1" applyBorder="1" applyAlignment="1">
      <alignment/>
    </xf>
    <xf numFmtId="3" fontId="65" fillId="0" borderId="0" xfId="0" applyNumberFormat="1" applyFont="1" applyBorder="1" applyAlignment="1">
      <alignment/>
    </xf>
    <xf numFmtId="3" fontId="65" fillId="0" borderId="77" xfId="0" applyNumberFormat="1" applyFont="1" applyBorder="1" applyAlignment="1">
      <alignment/>
    </xf>
    <xf numFmtId="3" fontId="25" fillId="37" borderId="76" xfId="0" applyNumberFormat="1" applyFont="1" applyFill="1" applyBorder="1" applyAlignment="1">
      <alignment wrapText="1"/>
    </xf>
    <xf numFmtId="3" fontId="25" fillId="37" borderId="78" xfId="0" applyNumberFormat="1" applyFont="1" applyFill="1" applyBorder="1" applyAlignment="1">
      <alignment wrapText="1"/>
    </xf>
    <xf numFmtId="0" fontId="95" fillId="34" borderId="43" xfId="0" applyFont="1" applyFill="1" applyBorder="1" applyAlignment="1">
      <alignment horizontal="center" wrapText="1"/>
    </xf>
    <xf numFmtId="0" fontId="95" fillId="34" borderId="52" xfId="0" applyFont="1" applyFill="1" applyBorder="1" applyAlignment="1">
      <alignment horizontal="center" wrapText="1"/>
    </xf>
    <xf numFmtId="0" fontId="95" fillId="34" borderId="24" xfId="0" applyFont="1" applyFill="1" applyBorder="1" applyAlignment="1">
      <alignment horizontal="center"/>
    </xf>
    <xf numFmtId="0" fontId="95" fillId="34" borderId="78" xfId="0" applyFont="1" applyFill="1" applyBorder="1" applyAlignment="1">
      <alignment horizontal="center"/>
    </xf>
    <xf numFmtId="0" fontId="95" fillId="34" borderId="79" xfId="0" applyFont="1" applyFill="1" applyBorder="1" applyAlignment="1">
      <alignment horizontal="center"/>
    </xf>
    <xf numFmtId="0" fontId="112" fillId="33" borderId="21" xfId="0" applyFont="1" applyFill="1" applyBorder="1" applyAlignment="1">
      <alignment horizontal="left" wrapText="1"/>
    </xf>
    <xf numFmtId="0" fontId="95" fillId="34" borderId="26" xfId="0" applyFont="1" applyFill="1" applyBorder="1" applyAlignment="1">
      <alignment horizontal="center"/>
    </xf>
    <xf numFmtId="0" fontId="106" fillId="0" borderId="22" xfId="0" applyFont="1" applyBorder="1" applyAlignment="1">
      <alignment horizontal="left"/>
    </xf>
    <xf numFmtId="0" fontId="101" fillId="0" borderId="0" xfId="0" applyFont="1" applyBorder="1" applyAlignment="1">
      <alignment horizontal="left"/>
    </xf>
    <xf numFmtId="49" fontId="95" fillId="34" borderId="24" xfId="0" applyNumberFormat="1" applyFont="1" applyFill="1" applyBorder="1" applyAlignment="1">
      <alignment horizontal="center"/>
    </xf>
    <xf numFmtId="49" fontId="95" fillId="34" borderId="76" xfId="0" applyNumberFormat="1" applyFont="1" applyFill="1" applyBorder="1" applyAlignment="1">
      <alignment horizontal="center"/>
    </xf>
    <xf numFmtId="49" fontId="95" fillId="34" borderId="78" xfId="0" applyNumberFormat="1" applyFont="1" applyFill="1" applyBorder="1" applyAlignment="1">
      <alignment horizontal="center"/>
    </xf>
    <xf numFmtId="0" fontId="95" fillId="34" borderId="76" xfId="0" applyFont="1" applyFill="1" applyBorder="1" applyAlignment="1">
      <alignment horizontal="center"/>
    </xf>
    <xf numFmtId="0" fontId="95" fillId="34" borderId="24" xfId="0" applyFont="1" applyFill="1" applyBorder="1" applyAlignment="1">
      <alignment horizontal="center" vertical="center" wrapText="1"/>
    </xf>
    <xf numFmtId="0" fontId="95" fillId="34" borderId="26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103" fillId="0" borderId="0" xfId="0" applyFont="1" applyAlignment="1">
      <alignment horizontal="center"/>
    </xf>
    <xf numFmtId="0" fontId="83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83" fillId="35" borderId="51" xfId="0" applyFont="1" applyFill="1" applyBorder="1" applyAlignment="1">
      <alignment horizontal="right"/>
    </xf>
    <xf numFmtId="0" fontId="83" fillId="35" borderId="55" xfId="0" applyFont="1" applyFill="1" applyBorder="1" applyAlignment="1">
      <alignment horizontal="right"/>
    </xf>
    <xf numFmtId="0" fontId="83" fillId="35" borderId="10" xfId="0" applyFont="1" applyFill="1" applyBorder="1" applyAlignment="1">
      <alignment horizontal="right"/>
    </xf>
    <xf numFmtId="0" fontId="101" fillId="0" borderId="0" xfId="0" applyFont="1" applyAlignment="1">
      <alignment horizontal="center"/>
    </xf>
    <xf numFmtId="0" fontId="103" fillId="0" borderId="0" xfId="0" applyFon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3" fontId="0" fillId="0" borderId="80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51" xfId="0" applyBorder="1" applyAlignment="1">
      <alignment horizontal="center"/>
    </xf>
    <xf numFmtId="0" fontId="83" fillId="35" borderId="81" xfId="0" applyFont="1" applyFill="1" applyBorder="1" applyAlignment="1">
      <alignment horizontal="center"/>
    </xf>
    <xf numFmtId="0" fontId="83" fillId="35" borderId="82" xfId="0" applyFont="1" applyFill="1" applyBorder="1" applyAlignment="1">
      <alignment horizontal="center"/>
    </xf>
    <xf numFmtId="0" fontId="83" fillId="35" borderId="74" xfId="0" applyFont="1" applyFill="1" applyBorder="1" applyAlignment="1">
      <alignment horizontal="center"/>
    </xf>
    <xf numFmtId="3" fontId="83" fillId="35" borderId="63" xfId="0" applyNumberFormat="1" applyFont="1" applyFill="1" applyBorder="1" applyAlignment="1">
      <alignment horizontal="center"/>
    </xf>
    <xf numFmtId="3" fontId="83" fillId="35" borderId="54" xfId="0" applyNumberFormat="1" applyFont="1" applyFill="1" applyBorder="1" applyAlignment="1">
      <alignment horizontal="center"/>
    </xf>
    <xf numFmtId="3" fontId="83" fillId="35" borderId="75" xfId="0" applyNumberFormat="1" applyFont="1" applyFill="1" applyBorder="1" applyAlignment="1">
      <alignment horizontal="center"/>
    </xf>
    <xf numFmtId="0" fontId="106" fillId="0" borderId="22" xfId="0" applyFont="1" applyBorder="1" applyAlignment="1">
      <alignment horizontal="center"/>
    </xf>
    <xf numFmtId="49" fontId="0" fillId="0" borderId="51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0" fontId="0" fillId="0" borderId="51" xfId="0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1" xfId="0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83" fillId="35" borderId="10" xfId="0" applyFont="1" applyFill="1" applyBorder="1" applyAlignment="1">
      <alignment horizontal="center"/>
    </xf>
    <xf numFmtId="0" fontId="0" fillId="0" borderId="66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49" fontId="0" fillId="0" borderId="66" xfId="0" applyNumberFormat="1" applyBorder="1" applyAlignment="1">
      <alignment horizontal="center" vertical="center"/>
    </xf>
    <xf numFmtId="17" fontId="0" fillId="0" borderId="51" xfId="0" applyNumberFormat="1" applyBorder="1" applyAlignment="1">
      <alignment horizontal="center" vertical="center"/>
    </xf>
    <xf numFmtId="0" fontId="0" fillId="0" borderId="66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4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3" fillId="35" borderId="83" xfId="0" applyFont="1" applyFill="1" applyBorder="1" applyAlignment="1">
      <alignment horizontal="center" vertical="center"/>
    </xf>
    <xf numFmtId="0" fontId="53" fillId="35" borderId="84" xfId="0" applyFont="1" applyFill="1" applyBorder="1" applyAlignment="1">
      <alignment horizontal="center" vertical="center"/>
    </xf>
    <xf numFmtId="0" fontId="53" fillId="35" borderId="85" xfId="0" applyFont="1" applyFill="1" applyBorder="1" applyAlignment="1">
      <alignment horizontal="center" vertical="center"/>
    </xf>
    <xf numFmtId="0" fontId="53" fillId="35" borderId="86" xfId="0" applyFont="1" applyFill="1" applyBorder="1" applyAlignment="1">
      <alignment horizontal="center" vertical="center"/>
    </xf>
    <xf numFmtId="0" fontId="53" fillId="35" borderId="87" xfId="0" applyFont="1" applyFill="1" applyBorder="1" applyAlignment="1">
      <alignment horizontal="center" vertical="center"/>
    </xf>
    <xf numFmtId="0" fontId="53" fillId="35" borderId="88" xfId="0" applyFont="1" applyFill="1" applyBorder="1" applyAlignment="1">
      <alignment horizontal="center" vertical="center"/>
    </xf>
    <xf numFmtId="0" fontId="50" fillId="36" borderId="89" xfId="0" applyFont="1" applyFill="1" applyBorder="1" applyAlignment="1">
      <alignment horizontal="center" vertical="center"/>
    </xf>
    <xf numFmtId="0" fontId="50" fillId="36" borderId="90" xfId="0" applyFont="1" applyFill="1" applyBorder="1" applyAlignment="1">
      <alignment horizontal="center" vertical="center"/>
    </xf>
    <xf numFmtId="0" fontId="50" fillId="36" borderId="91" xfId="0" applyFont="1" applyFill="1" applyBorder="1" applyAlignment="1">
      <alignment horizontal="center" vertical="center"/>
    </xf>
    <xf numFmtId="0" fontId="50" fillId="36" borderId="92" xfId="0" applyFont="1" applyFill="1" applyBorder="1" applyAlignment="1">
      <alignment horizontal="center" vertical="center"/>
    </xf>
    <xf numFmtId="0" fontId="50" fillId="36" borderId="93" xfId="0" applyFont="1" applyFill="1" applyBorder="1" applyAlignment="1">
      <alignment horizontal="center" vertical="center"/>
    </xf>
    <xf numFmtId="0" fontId="60" fillId="36" borderId="94" xfId="0" applyFont="1" applyFill="1" applyBorder="1" applyAlignment="1">
      <alignment horizontal="center" vertical="center" textRotation="90"/>
    </xf>
    <xf numFmtId="0" fontId="60" fillId="36" borderId="95" xfId="0" applyFont="1" applyFill="1" applyBorder="1" applyAlignment="1">
      <alignment horizontal="center" vertical="center" textRotation="90"/>
    </xf>
    <xf numFmtId="0" fontId="60" fillId="36" borderId="70" xfId="0" applyFont="1" applyFill="1" applyBorder="1" applyAlignment="1">
      <alignment horizontal="center" vertical="center" textRotation="90"/>
    </xf>
    <xf numFmtId="0" fontId="60" fillId="36" borderId="96" xfId="0" applyFont="1" applyFill="1" applyBorder="1" applyAlignment="1">
      <alignment horizontal="center" vertical="center" textRotation="90"/>
    </xf>
    <xf numFmtId="0" fontId="60" fillId="36" borderId="97" xfId="0" applyFont="1" applyFill="1" applyBorder="1" applyAlignment="1">
      <alignment horizontal="center" vertical="center" textRotation="90" wrapText="1"/>
    </xf>
    <xf numFmtId="0" fontId="86" fillId="36" borderId="98" xfId="0" applyFont="1" applyFill="1" applyBorder="1" applyAlignment="1">
      <alignment horizontal="center" vertical="center" textRotation="90"/>
    </xf>
    <xf numFmtId="0" fontId="60" fillId="36" borderId="36" xfId="0" applyFont="1" applyFill="1" applyBorder="1" applyAlignment="1">
      <alignment horizontal="center" vertical="center" textRotation="90"/>
    </xf>
    <xf numFmtId="0" fontId="60" fillId="36" borderId="37" xfId="0" applyFont="1" applyFill="1" applyBorder="1" applyAlignment="1">
      <alignment horizontal="center" vertical="center" textRotation="90"/>
    </xf>
    <xf numFmtId="0" fontId="60" fillId="36" borderId="99" xfId="0" applyFont="1" applyFill="1" applyBorder="1" applyAlignment="1">
      <alignment horizontal="center" vertical="center" textRotation="90"/>
    </xf>
    <xf numFmtId="0" fontId="60" fillId="36" borderId="69" xfId="0" applyFont="1" applyFill="1" applyBorder="1" applyAlignment="1">
      <alignment horizontal="center" vertical="center" textRotation="90"/>
    </xf>
    <xf numFmtId="0" fontId="60" fillId="36" borderId="100" xfId="0" applyFont="1" applyFill="1" applyBorder="1" applyAlignment="1">
      <alignment horizontal="center" vertical="center" textRotation="90"/>
    </xf>
    <xf numFmtId="0" fontId="60" fillId="36" borderId="99" xfId="0" applyFont="1" applyFill="1" applyBorder="1" applyAlignment="1">
      <alignment horizontal="center" vertical="center" textRotation="90" wrapText="1"/>
    </xf>
    <xf numFmtId="0" fontId="86" fillId="36" borderId="101" xfId="0" applyFont="1" applyFill="1" applyBorder="1" applyAlignment="1">
      <alignment horizontal="center" vertical="center" textRotation="90"/>
    </xf>
    <xf numFmtId="0" fontId="60" fillId="36" borderId="37" xfId="0" applyFont="1" applyFill="1" applyBorder="1" applyAlignment="1">
      <alignment horizontal="center" vertical="center" textRotation="90" wrapText="1"/>
    </xf>
    <xf numFmtId="0" fontId="86" fillId="36" borderId="99" xfId="0" applyFont="1" applyFill="1" applyBorder="1" applyAlignment="1">
      <alignment horizontal="center" vertical="center" textRotation="90"/>
    </xf>
    <xf numFmtId="0" fontId="60" fillId="36" borderId="10" xfId="0" applyFont="1" applyFill="1" applyBorder="1" applyAlignment="1">
      <alignment horizontal="center" vertical="center" textRotation="90"/>
    </xf>
    <xf numFmtId="0" fontId="113" fillId="36" borderId="69" xfId="0" applyFont="1" applyFill="1" applyBorder="1" applyAlignment="1">
      <alignment horizontal="center" vertical="center" textRotation="90"/>
    </xf>
    <xf numFmtId="0" fontId="113" fillId="36" borderId="100" xfId="0" applyFont="1" applyFill="1" applyBorder="1" applyAlignment="1">
      <alignment horizontal="center" vertical="center" textRotation="90"/>
    </xf>
    <xf numFmtId="0" fontId="60" fillId="36" borderId="102" xfId="0" applyFont="1" applyFill="1" applyBorder="1" applyAlignment="1">
      <alignment horizontal="center" vertical="center" textRotation="90"/>
    </xf>
    <xf numFmtId="0" fontId="60" fillId="36" borderId="103" xfId="0" applyFont="1" applyFill="1" applyBorder="1" applyAlignment="1">
      <alignment horizontal="center" vertical="center" textRotation="90"/>
    </xf>
    <xf numFmtId="3" fontId="0" fillId="0" borderId="51" xfId="0" applyNumberFormat="1" applyFont="1" applyBorder="1" applyAlignment="1">
      <alignment horizontal="right" vertical="center"/>
    </xf>
    <xf numFmtId="3" fontId="0" fillId="0" borderId="55" xfId="0" applyNumberFormat="1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83" fillId="35" borderId="51" xfId="0" applyFont="1" applyFill="1" applyBorder="1" applyAlignment="1">
      <alignment horizontal="center"/>
    </xf>
    <xf numFmtId="0" fontId="83" fillId="35" borderId="55" xfId="0" applyFont="1" applyFill="1" applyBorder="1" applyAlignment="1">
      <alignment horizontal="center"/>
    </xf>
    <xf numFmtId="4" fontId="0" fillId="33" borderId="51" xfId="0" applyNumberFormat="1" applyFont="1" applyFill="1" applyBorder="1" applyAlignment="1">
      <alignment horizontal="right" vertical="center"/>
    </xf>
    <xf numFmtId="4" fontId="0" fillId="33" borderId="55" xfId="0" applyNumberFormat="1" applyFont="1" applyFill="1" applyBorder="1" applyAlignment="1">
      <alignment horizontal="right" vertical="center"/>
    </xf>
    <xf numFmtId="0" fontId="10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1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0" fontId="0" fillId="0" borderId="55" xfId="0" applyBorder="1" applyAlignment="1">
      <alignment horizontal="right"/>
    </xf>
    <xf numFmtId="3" fontId="0" fillId="0" borderId="51" xfId="0" applyNumberFormat="1" applyBorder="1" applyAlignment="1">
      <alignment horizontal="right" vertical="center"/>
    </xf>
    <xf numFmtId="3" fontId="0" fillId="0" borderId="55" xfId="0" applyNumberForma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101" fillId="0" borderId="0" xfId="0" applyFont="1" applyBorder="1" applyAlignment="1">
      <alignment horizontal="center" wrapText="1"/>
    </xf>
    <xf numFmtId="0" fontId="83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3" fillId="0" borderId="46" xfId="0" applyFont="1" applyBorder="1" applyAlignment="1">
      <alignment horizontal="center"/>
    </xf>
    <xf numFmtId="0" fontId="83" fillId="35" borderId="70" xfId="0" applyFont="1" applyFill="1" applyBorder="1" applyAlignment="1">
      <alignment horizontal="center" vertical="center" wrapText="1"/>
    </xf>
    <xf numFmtId="0" fontId="83" fillId="35" borderId="96" xfId="0" applyFont="1" applyFill="1" applyBorder="1" applyAlignment="1">
      <alignment horizontal="center" vertical="center" wrapText="1"/>
    </xf>
    <xf numFmtId="0" fontId="83" fillId="35" borderId="27" xfId="0" applyFont="1" applyFill="1" applyBorder="1" applyAlignment="1">
      <alignment horizontal="center" vertical="center" wrapText="1"/>
    </xf>
    <xf numFmtId="0" fontId="83" fillId="35" borderId="10" xfId="0" applyFont="1" applyFill="1" applyBorder="1" applyAlignment="1">
      <alignment horizontal="right" wrapText="1"/>
    </xf>
    <xf numFmtId="0" fontId="83" fillId="35" borderId="51" xfId="0" applyFont="1" applyFill="1" applyBorder="1" applyAlignment="1">
      <alignment horizontal="right" wrapText="1"/>
    </xf>
    <xf numFmtId="0" fontId="83" fillId="35" borderId="46" xfId="0" applyFont="1" applyFill="1" applyBorder="1" applyAlignment="1">
      <alignment horizontal="right" wrapText="1"/>
    </xf>
    <xf numFmtId="0" fontId="83" fillId="35" borderId="66" xfId="0" applyFont="1" applyFill="1" applyBorder="1" applyAlignment="1">
      <alignment horizontal="right" wrapText="1"/>
    </xf>
    <xf numFmtId="0" fontId="83" fillId="35" borderId="55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27&amp;yil0=2010" TargetMode="External" /><Relationship Id="rId7" Type="http://schemas.openxmlformats.org/officeDocument/2006/relationships/hyperlink" Target="http://www.ticaretsicil.gov.tr/istatistik/yabanci_iller_detay.php?il_kod=48&amp;yil0=2010" TargetMode="External" /><Relationship Id="rId8" Type="http://schemas.openxmlformats.org/officeDocument/2006/relationships/hyperlink" Target="http://www.ticaretsicil.gov.tr/istatistik/yabanci_iller_detay.php?il_kod=33&amp;yil0=2010" TargetMode="External" /><Relationship Id="rId9" Type="http://schemas.openxmlformats.org/officeDocument/2006/relationships/hyperlink" Target="http://www.ticaretsicil.gov.tr/istatistik/yabanci_iller_detay.php?il_kod=42&amp;yil0=2010" TargetMode="External" /><Relationship Id="rId10" Type="http://schemas.openxmlformats.org/officeDocument/2006/relationships/hyperlink" Target="http://www.ticaretsicil.gov.tr/istatistik/yabanci_iller_detay.php?il_kod=31&amp;yil0=2010" TargetMode="External" /><Relationship Id="rId11" Type="http://schemas.openxmlformats.org/officeDocument/2006/relationships/hyperlink" Target="http://www.ticaretsicil.gov.tr/istatistik/yabanci_iller_detay.php?il_kod=27&amp;yil0=2010" TargetMode="External" /><Relationship Id="rId12" Type="http://schemas.openxmlformats.org/officeDocument/2006/relationships/hyperlink" Target="http://www.ticaretsicil.gov.tr/istatistik/yabanci_iller_detay.php?il_kod=1&amp;yil0=2010" TargetMode="External" /><Relationship Id="rId13" Type="http://schemas.openxmlformats.org/officeDocument/2006/relationships/hyperlink" Target="http://www.ticaretsicil.gov.tr/istatistik/yabanci_iller_detay.php?il_kod=16&amp;yil0=2010" TargetMode="External" /><Relationship Id="rId14" Type="http://schemas.openxmlformats.org/officeDocument/2006/relationships/hyperlink" Target="http://www.ticaretsicil.gov.tr/istatistik/yabanci_iller_detay.php?il_kod=61&amp;yil0=2010" TargetMode="External" /><Relationship Id="rId15" Type="http://schemas.openxmlformats.org/officeDocument/2006/relationships/hyperlink" Target="http://www.ticaretsicil.gov.tr/istatistik/yabanci_iller_detay.php?il_kod=41&amp;yil0=2010" TargetMode="External" /><Relationship Id="rId16" Type="http://schemas.openxmlformats.org/officeDocument/2006/relationships/hyperlink" Target="http://www.ticaretsicil.gov.tr/istatistik/yabanci_iller_detay.php?il_kod=45&amp;yil0=2010" TargetMode="External" /><Relationship Id="rId17" Type="http://schemas.openxmlformats.org/officeDocument/2006/relationships/hyperlink" Target="http://www.ticaretsicil.gov.tr/istatistik/yabanci_iller_detay.php?il_kod=3&amp;yil0=2010" TargetMode="External" /><Relationship Id="rId18" Type="http://schemas.openxmlformats.org/officeDocument/2006/relationships/hyperlink" Target="http://www.ticaretsicil.gov.tr/istatistik/yabanci_iller_detay.php?il_kod=32&amp;yil0=2010" TargetMode="External" /><Relationship Id="rId19" Type="http://schemas.openxmlformats.org/officeDocument/2006/relationships/hyperlink" Target="http://www.ticaretsicil.gov.tr/istatistik/yabanci_iller_detay.php?il_kod=59&amp;yil0=2010" TargetMode="External" /><Relationship Id="rId20" Type="http://schemas.openxmlformats.org/officeDocument/2006/relationships/hyperlink" Target="http://www.ticaretsicil.gov.tr/istatistik/yabanci_iller_detay.php?il_kod=22&amp;yil0=2010" TargetMode="External" /><Relationship Id="rId21" Type="http://schemas.openxmlformats.org/officeDocument/2006/relationships/hyperlink" Target="http://www.ticaretsicil.gov.tr/istatistik/yabanci_iller_detay.php?il_kod=65&amp;yil0=2010" TargetMode="External" /><Relationship Id="rId22" Type="http://schemas.openxmlformats.org/officeDocument/2006/relationships/hyperlink" Target="http://www.ticaretsicil.gov.tr/istatistik/yabanci_iller_detay.php?il_kod=38&amp;yil0=2010" TargetMode="External" /><Relationship Id="rId23" Type="http://schemas.openxmlformats.org/officeDocument/2006/relationships/hyperlink" Target="http://www.ticaretsicil.gov.tr/istatistik/yabanci_iller_detay.php?il_kod=14&amp;yil0=2010" TargetMode="External" /><Relationship Id="rId24" Type="http://schemas.openxmlformats.org/officeDocument/2006/relationships/hyperlink" Target="http://www.ticaretsicil.gov.tr/istatistik/yabanci_iller_detay.php?il_kod=26&amp;yil0=2010" TargetMode="External" /><Relationship Id="rId25" Type="http://schemas.openxmlformats.org/officeDocument/2006/relationships/hyperlink" Target="http://www.ticaretsicil.gov.tr/istatistik/yabanci_iller_detay.php?il_kod=68&amp;yil0=2010" TargetMode="External" /><Relationship Id="rId26" Type="http://schemas.openxmlformats.org/officeDocument/2006/relationships/hyperlink" Target="http://www.ticaretsicil.gov.tr/istatistik/yabanci_iller_detay.php?il_kod=54&amp;yil0=2010" TargetMode="External" /><Relationship Id="rId27" Type="http://schemas.openxmlformats.org/officeDocument/2006/relationships/hyperlink" Target="http://www.ticaretsicil.gov.tr/istatistik/yabanci_iller_detay.php?il_kod=77&amp;yil0=2010" TargetMode="External" /><Relationship Id="rId28" Type="http://schemas.openxmlformats.org/officeDocument/2006/relationships/hyperlink" Target="http://www.ticaretsicil.gov.tr/istatistik/yabanci_iller_detay.php?il_kod=52&amp;yil0=2010" TargetMode="External" /><Relationship Id="rId29" Type="http://schemas.openxmlformats.org/officeDocument/2006/relationships/hyperlink" Target="http://www.ticaretsicil.gov.tr/istatistik/yabanci_iller_detay.php?il_kod=44&amp;yil0=2010" TargetMode="External" /><Relationship Id="rId30" Type="http://schemas.openxmlformats.org/officeDocument/2006/relationships/hyperlink" Target="http://www.ticaretsicil.gov.tr/istatistik/yabanci_iller_detay.php?il_kod=67&amp;yil0=2010" TargetMode="External" /><Relationship Id="rId31" Type="http://schemas.openxmlformats.org/officeDocument/2006/relationships/hyperlink" Target="http://www.ticaretsicil.gov.tr/istatistik/yabanci_iller_detay.php?il_kod=43&amp;yil0=2010" TargetMode="External" /><Relationship Id="rId32" Type="http://schemas.openxmlformats.org/officeDocument/2006/relationships/hyperlink" Target="http://www.ticaretsicil.gov.tr/istatistik/yabanci_iller_detay.php?il_kod=33&amp;yil0=2010" TargetMode="External" /><Relationship Id="rId33" Type="http://schemas.openxmlformats.org/officeDocument/2006/relationships/hyperlink" Target="http://www.ticaretsicil.gov.tr/istatistik/yabanci_iller_detay.php?il_kod=9&amp;yil0=2010" TargetMode="External" /><Relationship Id="rId34" Type="http://schemas.openxmlformats.org/officeDocument/2006/relationships/hyperlink" Target="http://www.ticaretsicil.gov.tr/istatistik/yabanci_iller_detay.php?il_kod=33&amp;yil0=2010" TargetMode="External" /><Relationship Id="rId35" Type="http://schemas.openxmlformats.org/officeDocument/2006/relationships/hyperlink" Target="http://www.ticaretsicil.gov.tr/istatistik/yabanci_iller_detay.php?il_kod=48&amp;yil0=2010" TargetMode="External" /><Relationship Id="rId36" Type="http://schemas.openxmlformats.org/officeDocument/2006/relationships/hyperlink" Target="http://www.ticaretsicil.gov.tr/istatistik/yabanci_iller_detay.php?il_kod=35&amp;yil0=2010" TargetMode="External" /><Relationship Id="rId37" Type="http://schemas.openxmlformats.org/officeDocument/2006/relationships/hyperlink" Target="http://www.ticaretsicil.gov.tr/istatistik/yabanci_iller_detay.php?il_kod=6&amp;yil0=2010" TargetMode="External" /><Relationship Id="rId38" Type="http://schemas.openxmlformats.org/officeDocument/2006/relationships/hyperlink" Target="http://www.ticaretsicil.gov.tr/istatistik/yabanci_iller_detay.php?il_kod=7&amp;yil0=2010" TargetMode="External" /><Relationship Id="rId39" Type="http://schemas.openxmlformats.org/officeDocument/2006/relationships/hyperlink" Target="http://www.ticaretsicil.gov.tr/istatistik/yabanci_iller_detay.php?il_kod=34&amp;yil0=2010" TargetMode="External" /><Relationship Id="rId40" Type="http://schemas.openxmlformats.org/officeDocument/2006/relationships/hyperlink" Target="http://www.ticaretsicil.gov.tr/istatistik/yabanci_iller_detay.php?il_kod=55&amp;yil0=2010" TargetMode="External" /><Relationship Id="rId4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14" t="s">
        <v>282</v>
      </c>
      <c r="B4" s="314"/>
      <c r="C4" s="314"/>
      <c r="D4" s="314"/>
      <c r="E4" s="314"/>
      <c r="F4" s="314"/>
      <c r="G4" s="314"/>
      <c r="H4" s="314"/>
      <c r="I4" s="314"/>
    </row>
    <row r="18" spans="1:9" ht="20.25">
      <c r="A18" s="315" t="s">
        <v>283</v>
      </c>
      <c r="B18" s="315"/>
      <c r="C18" s="315"/>
      <c r="D18" s="315"/>
      <c r="E18" s="315"/>
      <c r="F18" s="315"/>
      <c r="G18" s="315"/>
      <c r="H18" s="315"/>
      <c r="I18" s="315"/>
    </row>
    <row r="19" spans="1:9" ht="20.25">
      <c r="A19" s="315"/>
      <c r="B19" s="315"/>
      <c r="C19" s="315"/>
      <c r="D19" s="315"/>
      <c r="E19" s="315"/>
      <c r="F19" s="315"/>
      <c r="G19" s="315"/>
      <c r="H19" s="315"/>
      <c r="I19" s="315"/>
    </row>
    <row r="20" spans="1:7" ht="20.25">
      <c r="A20" s="315"/>
      <c r="B20" s="315"/>
      <c r="C20" s="315"/>
      <c r="D20" s="315"/>
      <c r="E20" s="315"/>
      <c r="F20" s="315"/>
      <c r="G20" s="315"/>
    </row>
    <row r="21" spans="1:7" ht="15.75">
      <c r="A21" s="165"/>
      <c r="B21" s="166"/>
      <c r="C21" s="166"/>
      <c r="D21" s="166"/>
      <c r="E21" s="166"/>
      <c r="F21" s="166"/>
      <c r="G21" s="166"/>
    </row>
    <row r="22" spans="1:7" ht="15.75">
      <c r="A22" s="165"/>
      <c r="B22" s="166"/>
      <c r="C22" s="166"/>
      <c r="D22" s="166"/>
      <c r="E22" s="166"/>
      <c r="F22" s="166"/>
      <c r="G22" s="166"/>
    </row>
    <row r="23" spans="1:9" ht="20.25">
      <c r="A23" s="316" t="s">
        <v>397</v>
      </c>
      <c r="B23" s="316"/>
      <c r="C23" s="316"/>
      <c r="D23" s="316"/>
      <c r="E23" s="316"/>
      <c r="F23" s="316"/>
      <c r="G23" s="316"/>
      <c r="H23" s="316"/>
      <c r="I23" s="316"/>
    </row>
    <row r="24" spans="1:7" ht="15.75">
      <c r="A24" s="165"/>
      <c r="B24" s="166"/>
      <c r="C24" s="166"/>
      <c r="D24" s="166"/>
      <c r="E24" s="166"/>
      <c r="F24" s="166"/>
      <c r="G24" s="166"/>
    </row>
    <row r="25" spans="1:7" ht="15.75">
      <c r="A25" s="165"/>
      <c r="B25" s="166"/>
      <c r="C25" s="166"/>
      <c r="D25" s="166"/>
      <c r="E25" s="166"/>
      <c r="F25" s="166"/>
      <c r="G25" s="166"/>
    </row>
    <row r="26" spans="1:7" ht="15.75">
      <c r="A26" s="165"/>
      <c r="B26" s="166"/>
      <c r="C26" s="166"/>
      <c r="D26" s="166"/>
      <c r="E26" s="166"/>
      <c r="F26" s="166"/>
      <c r="G26" s="166"/>
    </row>
    <row r="27" spans="1:7" ht="15.75">
      <c r="A27" s="165"/>
      <c r="B27" s="166"/>
      <c r="C27" s="166"/>
      <c r="D27" s="166"/>
      <c r="E27" s="166"/>
      <c r="F27" s="166"/>
      <c r="G27" s="166"/>
    </row>
    <row r="28" spans="1:7" ht="15.75">
      <c r="A28" s="165"/>
      <c r="B28" s="166"/>
      <c r="C28" s="166"/>
      <c r="D28" s="166"/>
      <c r="E28" s="166"/>
      <c r="F28" s="166"/>
      <c r="G28" s="166"/>
    </row>
    <row r="29" spans="1:7" ht="23.25">
      <c r="A29" s="165"/>
      <c r="B29" s="166"/>
      <c r="C29" s="317"/>
      <c r="D29" s="317"/>
      <c r="E29" s="317"/>
      <c r="F29" s="166"/>
      <c r="G29" s="166"/>
    </row>
    <row r="30" spans="1:7" ht="15.75">
      <c r="A30" s="165"/>
      <c r="B30" s="166"/>
      <c r="C30" s="166"/>
      <c r="D30" s="166"/>
      <c r="E30" s="166"/>
      <c r="F30" s="166"/>
      <c r="G30" s="166"/>
    </row>
    <row r="31" spans="1:7" ht="15.75">
      <c r="A31" s="165"/>
      <c r="B31" s="166"/>
      <c r="C31" s="166"/>
      <c r="D31" s="166"/>
      <c r="E31" s="166"/>
      <c r="F31" s="166"/>
      <c r="G31" s="166"/>
    </row>
    <row r="32" spans="1:7" ht="15.75">
      <c r="A32" s="165"/>
      <c r="B32" s="166"/>
      <c r="C32" s="166"/>
      <c r="D32" s="166"/>
      <c r="E32" s="166"/>
      <c r="F32" s="166"/>
      <c r="G32" s="166"/>
    </row>
    <row r="33" spans="1:7" ht="15.75">
      <c r="A33" s="165"/>
      <c r="B33" s="166"/>
      <c r="C33" s="166"/>
      <c r="D33" s="166"/>
      <c r="E33" s="166"/>
      <c r="F33" s="166"/>
      <c r="G33" s="166"/>
    </row>
    <row r="34" spans="1:7" ht="15.75">
      <c r="A34" s="165"/>
      <c r="B34" s="166"/>
      <c r="C34" s="166"/>
      <c r="D34" s="166"/>
      <c r="E34" s="166"/>
      <c r="F34" s="166"/>
      <c r="G34" s="166"/>
    </row>
    <row r="35" spans="1:7" ht="15.75">
      <c r="A35" s="165"/>
      <c r="B35" s="166"/>
      <c r="C35" s="166"/>
      <c r="D35" s="166"/>
      <c r="E35" s="166"/>
      <c r="F35" s="166"/>
      <c r="G35" s="166"/>
    </row>
    <row r="36" spans="1:7" ht="15.75">
      <c r="A36" s="165"/>
      <c r="B36" s="166"/>
      <c r="C36" s="166"/>
      <c r="D36" s="166"/>
      <c r="E36" s="166"/>
      <c r="F36" s="166"/>
      <c r="G36" s="166"/>
    </row>
    <row r="37" spans="1:7" ht="15.75">
      <c r="A37" s="165"/>
      <c r="B37" s="166"/>
      <c r="C37" s="166"/>
      <c r="D37" s="166"/>
      <c r="E37" s="166"/>
      <c r="F37" s="166"/>
      <c r="G37" s="166"/>
    </row>
    <row r="38" spans="1:9" ht="15.75">
      <c r="A38" s="312" t="s">
        <v>284</v>
      </c>
      <c r="B38" s="312"/>
      <c r="C38" s="312"/>
      <c r="D38" s="312"/>
      <c r="E38" s="312"/>
      <c r="F38" s="312"/>
      <c r="G38" s="312"/>
      <c r="H38" s="312"/>
      <c r="I38" s="312"/>
    </row>
    <row r="39" spans="1:9" ht="15.75">
      <c r="A39" s="312" t="s">
        <v>285</v>
      </c>
      <c r="B39" s="312"/>
      <c r="C39" s="312"/>
      <c r="D39" s="312"/>
      <c r="E39" s="312"/>
      <c r="F39" s="312"/>
      <c r="G39" s="312"/>
      <c r="H39" s="312"/>
      <c r="I39" s="312"/>
    </row>
    <row r="40" spans="1:9" ht="15.75">
      <c r="A40" s="165"/>
      <c r="B40" s="166"/>
      <c r="C40" s="166"/>
      <c r="D40" s="166"/>
      <c r="E40" s="166"/>
      <c r="F40" s="166"/>
      <c r="G40" s="166"/>
      <c r="H40" s="167"/>
      <c r="I40" s="167"/>
    </row>
    <row r="41" spans="1:9" ht="15.75">
      <c r="A41" s="165"/>
      <c r="B41" s="166"/>
      <c r="C41" s="166"/>
      <c r="D41" s="166"/>
      <c r="E41" s="166"/>
      <c r="F41" s="166"/>
      <c r="G41" s="166"/>
      <c r="H41" s="167"/>
      <c r="I41" s="167"/>
    </row>
    <row r="42" spans="1:9" ht="15">
      <c r="A42" s="313" t="s">
        <v>396</v>
      </c>
      <c r="B42" s="313"/>
      <c r="C42" s="313"/>
      <c r="D42" s="313"/>
      <c r="E42" s="313"/>
      <c r="F42" s="313"/>
      <c r="G42" s="313"/>
      <c r="H42" s="313"/>
      <c r="I42" s="313"/>
    </row>
    <row r="43" spans="1:7" ht="15">
      <c r="A43" s="167"/>
      <c r="B43" s="167"/>
      <c r="C43" s="167"/>
      <c r="D43" s="167"/>
      <c r="E43" s="167"/>
      <c r="F43" s="167"/>
      <c r="G43" s="167"/>
    </row>
    <row r="44" spans="1:7" ht="15">
      <c r="A44" s="167"/>
      <c r="B44" s="167"/>
      <c r="C44" s="167"/>
      <c r="D44" s="167"/>
      <c r="E44" s="167"/>
      <c r="F44" s="167"/>
      <c r="G44" s="167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H28" sqref="H28"/>
    </sheetView>
  </sheetViews>
  <sheetFormatPr defaultColWidth="9.140625" defaultRowHeight="15"/>
  <sheetData>
    <row r="2" spans="1:10" ht="18.75" thickBot="1">
      <c r="A2" s="318" t="s">
        <v>400</v>
      </c>
      <c r="B2" s="318"/>
      <c r="C2" s="318"/>
      <c r="D2" s="318"/>
      <c r="E2" s="318"/>
      <c r="F2" s="318"/>
      <c r="G2" s="318"/>
      <c r="H2" s="318"/>
      <c r="I2" s="318"/>
      <c r="J2" s="318"/>
    </row>
    <row r="5" spans="1:10" ht="18.75" customHeight="1">
      <c r="A5" s="341" t="s">
        <v>124</v>
      </c>
      <c r="B5" s="341"/>
      <c r="C5" s="341"/>
      <c r="D5" s="341"/>
      <c r="E5" s="341"/>
      <c r="F5" s="341"/>
      <c r="G5" s="341"/>
      <c r="H5" s="341"/>
      <c r="I5" s="341"/>
      <c r="J5" s="341"/>
    </row>
    <row r="6" spans="3:10" ht="15.75">
      <c r="C6" s="1"/>
      <c r="D6" s="90"/>
      <c r="E6" s="90"/>
      <c r="F6" s="90"/>
      <c r="G6" s="90"/>
      <c r="H6" s="90"/>
      <c r="I6" s="90"/>
      <c r="J6" s="90"/>
    </row>
    <row r="7" spans="3:10" ht="15.75">
      <c r="C7" s="1"/>
      <c r="D7" s="90"/>
      <c r="E7" s="90"/>
      <c r="F7" s="90"/>
      <c r="G7" s="90"/>
      <c r="H7" s="90"/>
      <c r="I7" s="90"/>
      <c r="J7" s="90"/>
    </row>
    <row r="8" ht="15.75" thickBot="1"/>
    <row r="9" spans="2:10" ht="15">
      <c r="B9" s="91"/>
      <c r="C9" s="389" t="s">
        <v>125</v>
      </c>
      <c r="D9" s="390"/>
      <c r="E9" s="389" t="s">
        <v>126</v>
      </c>
      <c r="F9" s="390"/>
      <c r="G9" s="389" t="s">
        <v>127</v>
      </c>
      <c r="H9" s="390"/>
      <c r="I9" s="389" t="s">
        <v>128</v>
      </c>
      <c r="J9" s="391"/>
    </row>
    <row r="10" spans="2:10" ht="15">
      <c r="B10" s="92" t="s">
        <v>129</v>
      </c>
      <c r="C10" s="383">
        <v>2067</v>
      </c>
      <c r="D10" s="384"/>
      <c r="E10" s="383">
        <v>1118</v>
      </c>
      <c r="F10" s="384"/>
      <c r="G10" s="388">
        <v>84</v>
      </c>
      <c r="H10" s="386"/>
      <c r="I10" s="388">
        <v>11</v>
      </c>
      <c r="J10" s="387"/>
    </row>
    <row r="11" spans="2:10" ht="15">
      <c r="B11" s="93" t="s">
        <v>130</v>
      </c>
      <c r="C11" s="383">
        <v>1873</v>
      </c>
      <c r="D11" s="384"/>
      <c r="E11" s="383">
        <v>763</v>
      </c>
      <c r="F11" s="384"/>
      <c r="G11" s="388">
        <v>31</v>
      </c>
      <c r="H11" s="386"/>
      <c r="I11" s="388">
        <v>9</v>
      </c>
      <c r="J11" s="387"/>
    </row>
    <row r="12" spans="2:10" ht="15">
      <c r="B12" s="92" t="s">
        <v>131</v>
      </c>
      <c r="C12" s="383">
        <v>2275</v>
      </c>
      <c r="D12" s="386"/>
      <c r="E12" s="383">
        <v>863</v>
      </c>
      <c r="F12" s="386"/>
      <c r="G12" s="383">
        <v>31</v>
      </c>
      <c r="H12" s="386"/>
      <c r="I12" s="383">
        <v>5</v>
      </c>
      <c r="J12" s="387"/>
    </row>
    <row r="13" spans="2:10" ht="15">
      <c r="B13" s="93" t="s">
        <v>132</v>
      </c>
      <c r="C13" s="383">
        <v>2147</v>
      </c>
      <c r="D13" s="384"/>
      <c r="E13" s="383">
        <v>930</v>
      </c>
      <c r="F13" s="384"/>
      <c r="G13" s="383">
        <v>56</v>
      </c>
      <c r="H13" s="384"/>
      <c r="I13" s="383">
        <v>11</v>
      </c>
      <c r="J13" s="385"/>
    </row>
    <row r="14" spans="2:10" ht="15">
      <c r="B14" s="94" t="s">
        <v>133</v>
      </c>
      <c r="C14" s="383">
        <v>2037</v>
      </c>
      <c r="D14" s="384"/>
      <c r="E14" s="383">
        <v>773</v>
      </c>
      <c r="F14" s="384"/>
      <c r="G14" s="383">
        <v>53</v>
      </c>
      <c r="H14" s="384"/>
      <c r="I14" s="383">
        <v>7</v>
      </c>
      <c r="J14" s="385"/>
    </row>
    <row r="15" spans="2:10" ht="15">
      <c r="B15" s="95" t="s">
        <v>134</v>
      </c>
      <c r="C15" s="383">
        <v>2272</v>
      </c>
      <c r="D15" s="384"/>
      <c r="E15" s="383">
        <v>914</v>
      </c>
      <c r="F15" s="384"/>
      <c r="G15" s="383">
        <v>68</v>
      </c>
      <c r="H15" s="384"/>
      <c r="I15" s="383">
        <v>10</v>
      </c>
      <c r="J15" s="385"/>
    </row>
    <row r="16" spans="2:10" ht="15">
      <c r="B16" s="94" t="s">
        <v>135</v>
      </c>
      <c r="C16" s="383">
        <v>1885</v>
      </c>
      <c r="D16" s="384"/>
      <c r="E16" s="383">
        <v>804</v>
      </c>
      <c r="F16" s="384"/>
      <c r="G16" s="383">
        <v>62</v>
      </c>
      <c r="H16" s="384"/>
      <c r="I16" s="383">
        <v>2</v>
      </c>
      <c r="J16" s="385"/>
    </row>
    <row r="17" spans="2:10" ht="15">
      <c r="B17" s="95" t="s">
        <v>306</v>
      </c>
      <c r="C17" s="383">
        <v>2582</v>
      </c>
      <c r="D17" s="384"/>
      <c r="E17" s="383">
        <v>1574</v>
      </c>
      <c r="F17" s="384"/>
      <c r="G17" s="383">
        <v>55</v>
      </c>
      <c r="H17" s="384"/>
      <c r="I17" s="383">
        <v>4</v>
      </c>
      <c r="J17" s="385"/>
    </row>
    <row r="18" spans="2:10" ht="15">
      <c r="B18" s="94" t="s">
        <v>307</v>
      </c>
      <c r="C18" s="383">
        <v>1903</v>
      </c>
      <c r="D18" s="384"/>
      <c r="E18" s="383">
        <v>767</v>
      </c>
      <c r="F18" s="384"/>
      <c r="G18" s="383">
        <v>38</v>
      </c>
      <c r="H18" s="384"/>
      <c r="I18" s="383">
        <v>3</v>
      </c>
      <c r="J18" s="385"/>
    </row>
    <row r="19" spans="2:10" ht="15">
      <c r="B19" s="95" t="s">
        <v>309</v>
      </c>
      <c r="C19" s="383">
        <v>1928</v>
      </c>
      <c r="D19" s="384"/>
      <c r="E19" s="383">
        <v>841</v>
      </c>
      <c r="F19" s="384"/>
      <c r="G19" s="383">
        <v>50</v>
      </c>
      <c r="H19" s="384"/>
      <c r="I19" s="383">
        <v>2</v>
      </c>
      <c r="J19" s="385"/>
    </row>
    <row r="20" spans="2:10" ht="15">
      <c r="B20" s="94" t="s">
        <v>310</v>
      </c>
      <c r="C20" s="383">
        <v>1647</v>
      </c>
      <c r="D20" s="384"/>
      <c r="E20" s="383">
        <v>737</v>
      </c>
      <c r="F20" s="384"/>
      <c r="G20" s="383">
        <v>40</v>
      </c>
      <c r="H20" s="384"/>
      <c r="I20" s="383">
        <v>6</v>
      </c>
      <c r="J20" s="385"/>
    </row>
    <row r="21" spans="2:10" ht="15">
      <c r="B21" s="95" t="s">
        <v>311</v>
      </c>
      <c r="C21" s="383">
        <v>1977</v>
      </c>
      <c r="D21" s="384"/>
      <c r="E21" s="383">
        <v>979</v>
      </c>
      <c r="F21" s="384"/>
      <c r="G21" s="383">
        <v>44</v>
      </c>
      <c r="H21" s="384"/>
      <c r="I21" s="383">
        <v>99</v>
      </c>
      <c r="J21" s="385"/>
    </row>
    <row r="22" spans="2:10" ht="15.75" thickBot="1">
      <c r="B22" s="96" t="s">
        <v>32</v>
      </c>
      <c r="C22" s="392">
        <f>SUM(C10:D21)</f>
        <v>24593</v>
      </c>
      <c r="D22" s="393"/>
      <c r="E22" s="392">
        <f>SUM(E10:F21)</f>
        <v>11063</v>
      </c>
      <c r="F22" s="393"/>
      <c r="G22" s="392">
        <f>SUM(G10:H21)</f>
        <v>612</v>
      </c>
      <c r="H22" s="393"/>
      <c r="I22" s="392">
        <f>SUM(I10:J21)</f>
        <v>169</v>
      </c>
      <c r="J22" s="394"/>
    </row>
    <row r="24" spans="2:5" ht="15">
      <c r="B24" s="3" t="s">
        <v>18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I12:J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&amp;L20.01.2012&amp;CTÜRKİYE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52"/>
  <sheetViews>
    <sheetView zoomScale="130" zoomScaleNormal="130" zoomScalePageLayoutView="0" workbookViewId="0" topLeftCell="A46">
      <selection activeCell="I41" sqref="I41"/>
    </sheetView>
  </sheetViews>
  <sheetFormatPr defaultColWidth="9.140625" defaultRowHeight="15"/>
  <cols>
    <col min="2" max="3" width="9.140625" style="0" customWidth="1"/>
    <col min="8" max="8" width="9.140625" style="0" customWidth="1"/>
    <col min="9" max="9" width="15.57421875" style="0" customWidth="1"/>
    <col min="109" max="109" width="5.140625" style="0" customWidth="1"/>
  </cols>
  <sheetData>
    <row r="2" spans="1:9" ht="17.25" customHeight="1" thickBot="1">
      <c r="A2" s="395" t="s">
        <v>403</v>
      </c>
      <c r="B2" s="395"/>
      <c r="C2" s="395"/>
      <c r="D2" s="395"/>
      <c r="E2" s="395"/>
      <c r="F2" s="395"/>
      <c r="G2" s="395"/>
      <c r="H2" s="395"/>
      <c r="I2" s="395"/>
    </row>
    <row r="5" spans="1:9" ht="16.5" customHeight="1">
      <c r="A5" s="341" t="s">
        <v>136</v>
      </c>
      <c r="B5" s="341"/>
      <c r="C5" s="341"/>
      <c r="D5" s="341"/>
      <c r="E5" s="341"/>
      <c r="F5" s="341"/>
      <c r="G5" s="341"/>
      <c r="H5" s="341"/>
      <c r="I5" s="341"/>
    </row>
    <row r="7" spans="3:7" ht="15">
      <c r="C7" s="375" t="s">
        <v>137</v>
      </c>
      <c r="D7" s="375"/>
      <c r="E7" s="375"/>
      <c r="F7" s="375"/>
      <c r="G7" s="375"/>
    </row>
    <row r="9" spans="1:9" ht="15" customHeight="1">
      <c r="A9" s="80" t="s">
        <v>138</v>
      </c>
      <c r="B9" s="407" t="s">
        <v>139</v>
      </c>
      <c r="C9" s="407"/>
      <c r="D9" s="407" t="s">
        <v>140</v>
      </c>
      <c r="E9" s="407"/>
      <c r="F9" s="407"/>
      <c r="G9" s="407"/>
      <c r="H9" s="80" t="s">
        <v>9</v>
      </c>
      <c r="I9" s="80" t="s">
        <v>141</v>
      </c>
    </row>
    <row r="10" spans="1:9" ht="28.5" customHeight="1">
      <c r="A10" s="97">
        <v>1</v>
      </c>
      <c r="B10" s="401" t="s">
        <v>142</v>
      </c>
      <c r="C10" s="402"/>
      <c r="D10" s="398" t="s">
        <v>143</v>
      </c>
      <c r="E10" s="399"/>
      <c r="F10" s="399"/>
      <c r="G10" s="400"/>
      <c r="H10" s="98">
        <v>26</v>
      </c>
      <c r="I10" s="187">
        <f>H10/256*100</f>
        <v>10.15625</v>
      </c>
    </row>
    <row r="11" spans="1:9" ht="15.75" customHeight="1">
      <c r="A11" s="99">
        <v>2</v>
      </c>
      <c r="B11" s="401" t="s">
        <v>144</v>
      </c>
      <c r="C11" s="402"/>
      <c r="D11" s="406" t="s">
        <v>145</v>
      </c>
      <c r="E11" s="404"/>
      <c r="F11" s="404"/>
      <c r="G11" s="405"/>
      <c r="H11" s="98">
        <v>17</v>
      </c>
      <c r="I11" s="187">
        <f aca="true" t="shared" si="0" ref="I11:I19">H11/256*100</f>
        <v>6.640625</v>
      </c>
    </row>
    <row r="12" spans="1:9" ht="15">
      <c r="A12" s="99">
        <v>3</v>
      </c>
      <c r="B12" s="401" t="s">
        <v>382</v>
      </c>
      <c r="C12" s="402"/>
      <c r="D12" s="398" t="s">
        <v>383</v>
      </c>
      <c r="E12" s="399"/>
      <c r="F12" s="399"/>
      <c r="G12" s="400"/>
      <c r="H12" s="98">
        <v>7</v>
      </c>
      <c r="I12" s="187">
        <f t="shared" si="0"/>
        <v>2.734375</v>
      </c>
    </row>
    <row r="13" spans="1:9" ht="15">
      <c r="A13" s="97">
        <v>4</v>
      </c>
      <c r="B13" s="396" t="s">
        <v>412</v>
      </c>
      <c r="C13" s="397"/>
      <c r="D13" s="398" t="s">
        <v>413</v>
      </c>
      <c r="E13" s="399"/>
      <c r="F13" s="399"/>
      <c r="G13" s="400"/>
      <c r="H13" s="98">
        <v>5</v>
      </c>
      <c r="I13" s="187">
        <f t="shared" si="0"/>
        <v>1.953125</v>
      </c>
    </row>
    <row r="14" spans="1:9" ht="27.75" customHeight="1">
      <c r="A14" s="99">
        <v>5</v>
      </c>
      <c r="B14" s="401" t="s">
        <v>373</v>
      </c>
      <c r="C14" s="402"/>
      <c r="D14" s="403" t="s">
        <v>374</v>
      </c>
      <c r="E14" s="404"/>
      <c r="F14" s="404"/>
      <c r="G14" s="405"/>
      <c r="H14" s="98">
        <v>5</v>
      </c>
      <c r="I14" s="187">
        <f t="shared" si="0"/>
        <v>1.953125</v>
      </c>
    </row>
    <row r="15" spans="1:9" ht="15">
      <c r="A15" s="97">
        <v>6</v>
      </c>
      <c r="B15" s="396" t="s">
        <v>414</v>
      </c>
      <c r="C15" s="397"/>
      <c r="D15" s="403" t="s">
        <v>415</v>
      </c>
      <c r="E15" s="408"/>
      <c r="F15" s="408"/>
      <c r="G15" s="409"/>
      <c r="H15" s="98">
        <v>5</v>
      </c>
      <c r="I15" s="187">
        <f t="shared" si="0"/>
        <v>1.953125</v>
      </c>
    </row>
    <row r="16" spans="1:9" ht="29.25" customHeight="1">
      <c r="A16" s="99">
        <v>7</v>
      </c>
      <c r="B16" s="401" t="s">
        <v>416</v>
      </c>
      <c r="C16" s="402"/>
      <c r="D16" s="403" t="s">
        <v>417</v>
      </c>
      <c r="E16" s="408"/>
      <c r="F16" s="408"/>
      <c r="G16" s="409"/>
      <c r="H16" s="98">
        <v>5</v>
      </c>
      <c r="I16" s="187">
        <f t="shared" si="0"/>
        <v>1.953125</v>
      </c>
    </row>
    <row r="17" spans="1:9" ht="15">
      <c r="A17" s="97">
        <v>8</v>
      </c>
      <c r="B17" s="401" t="s">
        <v>418</v>
      </c>
      <c r="C17" s="402"/>
      <c r="D17" s="403" t="s">
        <v>419</v>
      </c>
      <c r="E17" s="408"/>
      <c r="F17" s="408"/>
      <c r="G17" s="409"/>
      <c r="H17" s="98">
        <v>5</v>
      </c>
      <c r="I17" s="187">
        <f t="shared" si="0"/>
        <v>1.953125</v>
      </c>
    </row>
    <row r="18" spans="1:9" ht="29.25" customHeight="1">
      <c r="A18" s="99">
        <v>9</v>
      </c>
      <c r="B18" s="396" t="s">
        <v>149</v>
      </c>
      <c r="C18" s="397"/>
      <c r="D18" s="403" t="s">
        <v>334</v>
      </c>
      <c r="E18" s="408"/>
      <c r="F18" s="408"/>
      <c r="G18" s="409"/>
      <c r="H18" s="98">
        <v>5</v>
      </c>
      <c r="I18" s="187">
        <f t="shared" si="0"/>
        <v>1.953125</v>
      </c>
    </row>
    <row r="19" spans="1:9" ht="28.5" customHeight="1">
      <c r="A19" s="97">
        <v>10</v>
      </c>
      <c r="B19" s="396" t="s">
        <v>384</v>
      </c>
      <c r="C19" s="397"/>
      <c r="D19" s="403" t="s">
        <v>385</v>
      </c>
      <c r="E19" s="408"/>
      <c r="F19" s="408"/>
      <c r="G19" s="409"/>
      <c r="H19" s="98">
        <v>5</v>
      </c>
      <c r="I19" s="187">
        <f t="shared" si="0"/>
        <v>1.953125</v>
      </c>
    </row>
    <row r="20" spans="1:3" ht="15">
      <c r="A20" s="3" t="s">
        <v>18</v>
      </c>
      <c r="B20" s="3"/>
      <c r="C20" s="3"/>
    </row>
    <row r="21" spans="3:7" ht="15">
      <c r="C21" s="375" t="s">
        <v>148</v>
      </c>
      <c r="D21" s="375"/>
      <c r="E21" s="375"/>
      <c r="F21" s="375"/>
      <c r="G21" s="375"/>
    </row>
    <row r="23" spans="1:9" ht="30.75" customHeight="1">
      <c r="A23" s="80" t="s">
        <v>138</v>
      </c>
      <c r="B23" s="407" t="s">
        <v>139</v>
      </c>
      <c r="C23" s="407"/>
      <c r="D23" s="407" t="s">
        <v>140</v>
      </c>
      <c r="E23" s="407"/>
      <c r="F23" s="407"/>
      <c r="G23" s="407"/>
      <c r="H23" s="80" t="s">
        <v>9</v>
      </c>
      <c r="I23" s="80" t="s">
        <v>141</v>
      </c>
    </row>
    <row r="24" spans="1:9" ht="28.5" customHeight="1">
      <c r="A24" s="97">
        <v>1</v>
      </c>
      <c r="B24" s="401" t="s">
        <v>142</v>
      </c>
      <c r="C24" s="402"/>
      <c r="D24" s="406" t="s">
        <v>143</v>
      </c>
      <c r="E24" s="404"/>
      <c r="F24" s="404"/>
      <c r="G24" s="405"/>
      <c r="H24" s="150">
        <v>580</v>
      </c>
      <c r="I24" s="187">
        <f>H24/4141*100</f>
        <v>14.006278676648154</v>
      </c>
    </row>
    <row r="25" spans="1:9" ht="30.75" customHeight="1">
      <c r="A25" s="99">
        <v>2</v>
      </c>
      <c r="B25" s="401" t="s">
        <v>149</v>
      </c>
      <c r="C25" s="402"/>
      <c r="D25" s="403" t="s">
        <v>334</v>
      </c>
      <c r="E25" s="404"/>
      <c r="F25" s="404"/>
      <c r="G25" s="405"/>
      <c r="H25" s="150">
        <v>109</v>
      </c>
      <c r="I25" s="187">
        <f aca="true" t="shared" si="1" ref="I25:I33">H25/4141*100</f>
        <v>2.632214440956291</v>
      </c>
    </row>
    <row r="26" spans="1:9" ht="29.25" customHeight="1">
      <c r="A26" s="97">
        <v>3</v>
      </c>
      <c r="B26" s="401" t="s">
        <v>146</v>
      </c>
      <c r="C26" s="402"/>
      <c r="D26" s="403" t="s">
        <v>147</v>
      </c>
      <c r="E26" s="404"/>
      <c r="F26" s="404"/>
      <c r="G26" s="405"/>
      <c r="H26" s="150">
        <v>97</v>
      </c>
      <c r="I26" s="187">
        <f t="shared" si="1"/>
        <v>2.342429364887708</v>
      </c>
    </row>
    <row r="27" spans="1:9" ht="15">
      <c r="A27" s="99">
        <v>4</v>
      </c>
      <c r="B27" s="401" t="s">
        <v>152</v>
      </c>
      <c r="C27" s="402"/>
      <c r="D27" s="406" t="s">
        <v>153</v>
      </c>
      <c r="E27" s="404"/>
      <c r="F27" s="404"/>
      <c r="G27" s="405"/>
      <c r="H27" s="150">
        <v>86</v>
      </c>
      <c r="I27" s="187">
        <f t="shared" si="1"/>
        <v>2.0767930451581744</v>
      </c>
    </row>
    <row r="28" spans="1:9" ht="29.25" customHeight="1">
      <c r="A28" s="97">
        <v>5</v>
      </c>
      <c r="B28" s="401" t="s">
        <v>375</v>
      </c>
      <c r="C28" s="402"/>
      <c r="D28" s="406" t="s">
        <v>376</v>
      </c>
      <c r="E28" s="404"/>
      <c r="F28" s="404"/>
      <c r="G28" s="405"/>
      <c r="H28" s="278">
        <v>71</v>
      </c>
      <c r="I28" s="187">
        <f t="shared" si="1"/>
        <v>1.7145617000724465</v>
      </c>
    </row>
    <row r="29" spans="1:9" ht="15">
      <c r="A29" s="99">
        <v>6</v>
      </c>
      <c r="B29" s="401" t="s">
        <v>335</v>
      </c>
      <c r="C29" s="402"/>
      <c r="D29" s="403" t="s">
        <v>336</v>
      </c>
      <c r="E29" s="408"/>
      <c r="F29" s="408"/>
      <c r="G29" s="409"/>
      <c r="H29" s="150">
        <v>60</v>
      </c>
      <c r="I29" s="187">
        <f t="shared" si="1"/>
        <v>1.4489253803429125</v>
      </c>
    </row>
    <row r="30" spans="1:9" ht="29.25" customHeight="1">
      <c r="A30" s="97">
        <v>7</v>
      </c>
      <c r="B30" s="401" t="s">
        <v>369</v>
      </c>
      <c r="C30" s="402"/>
      <c r="D30" s="403" t="s">
        <v>370</v>
      </c>
      <c r="E30" s="404"/>
      <c r="F30" s="404"/>
      <c r="G30" s="405"/>
      <c r="H30" s="150">
        <v>57</v>
      </c>
      <c r="I30" s="187">
        <f t="shared" si="1"/>
        <v>1.3764791113257668</v>
      </c>
    </row>
    <row r="31" spans="1:9" ht="45.75" customHeight="1">
      <c r="A31" s="99">
        <v>8</v>
      </c>
      <c r="B31" s="401" t="s">
        <v>150</v>
      </c>
      <c r="C31" s="402"/>
      <c r="D31" s="403" t="s">
        <v>151</v>
      </c>
      <c r="E31" s="404"/>
      <c r="F31" s="404"/>
      <c r="G31" s="405"/>
      <c r="H31" s="150">
        <v>56</v>
      </c>
      <c r="I31" s="187">
        <f t="shared" si="1"/>
        <v>1.3523303549867183</v>
      </c>
    </row>
    <row r="32" spans="1:9" ht="32.25" customHeight="1">
      <c r="A32" s="97">
        <v>9</v>
      </c>
      <c r="B32" s="396" t="s">
        <v>422</v>
      </c>
      <c r="C32" s="410"/>
      <c r="D32" s="398" t="s">
        <v>423</v>
      </c>
      <c r="E32" s="399"/>
      <c r="F32" s="399"/>
      <c r="G32" s="400"/>
      <c r="H32" s="150">
        <v>54</v>
      </c>
      <c r="I32" s="187">
        <f t="shared" si="1"/>
        <v>1.3040328423086212</v>
      </c>
    </row>
    <row r="33" spans="1:9" ht="30" customHeight="1">
      <c r="A33" s="99">
        <v>10</v>
      </c>
      <c r="B33" s="401" t="s">
        <v>420</v>
      </c>
      <c r="C33" s="402"/>
      <c r="D33" s="403" t="s">
        <v>421</v>
      </c>
      <c r="E33" s="404"/>
      <c r="F33" s="404"/>
      <c r="G33" s="405"/>
      <c r="H33" s="278">
        <v>52</v>
      </c>
      <c r="I33" s="187">
        <f t="shared" si="1"/>
        <v>1.255735329630524</v>
      </c>
    </row>
    <row r="34" spans="1:3" ht="15">
      <c r="A34" s="3" t="s">
        <v>18</v>
      </c>
      <c r="B34" s="3"/>
      <c r="C34" s="3"/>
    </row>
    <row r="35" spans="1:4" ht="15" customHeight="1">
      <c r="A35" s="3"/>
      <c r="B35" s="3"/>
      <c r="C35" s="3"/>
      <c r="D35" s="3"/>
    </row>
    <row r="38" spans="3:7" ht="15">
      <c r="C38" s="375" t="s">
        <v>154</v>
      </c>
      <c r="D38" s="375"/>
      <c r="E38" s="375"/>
      <c r="F38" s="375"/>
      <c r="G38" s="375"/>
    </row>
    <row r="40" spans="1:9" ht="33" customHeight="1">
      <c r="A40" s="80" t="s">
        <v>138</v>
      </c>
      <c r="B40" s="407" t="s">
        <v>139</v>
      </c>
      <c r="C40" s="407"/>
      <c r="D40" s="407" t="s">
        <v>140</v>
      </c>
      <c r="E40" s="407"/>
      <c r="F40" s="407"/>
      <c r="G40" s="407"/>
      <c r="H40" s="80" t="s">
        <v>9</v>
      </c>
      <c r="I40" s="80" t="s">
        <v>141</v>
      </c>
    </row>
    <row r="41" spans="1:9" ht="29.25" customHeight="1">
      <c r="A41" s="97">
        <v>1</v>
      </c>
      <c r="B41" s="401" t="s">
        <v>142</v>
      </c>
      <c r="C41" s="402"/>
      <c r="D41" s="406" t="s">
        <v>143</v>
      </c>
      <c r="E41" s="404"/>
      <c r="F41" s="404"/>
      <c r="G41" s="405"/>
      <c r="H41" s="98">
        <v>1767</v>
      </c>
      <c r="I41" s="187">
        <f>H41/5573*100</f>
        <v>31.706441772833305</v>
      </c>
    </row>
    <row r="42" spans="1:9" ht="33.75" customHeight="1">
      <c r="A42" s="99">
        <v>2</v>
      </c>
      <c r="B42" s="401" t="s">
        <v>146</v>
      </c>
      <c r="C42" s="402"/>
      <c r="D42" s="403" t="s">
        <v>147</v>
      </c>
      <c r="E42" s="404"/>
      <c r="F42" s="404"/>
      <c r="G42" s="405"/>
      <c r="H42" s="98">
        <v>220</v>
      </c>
      <c r="I42" s="187">
        <f aca="true" t="shared" si="2" ref="I42:I50">H42/5573*100</f>
        <v>3.9476045218015434</v>
      </c>
    </row>
    <row r="43" spans="1:9" ht="45" customHeight="1">
      <c r="A43" s="97">
        <v>3</v>
      </c>
      <c r="B43" s="401" t="s">
        <v>150</v>
      </c>
      <c r="C43" s="402"/>
      <c r="D43" s="406" t="s">
        <v>151</v>
      </c>
      <c r="E43" s="404"/>
      <c r="F43" s="404"/>
      <c r="G43" s="405"/>
      <c r="H43" s="98">
        <v>187</v>
      </c>
      <c r="I43" s="187">
        <f t="shared" si="2"/>
        <v>3.3554638435313118</v>
      </c>
    </row>
    <row r="44" spans="1:9" ht="45.75" customHeight="1">
      <c r="A44" s="99">
        <v>4</v>
      </c>
      <c r="B44" s="401" t="s">
        <v>155</v>
      </c>
      <c r="C44" s="402"/>
      <c r="D44" s="406" t="s">
        <v>308</v>
      </c>
      <c r="E44" s="404"/>
      <c r="F44" s="404"/>
      <c r="G44" s="405"/>
      <c r="H44" s="98">
        <v>170</v>
      </c>
      <c r="I44" s="187">
        <f t="shared" si="2"/>
        <v>3.0504216759375558</v>
      </c>
    </row>
    <row r="45" spans="1:9" ht="15">
      <c r="A45" s="97">
        <v>5</v>
      </c>
      <c r="B45" s="396" t="s">
        <v>152</v>
      </c>
      <c r="C45" s="397"/>
      <c r="D45" s="398" t="s">
        <v>153</v>
      </c>
      <c r="E45" s="412"/>
      <c r="F45" s="412"/>
      <c r="G45" s="413"/>
      <c r="H45" s="98">
        <v>170</v>
      </c>
      <c r="I45" s="187">
        <f t="shared" si="2"/>
        <v>3.0504216759375558</v>
      </c>
    </row>
    <row r="46" spans="1:9" ht="30.75" customHeight="1">
      <c r="A46" s="99">
        <v>6</v>
      </c>
      <c r="B46" s="396" t="s">
        <v>424</v>
      </c>
      <c r="C46" s="397"/>
      <c r="D46" s="403" t="s">
        <v>425</v>
      </c>
      <c r="E46" s="408"/>
      <c r="F46" s="408"/>
      <c r="G46" s="409"/>
      <c r="H46" s="98">
        <v>123</v>
      </c>
      <c r="I46" s="187"/>
    </row>
    <row r="47" spans="1:9" ht="33.75" customHeight="1">
      <c r="A47" s="97">
        <v>7</v>
      </c>
      <c r="B47" s="401" t="s">
        <v>156</v>
      </c>
      <c r="C47" s="402"/>
      <c r="D47" s="403" t="s">
        <v>157</v>
      </c>
      <c r="E47" s="404"/>
      <c r="F47" s="404"/>
      <c r="G47" s="405"/>
      <c r="H47" s="98">
        <v>93</v>
      </c>
      <c r="I47" s="187">
        <f t="shared" si="2"/>
        <v>1.668760093307016</v>
      </c>
    </row>
    <row r="48" spans="1:9" ht="15">
      <c r="A48" s="99">
        <v>8</v>
      </c>
      <c r="B48" s="401" t="s">
        <v>367</v>
      </c>
      <c r="C48" s="402"/>
      <c r="D48" s="403" t="s">
        <v>368</v>
      </c>
      <c r="E48" s="404"/>
      <c r="F48" s="404"/>
      <c r="G48" s="405"/>
      <c r="H48" s="98">
        <v>89</v>
      </c>
      <c r="I48" s="187">
        <f t="shared" si="2"/>
        <v>1.596985465637897</v>
      </c>
    </row>
    <row r="49" spans="1:9" ht="31.5" customHeight="1">
      <c r="A49" s="97">
        <v>9</v>
      </c>
      <c r="B49" s="411" t="s">
        <v>375</v>
      </c>
      <c r="C49" s="402"/>
      <c r="D49" s="403" t="s">
        <v>376</v>
      </c>
      <c r="E49" s="404"/>
      <c r="F49" s="404"/>
      <c r="G49" s="405"/>
      <c r="H49" s="98">
        <v>77</v>
      </c>
      <c r="I49" s="187">
        <f t="shared" si="2"/>
        <v>1.38166158263054</v>
      </c>
    </row>
    <row r="50" spans="1:9" ht="29.25" customHeight="1">
      <c r="A50" s="99">
        <v>10</v>
      </c>
      <c r="B50" s="396" t="s">
        <v>158</v>
      </c>
      <c r="C50" s="397"/>
      <c r="D50" s="403" t="s">
        <v>312</v>
      </c>
      <c r="E50" s="404"/>
      <c r="F50" s="404"/>
      <c r="G50" s="405"/>
      <c r="H50" s="98">
        <v>65</v>
      </c>
      <c r="I50" s="187">
        <f t="shared" si="2"/>
        <v>1.1663376996231833</v>
      </c>
    </row>
    <row r="51" spans="2:4" ht="15" customHeight="1">
      <c r="B51" s="3"/>
      <c r="C51" s="3"/>
      <c r="D51" s="3"/>
    </row>
    <row r="52" ht="15" customHeight="1">
      <c r="A52" s="3" t="s">
        <v>18</v>
      </c>
    </row>
    <row r="53" ht="15.75" customHeight="1"/>
  </sheetData>
  <sheetProtection/>
  <mergeCells count="71">
    <mergeCell ref="B43:C43"/>
    <mergeCell ref="D43:G43"/>
    <mergeCell ref="B45:C45"/>
    <mergeCell ref="D45:G45"/>
    <mergeCell ref="B46:C46"/>
    <mergeCell ref="D46:G46"/>
    <mergeCell ref="B50:C50"/>
    <mergeCell ref="D50:G50"/>
    <mergeCell ref="B49:C49"/>
    <mergeCell ref="D49:G49"/>
    <mergeCell ref="B33:C33"/>
    <mergeCell ref="D42:G42"/>
    <mergeCell ref="D33:G33"/>
    <mergeCell ref="B47:C47"/>
    <mergeCell ref="B41:C41"/>
    <mergeCell ref="D41:G41"/>
    <mergeCell ref="B48:C48"/>
    <mergeCell ref="D48:G48"/>
    <mergeCell ref="D40:G40"/>
    <mergeCell ref="B15:C15"/>
    <mergeCell ref="D15:G15"/>
    <mergeCell ref="B32:C32"/>
    <mergeCell ref="D32:G32"/>
    <mergeCell ref="B44:C44"/>
    <mergeCell ref="B42:C42"/>
    <mergeCell ref="C38:G38"/>
    <mergeCell ref="B40:C40"/>
    <mergeCell ref="B31:C31"/>
    <mergeCell ref="D44:G44"/>
    <mergeCell ref="D47:G47"/>
    <mergeCell ref="B24:C24"/>
    <mergeCell ref="B29:C29"/>
    <mergeCell ref="D29:G29"/>
    <mergeCell ref="D31:G31"/>
    <mergeCell ref="D30:G30"/>
    <mergeCell ref="B30:C30"/>
    <mergeCell ref="B25:C25"/>
    <mergeCell ref="D25:G25"/>
    <mergeCell ref="B26:C26"/>
    <mergeCell ref="D26:G26"/>
    <mergeCell ref="B28:C28"/>
    <mergeCell ref="D28:G28"/>
    <mergeCell ref="B27:C27"/>
    <mergeCell ref="D27:G27"/>
    <mergeCell ref="D24:G24"/>
    <mergeCell ref="B17:C17"/>
    <mergeCell ref="D17:G17"/>
    <mergeCell ref="B18:C18"/>
    <mergeCell ref="D18:G18"/>
    <mergeCell ref="B19:C19"/>
    <mergeCell ref="C21:G21"/>
    <mergeCell ref="B23:C23"/>
    <mergeCell ref="D23:G23"/>
    <mergeCell ref="D19:G19"/>
    <mergeCell ref="D11:G11"/>
    <mergeCell ref="A5:I5"/>
    <mergeCell ref="C7:G7"/>
    <mergeCell ref="B9:C9"/>
    <mergeCell ref="D9:G9"/>
    <mergeCell ref="B16:C16"/>
    <mergeCell ref="D16:G16"/>
    <mergeCell ref="A2:I2"/>
    <mergeCell ref="B13:C13"/>
    <mergeCell ref="D13:G13"/>
    <mergeCell ref="B14:C14"/>
    <mergeCell ref="D14:G14"/>
    <mergeCell ref="B12:C12"/>
    <mergeCell ref="D12:G12"/>
    <mergeCell ref="B10:C10"/>
    <mergeCell ref="D10:G10"/>
    <mergeCell ref="B11:C11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&amp;L20.01.2012&amp;CTÜRKİYE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28">
      <selection activeCell="Z18" sqref="Z18"/>
    </sheetView>
  </sheetViews>
  <sheetFormatPr defaultColWidth="9.140625" defaultRowHeight="15"/>
  <cols>
    <col min="1" max="1" width="17.8515625" style="101" customWidth="1"/>
    <col min="2" max="2" width="5.421875" style="100" customWidth="1"/>
    <col min="3" max="3" width="3.7109375" style="100" customWidth="1"/>
    <col min="4" max="4" width="5.57421875" style="100" customWidth="1"/>
    <col min="5" max="5" width="5.57421875" style="100" bestFit="1" customWidth="1"/>
    <col min="6" max="6" width="3.7109375" style="100" customWidth="1"/>
    <col min="7" max="7" width="5.57421875" style="100" customWidth="1"/>
    <col min="8" max="8" width="4.00390625" style="100" bestFit="1" customWidth="1"/>
    <col min="9" max="9" width="5.28125" style="100" customWidth="1"/>
    <col min="10" max="10" width="5.7109375" style="130" customWidth="1"/>
    <col min="11" max="11" width="4.28125" style="100" customWidth="1"/>
    <col min="12" max="13" width="5.421875" style="100" customWidth="1"/>
    <col min="14" max="14" width="4.28125" style="100" customWidth="1"/>
    <col min="15" max="15" width="5.28125" style="100" customWidth="1"/>
    <col min="16" max="16" width="4.00390625" style="100" customWidth="1"/>
    <col min="17" max="17" width="5.28125" style="100" customWidth="1"/>
    <col min="18" max="16384" width="9.140625" style="100" customWidth="1"/>
  </cols>
  <sheetData>
    <row r="1" spans="1:17" ht="18.75" thickBot="1">
      <c r="A1" s="414" t="s">
        <v>401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</row>
    <row r="3" spans="1:17" ht="15.75">
      <c r="A3" s="415" t="s">
        <v>159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</row>
    <row r="4" ht="15.75" thickBot="1">
      <c r="J4" s="100"/>
    </row>
    <row r="5" spans="1:17" s="102" customFormat="1" ht="17.25" customHeight="1" thickBot="1" thickTop="1">
      <c r="A5" s="416" t="s">
        <v>160</v>
      </c>
      <c r="B5" s="419" t="s">
        <v>404</v>
      </c>
      <c r="C5" s="420"/>
      <c r="D5" s="420"/>
      <c r="E5" s="420"/>
      <c r="F5" s="420"/>
      <c r="G5" s="420"/>
      <c r="H5" s="420"/>
      <c r="I5" s="421"/>
      <c r="J5" s="419" t="s">
        <v>405</v>
      </c>
      <c r="K5" s="420"/>
      <c r="L5" s="420"/>
      <c r="M5" s="420"/>
      <c r="N5" s="420"/>
      <c r="O5" s="420"/>
      <c r="P5" s="420"/>
      <c r="Q5" s="421"/>
    </row>
    <row r="6" spans="1:17" ht="15.75" customHeight="1" thickTop="1">
      <c r="A6" s="417"/>
      <c r="B6" s="422" t="s">
        <v>161</v>
      </c>
      <c r="C6" s="422"/>
      <c r="D6" s="422"/>
      <c r="E6" s="423" t="s">
        <v>162</v>
      </c>
      <c r="F6" s="424"/>
      <c r="G6" s="422" t="s">
        <v>163</v>
      </c>
      <c r="H6" s="422"/>
      <c r="I6" s="424"/>
      <c r="J6" s="422" t="s">
        <v>161</v>
      </c>
      <c r="K6" s="422"/>
      <c r="L6" s="422"/>
      <c r="M6" s="423" t="s">
        <v>162</v>
      </c>
      <c r="N6" s="425"/>
      <c r="O6" s="423" t="s">
        <v>163</v>
      </c>
      <c r="P6" s="426"/>
      <c r="Q6" s="424"/>
    </row>
    <row r="7" spans="1:17" ht="30" customHeight="1">
      <c r="A7" s="417"/>
      <c r="B7" s="427" t="s">
        <v>164</v>
      </c>
      <c r="C7" s="429" t="s">
        <v>165</v>
      </c>
      <c r="D7" s="431" t="s">
        <v>166</v>
      </c>
      <c r="E7" s="433" t="s">
        <v>164</v>
      </c>
      <c r="F7" s="434" t="s">
        <v>165</v>
      </c>
      <c r="G7" s="436" t="s">
        <v>164</v>
      </c>
      <c r="H7" s="429" t="s">
        <v>165</v>
      </c>
      <c r="I7" s="438" t="s">
        <v>166</v>
      </c>
      <c r="J7" s="433" t="s">
        <v>164</v>
      </c>
      <c r="K7" s="442" t="s">
        <v>165</v>
      </c>
      <c r="L7" s="440" t="s">
        <v>166</v>
      </c>
      <c r="M7" s="443" t="s">
        <v>164</v>
      </c>
      <c r="N7" s="445" t="s">
        <v>165</v>
      </c>
      <c r="O7" s="433" t="s">
        <v>164</v>
      </c>
      <c r="P7" s="442" t="s">
        <v>165</v>
      </c>
      <c r="Q7" s="440" t="s">
        <v>166</v>
      </c>
    </row>
    <row r="8" spans="1:17" ht="15" customHeight="1" thickBot="1">
      <c r="A8" s="418"/>
      <c r="B8" s="428"/>
      <c r="C8" s="430"/>
      <c r="D8" s="432"/>
      <c r="E8" s="427"/>
      <c r="F8" s="435"/>
      <c r="G8" s="437"/>
      <c r="H8" s="430"/>
      <c r="I8" s="439"/>
      <c r="J8" s="427"/>
      <c r="K8" s="429"/>
      <c r="L8" s="441"/>
      <c r="M8" s="444"/>
      <c r="N8" s="446"/>
      <c r="O8" s="427"/>
      <c r="P8" s="429"/>
      <c r="Q8" s="441"/>
    </row>
    <row r="9" spans="1:17" ht="16.5" thickTop="1">
      <c r="A9" s="103" t="s">
        <v>167</v>
      </c>
      <c r="B9" s="104">
        <v>96</v>
      </c>
      <c r="C9" s="105">
        <v>2</v>
      </c>
      <c r="D9" s="259">
        <v>133</v>
      </c>
      <c r="E9" s="104">
        <v>28</v>
      </c>
      <c r="F9" s="106">
        <v>1</v>
      </c>
      <c r="G9" s="104">
        <v>44</v>
      </c>
      <c r="H9" s="105">
        <v>2</v>
      </c>
      <c r="I9" s="106">
        <v>80</v>
      </c>
      <c r="J9" s="104">
        <v>87</v>
      </c>
      <c r="K9" s="105">
        <v>0</v>
      </c>
      <c r="L9" s="106">
        <v>96</v>
      </c>
      <c r="M9" s="104">
        <v>59</v>
      </c>
      <c r="N9" s="106">
        <v>3</v>
      </c>
      <c r="O9" s="104">
        <v>23</v>
      </c>
      <c r="P9" s="105">
        <v>5</v>
      </c>
      <c r="Q9" s="106">
        <v>52</v>
      </c>
    </row>
    <row r="10" spans="1:17" ht="15.75">
      <c r="A10" s="107" t="s">
        <v>168</v>
      </c>
      <c r="B10" s="108">
        <v>11</v>
      </c>
      <c r="C10" s="109">
        <v>0</v>
      </c>
      <c r="D10" s="260">
        <v>9</v>
      </c>
      <c r="E10" s="108">
        <v>4</v>
      </c>
      <c r="F10" s="110">
        <v>1</v>
      </c>
      <c r="G10" s="108">
        <v>1</v>
      </c>
      <c r="H10" s="109">
        <v>1</v>
      </c>
      <c r="I10" s="110">
        <v>4</v>
      </c>
      <c r="J10" s="108">
        <v>18</v>
      </c>
      <c r="K10" s="109">
        <v>0</v>
      </c>
      <c r="L10" s="110">
        <v>10</v>
      </c>
      <c r="M10" s="108">
        <v>6</v>
      </c>
      <c r="N10" s="110">
        <v>1</v>
      </c>
      <c r="O10" s="108">
        <v>1</v>
      </c>
      <c r="P10" s="109">
        <v>3</v>
      </c>
      <c r="Q10" s="110">
        <v>6</v>
      </c>
    </row>
    <row r="11" spans="1:17" ht="15.75">
      <c r="A11" s="103" t="s">
        <v>169</v>
      </c>
      <c r="B11" s="108">
        <v>19</v>
      </c>
      <c r="C11" s="109">
        <v>1</v>
      </c>
      <c r="D11" s="260">
        <v>20</v>
      </c>
      <c r="E11" s="108">
        <v>7</v>
      </c>
      <c r="F11" s="110">
        <v>0</v>
      </c>
      <c r="G11" s="108">
        <v>7</v>
      </c>
      <c r="H11" s="109">
        <v>1</v>
      </c>
      <c r="I11" s="110">
        <v>8</v>
      </c>
      <c r="J11" s="108">
        <v>21</v>
      </c>
      <c r="K11" s="109">
        <v>1</v>
      </c>
      <c r="L11" s="110">
        <v>20</v>
      </c>
      <c r="M11" s="108">
        <v>7</v>
      </c>
      <c r="N11" s="110">
        <v>0</v>
      </c>
      <c r="O11" s="108">
        <v>3</v>
      </c>
      <c r="P11" s="109">
        <v>1</v>
      </c>
      <c r="Q11" s="110">
        <v>9</v>
      </c>
    </row>
    <row r="12" spans="1:17" ht="15.75">
      <c r="A12" s="107" t="s">
        <v>170</v>
      </c>
      <c r="B12" s="108">
        <v>7</v>
      </c>
      <c r="C12" s="109">
        <v>0</v>
      </c>
      <c r="D12" s="260">
        <v>22</v>
      </c>
      <c r="E12" s="108">
        <v>1</v>
      </c>
      <c r="F12" s="110">
        <v>0</v>
      </c>
      <c r="G12" s="108">
        <v>2</v>
      </c>
      <c r="H12" s="109">
        <v>0</v>
      </c>
      <c r="I12" s="110">
        <v>9</v>
      </c>
      <c r="J12" s="108">
        <v>9</v>
      </c>
      <c r="K12" s="109">
        <v>1</v>
      </c>
      <c r="L12" s="110">
        <v>4</v>
      </c>
      <c r="M12" s="108">
        <v>2</v>
      </c>
      <c r="N12" s="110">
        <v>0</v>
      </c>
      <c r="O12" s="108">
        <v>1</v>
      </c>
      <c r="P12" s="109">
        <v>0</v>
      </c>
      <c r="Q12" s="110">
        <v>6</v>
      </c>
    </row>
    <row r="13" spans="1:17" ht="15.75">
      <c r="A13" s="103" t="s">
        <v>171</v>
      </c>
      <c r="B13" s="108">
        <v>6</v>
      </c>
      <c r="C13" s="109">
        <v>0</v>
      </c>
      <c r="D13" s="260">
        <v>11</v>
      </c>
      <c r="E13" s="108">
        <v>2</v>
      </c>
      <c r="F13" s="110">
        <v>0</v>
      </c>
      <c r="G13" s="108">
        <v>7</v>
      </c>
      <c r="H13" s="109">
        <v>0</v>
      </c>
      <c r="I13" s="110">
        <v>4</v>
      </c>
      <c r="J13" s="108">
        <v>8</v>
      </c>
      <c r="K13" s="109">
        <v>0</v>
      </c>
      <c r="L13" s="110">
        <v>10</v>
      </c>
      <c r="M13" s="108">
        <v>6</v>
      </c>
      <c r="N13" s="110">
        <v>0</v>
      </c>
      <c r="O13" s="108">
        <v>3</v>
      </c>
      <c r="P13" s="109">
        <v>1</v>
      </c>
      <c r="Q13" s="110">
        <v>3</v>
      </c>
    </row>
    <row r="14" spans="1:17" ht="15.75">
      <c r="A14" s="107" t="s">
        <v>172</v>
      </c>
      <c r="B14" s="108">
        <v>503</v>
      </c>
      <c r="C14" s="109">
        <v>6</v>
      </c>
      <c r="D14" s="260">
        <v>832</v>
      </c>
      <c r="E14" s="108">
        <v>118</v>
      </c>
      <c r="F14" s="110">
        <v>13</v>
      </c>
      <c r="G14" s="108">
        <v>208</v>
      </c>
      <c r="H14" s="109">
        <v>39</v>
      </c>
      <c r="I14" s="110">
        <v>264</v>
      </c>
      <c r="J14" s="108">
        <v>528</v>
      </c>
      <c r="K14" s="109">
        <v>11</v>
      </c>
      <c r="L14" s="110">
        <v>601</v>
      </c>
      <c r="M14" s="108">
        <v>277</v>
      </c>
      <c r="N14" s="110">
        <v>19</v>
      </c>
      <c r="O14" s="108">
        <v>224</v>
      </c>
      <c r="P14" s="109">
        <v>24</v>
      </c>
      <c r="Q14" s="110">
        <v>239</v>
      </c>
    </row>
    <row r="15" spans="1:17" ht="15.75">
      <c r="A15" s="103" t="s">
        <v>173</v>
      </c>
      <c r="B15" s="108">
        <v>224</v>
      </c>
      <c r="C15" s="109">
        <v>0</v>
      </c>
      <c r="D15" s="260">
        <v>165</v>
      </c>
      <c r="E15" s="108">
        <v>53</v>
      </c>
      <c r="F15" s="110">
        <v>4</v>
      </c>
      <c r="G15" s="108">
        <v>47</v>
      </c>
      <c r="H15" s="109">
        <v>6</v>
      </c>
      <c r="I15" s="110">
        <v>75</v>
      </c>
      <c r="J15" s="108">
        <v>230</v>
      </c>
      <c r="K15" s="109">
        <v>2</v>
      </c>
      <c r="L15" s="110">
        <v>184</v>
      </c>
      <c r="M15" s="108">
        <v>57</v>
      </c>
      <c r="N15" s="110">
        <v>7</v>
      </c>
      <c r="O15" s="108">
        <v>47</v>
      </c>
      <c r="P15" s="109">
        <v>19</v>
      </c>
      <c r="Q15" s="110">
        <v>362</v>
      </c>
    </row>
    <row r="16" spans="1:17" ht="15.75">
      <c r="A16" s="107" t="s">
        <v>174</v>
      </c>
      <c r="B16" s="108">
        <v>7</v>
      </c>
      <c r="C16" s="109">
        <v>0</v>
      </c>
      <c r="D16" s="260">
        <v>16</v>
      </c>
      <c r="E16" s="108">
        <v>2</v>
      </c>
      <c r="F16" s="110">
        <v>0</v>
      </c>
      <c r="G16" s="108">
        <v>2</v>
      </c>
      <c r="H16" s="109">
        <v>0</v>
      </c>
      <c r="I16" s="110">
        <v>4</v>
      </c>
      <c r="J16" s="108">
        <v>6</v>
      </c>
      <c r="K16" s="109">
        <v>0</v>
      </c>
      <c r="L16" s="110">
        <v>10</v>
      </c>
      <c r="M16" s="108">
        <v>2</v>
      </c>
      <c r="N16" s="110">
        <v>0</v>
      </c>
      <c r="O16" s="108">
        <v>0</v>
      </c>
      <c r="P16" s="109">
        <v>0</v>
      </c>
      <c r="Q16" s="110">
        <v>5</v>
      </c>
    </row>
    <row r="17" spans="1:17" ht="15.75">
      <c r="A17" s="103" t="s">
        <v>175</v>
      </c>
      <c r="B17" s="108">
        <v>21</v>
      </c>
      <c r="C17" s="109">
        <v>1</v>
      </c>
      <c r="D17" s="260">
        <v>98</v>
      </c>
      <c r="E17" s="108">
        <v>10</v>
      </c>
      <c r="F17" s="110">
        <v>3</v>
      </c>
      <c r="G17" s="108">
        <v>10</v>
      </c>
      <c r="H17" s="109">
        <v>5</v>
      </c>
      <c r="I17" s="110">
        <v>69</v>
      </c>
      <c r="J17" s="108">
        <v>30</v>
      </c>
      <c r="K17" s="109">
        <v>2</v>
      </c>
      <c r="L17" s="110">
        <v>96</v>
      </c>
      <c r="M17" s="108">
        <v>11</v>
      </c>
      <c r="N17" s="110">
        <v>1</v>
      </c>
      <c r="O17" s="108">
        <v>11</v>
      </c>
      <c r="P17" s="109">
        <v>10</v>
      </c>
      <c r="Q17" s="110">
        <v>62</v>
      </c>
    </row>
    <row r="18" spans="1:17" ht="15.75">
      <c r="A18" s="107" t="s">
        <v>176</v>
      </c>
      <c r="B18" s="108">
        <v>26</v>
      </c>
      <c r="C18" s="109">
        <v>1</v>
      </c>
      <c r="D18" s="260">
        <v>110</v>
      </c>
      <c r="E18" s="108">
        <v>9</v>
      </c>
      <c r="F18" s="110">
        <v>6</v>
      </c>
      <c r="G18" s="108">
        <v>5</v>
      </c>
      <c r="H18" s="109">
        <v>10</v>
      </c>
      <c r="I18" s="110">
        <v>75</v>
      </c>
      <c r="J18" s="108">
        <v>36</v>
      </c>
      <c r="K18" s="109">
        <v>3</v>
      </c>
      <c r="L18" s="110">
        <v>81</v>
      </c>
      <c r="M18" s="108">
        <v>13</v>
      </c>
      <c r="N18" s="110">
        <v>10</v>
      </c>
      <c r="O18" s="108">
        <v>5</v>
      </c>
      <c r="P18" s="109">
        <v>10</v>
      </c>
      <c r="Q18" s="110">
        <v>46</v>
      </c>
    </row>
    <row r="19" spans="1:17" ht="15.75">
      <c r="A19" s="103" t="s">
        <v>177</v>
      </c>
      <c r="B19" s="108">
        <v>2</v>
      </c>
      <c r="C19" s="109">
        <v>1</v>
      </c>
      <c r="D19" s="260">
        <v>10</v>
      </c>
      <c r="E19" s="108">
        <v>3</v>
      </c>
      <c r="F19" s="110">
        <v>0</v>
      </c>
      <c r="G19" s="108">
        <v>3</v>
      </c>
      <c r="H19" s="109">
        <v>0</v>
      </c>
      <c r="I19" s="110">
        <v>2</v>
      </c>
      <c r="J19" s="108">
        <v>12</v>
      </c>
      <c r="K19" s="109">
        <v>0</v>
      </c>
      <c r="L19" s="110">
        <v>7</v>
      </c>
      <c r="M19" s="108">
        <v>3</v>
      </c>
      <c r="N19" s="110">
        <v>0</v>
      </c>
      <c r="O19" s="108">
        <v>1</v>
      </c>
      <c r="P19" s="109">
        <v>0</v>
      </c>
      <c r="Q19" s="110">
        <v>7</v>
      </c>
    </row>
    <row r="20" spans="1:17" ht="15.75">
      <c r="A20" s="107" t="s">
        <v>178</v>
      </c>
      <c r="B20" s="108">
        <v>8</v>
      </c>
      <c r="C20" s="109">
        <v>0</v>
      </c>
      <c r="D20" s="260">
        <v>4</v>
      </c>
      <c r="E20" s="108">
        <v>3</v>
      </c>
      <c r="F20" s="110">
        <v>0</v>
      </c>
      <c r="G20" s="108">
        <v>0</v>
      </c>
      <c r="H20" s="109">
        <v>0</v>
      </c>
      <c r="I20" s="110">
        <v>2</v>
      </c>
      <c r="J20" s="108">
        <v>9</v>
      </c>
      <c r="K20" s="109">
        <v>1</v>
      </c>
      <c r="L20" s="110">
        <v>2</v>
      </c>
      <c r="M20" s="108">
        <v>2</v>
      </c>
      <c r="N20" s="110">
        <v>0</v>
      </c>
      <c r="O20" s="108">
        <v>1</v>
      </c>
      <c r="P20" s="109">
        <v>0</v>
      </c>
      <c r="Q20" s="110">
        <v>6</v>
      </c>
    </row>
    <row r="21" spans="1:17" ht="15.75">
      <c r="A21" s="103" t="s">
        <v>179</v>
      </c>
      <c r="B21" s="108">
        <v>14</v>
      </c>
      <c r="C21" s="109">
        <v>0</v>
      </c>
      <c r="D21" s="260">
        <v>7</v>
      </c>
      <c r="E21" s="108">
        <v>2</v>
      </c>
      <c r="F21" s="110">
        <v>0</v>
      </c>
      <c r="G21" s="108">
        <v>1</v>
      </c>
      <c r="H21" s="109">
        <v>0</v>
      </c>
      <c r="I21" s="110">
        <v>850</v>
      </c>
      <c r="J21" s="108">
        <v>5</v>
      </c>
      <c r="K21" s="109">
        <v>0</v>
      </c>
      <c r="L21" s="110">
        <v>3</v>
      </c>
      <c r="M21" s="108">
        <v>0</v>
      </c>
      <c r="N21" s="110">
        <v>0</v>
      </c>
      <c r="O21" s="108">
        <v>0</v>
      </c>
      <c r="P21" s="109">
        <v>1</v>
      </c>
      <c r="Q21" s="110">
        <v>2</v>
      </c>
    </row>
    <row r="22" spans="1:17" ht="15.75">
      <c r="A22" s="107" t="s">
        <v>180</v>
      </c>
      <c r="B22" s="108">
        <v>12</v>
      </c>
      <c r="C22" s="109">
        <v>0</v>
      </c>
      <c r="D22" s="260">
        <v>12</v>
      </c>
      <c r="E22" s="108">
        <v>3</v>
      </c>
      <c r="F22" s="110">
        <v>1</v>
      </c>
      <c r="G22" s="108">
        <v>2</v>
      </c>
      <c r="H22" s="109">
        <v>1</v>
      </c>
      <c r="I22" s="110">
        <v>26</v>
      </c>
      <c r="J22" s="108">
        <v>12</v>
      </c>
      <c r="K22" s="109">
        <v>0</v>
      </c>
      <c r="L22" s="110">
        <v>8</v>
      </c>
      <c r="M22" s="108">
        <v>7</v>
      </c>
      <c r="N22" s="110">
        <v>2</v>
      </c>
      <c r="O22" s="108">
        <v>3</v>
      </c>
      <c r="P22" s="109">
        <v>1</v>
      </c>
      <c r="Q22" s="110">
        <v>7</v>
      </c>
    </row>
    <row r="23" spans="1:17" ht="15.75">
      <c r="A23" s="103" t="s">
        <v>181</v>
      </c>
      <c r="B23" s="108">
        <v>8</v>
      </c>
      <c r="C23" s="109">
        <v>0</v>
      </c>
      <c r="D23" s="260">
        <v>18</v>
      </c>
      <c r="E23" s="108">
        <v>1</v>
      </c>
      <c r="F23" s="110">
        <v>1</v>
      </c>
      <c r="G23" s="108">
        <v>1</v>
      </c>
      <c r="H23" s="109">
        <v>0</v>
      </c>
      <c r="I23" s="110">
        <v>1</v>
      </c>
      <c r="J23" s="108">
        <v>8</v>
      </c>
      <c r="K23" s="109">
        <v>0</v>
      </c>
      <c r="L23" s="110">
        <v>6</v>
      </c>
      <c r="M23" s="108">
        <v>1</v>
      </c>
      <c r="N23" s="110">
        <v>0</v>
      </c>
      <c r="O23" s="108">
        <v>2</v>
      </c>
      <c r="P23" s="109">
        <v>3</v>
      </c>
      <c r="Q23" s="110">
        <v>1</v>
      </c>
    </row>
    <row r="24" spans="1:17" ht="15.75">
      <c r="A24" s="107" t="s">
        <v>182</v>
      </c>
      <c r="B24" s="108">
        <v>149</v>
      </c>
      <c r="C24" s="109">
        <v>1</v>
      </c>
      <c r="D24" s="260">
        <v>60</v>
      </c>
      <c r="E24" s="108">
        <v>40</v>
      </c>
      <c r="F24" s="110">
        <v>9</v>
      </c>
      <c r="G24" s="108">
        <v>46</v>
      </c>
      <c r="H24" s="109">
        <v>18</v>
      </c>
      <c r="I24" s="110">
        <v>45</v>
      </c>
      <c r="J24" s="108">
        <v>202</v>
      </c>
      <c r="K24" s="109">
        <v>3</v>
      </c>
      <c r="L24" s="110">
        <v>88</v>
      </c>
      <c r="M24" s="108">
        <v>62</v>
      </c>
      <c r="N24" s="110">
        <v>18</v>
      </c>
      <c r="O24" s="108">
        <v>38</v>
      </c>
      <c r="P24" s="109">
        <v>16</v>
      </c>
      <c r="Q24" s="110">
        <v>41</v>
      </c>
    </row>
    <row r="25" spans="1:17" ht="15.75">
      <c r="A25" s="103" t="s">
        <v>183</v>
      </c>
      <c r="B25" s="108">
        <v>20</v>
      </c>
      <c r="C25" s="109">
        <v>1</v>
      </c>
      <c r="D25" s="260">
        <v>22</v>
      </c>
      <c r="E25" s="108">
        <v>4</v>
      </c>
      <c r="F25" s="110">
        <v>1</v>
      </c>
      <c r="G25" s="108">
        <v>4</v>
      </c>
      <c r="H25" s="109">
        <v>3</v>
      </c>
      <c r="I25" s="110">
        <v>8</v>
      </c>
      <c r="J25" s="108">
        <v>20</v>
      </c>
      <c r="K25" s="109">
        <v>2</v>
      </c>
      <c r="L25" s="110">
        <v>27</v>
      </c>
      <c r="M25" s="108">
        <v>5</v>
      </c>
      <c r="N25" s="110">
        <v>1</v>
      </c>
      <c r="O25" s="108">
        <v>2</v>
      </c>
      <c r="P25" s="109">
        <v>5</v>
      </c>
      <c r="Q25" s="110">
        <v>12</v>
      </c>
    </row>
    <row r="26" spans="1:17" ht="15.75">
      <c r="A26" s="107" t="s">
        <v>184</v>
      </c>
      <c r="B26" s="108">
        <v>3</v>
      </c>
      <c r="C26" s="109">
        <v>0</v>
      </c>
      <c r="D26" s="260">
        <v>2</v>
      </c>
      <c r="E26" s="108">
        <v>2</v>
      </c>
      <c r="F26" s="110">
        <v>0</v>
      </c>
      <c r="G26" s="108">
        <v>1</v>
      </c>
      <c r="H26" s="109">
        <v>1</v>
      </c>
      <c r="I26" s="110">
        <v>3</v>
      </c>
      <c r="J26" s="108">
        <v>4</v>
      </c>
      <c r="K26" s="109">
        <v>0</v>
      </c>
      <c r="L26" s="110">
        <v>0</v>
      </c>
      <c r="M26" s="108">
        <v>0</v>
      </c>
      <c r="N26" s="110">
        <v>0</v>
      </c>
      <c r="O26" s="108">
        <v>0</v>
      </c>
      <c r="P26" s="109">
        <v>1</v>
      </c>
      <c r="Q26" s="110">
        <v>4</v>
      </c>
    </row>
    <row r="27" spans="1:17" ht="15.75">
      <c r="A27" s="103" t="s">
        <v>185</v>
      </c>
      <c r="B27" s="108">
        <v>21</v>
      </c>
      <c r="C27" s="109">
        <v>0</v>
      </c>
      <c r="D27" s="260">
        <v>96</v>
      </c>
      <c r="E27" s="108">
        <v>8</v>
      </c>
      <c r="F27" s="110">
        <v>1</v>
      </c>
      <c r="G27" s="108">
        <v>2</v>
      </c>
      <c r="H27" s="109">
        <v>0</v>
      </c>
      <c r="I27" s="110">
        <v>11</v>
      </c>
      <c r="J27" s="108">
        <v>24</v>
      </c>
      <c r="K27" s="109">
        <v>2</v>
      </c>
      <c r="L27" s="110">
        <v>54</v>
      </c>
      <c r="M27" s="108">
        <v>10</v>
      </c>
      <c r="N27" s="110">
        <v>1</v>
      </c>
      <c r="O27" s="108">
        <v>4</v>
      </c>
      <c r="P27" s="109">
        <v>4</v>
      </c>
      <c r="Q27" s="110">
        <v>9</v>
      </c>
    </row>
    <row r="28" spans="1:17" ht="15.75">
      <c r="A28" s="107" t="s">
        <v>186</v>
      </c>
      <c r="B28" s="108">
        <v>35</v>
      </c>
      <c r="C28" s="109">
        <v>2</v>
      </c>
      <c r="D28" s="260">
        <v>83</v>
      </c>
      <c r="E28" s="108">
        <v>8</v>
      </c>
      <c r="F28" s="110">
        <v>1</v>
      </c>
      <c r="G28" s="108">
        <v>21</v>
      </c>
      <c r="H28" s="109">
        <v>8</v>
      </c>
      <c r="I28" s="110">
        <v>20</v>
      </c>
      <c r="J28" s="108">
        <v>53</v>
      </c>
      <c r="K28" s="109">
        <v>1</v>
      </c>
      <c r="L28" s="110">
        <v>96</v>
      </c>
      <c r="M28" s="108">
        <v>14</v>
      </c>
      <c r="N28" s="110">
        <v>7</v>
      </c>
      <c r="O28" s="108">
        <v>16</v>
      </c>
      <c r="P28" s="109">
        <v>15</v>
      </c>
      <c r="Q28" s="110">
        <v>24</v>
      </c>
    </row>
    <row r="29" spans="1:17" ht="15.75">
      <c r="A29" s="103" t="s">
        <v>187</v>
      </c>
      <c r="B29" s="108">
        <v>60</v>
      </c>
      <c r="C29" s="109">
        <v>3</v>
      </c>
      <c r="D29" s="260">
        <v>17</v>
      </c>
      <c r="E29" s="108">
        <v>5</v>
      </c>
      <c r="F29" s="110">
        <v>1</v>
      </c>
      <c r="G29" s="108">
        <v>2</v>
      </c>
      <c r="H29" s="109">
        <v>1</v>
      </c>
      <c r="I29" s="110">
        <v>0</v>
      </c>
      <c r="J29" s="108">
        <v>60</v>
      </c>
      <c r="K29" s="109">
        <v>11</v>
      </c>
      <c r="L29" s="110">
        <v>32</v>
      </c>
      <c r="M29" s="108">
        <v>15</v>
      </c>
      <c r="N29" s="110">
        <v>2</v>
      </c>
      <c r="O29" s="108">
        <v>10</v>
      </c>
      <c r="P29" s="109">
        <v>4</v>
      </c>
      <c r="Q29" s="110">
        <v>4</v>
      </c>
    </row>
    <row r="30" spans="1:17" ht="15.75">
      <c r="A30" s="107" t="s">
        <v>188</v>
      </c>
      <c r="B30" s="108">
        <v>11</v>
      </c>
      <c r="C30" s="109">
        <v>1</v>
      </c>
      <c r="D30" s="260">
        <v>19</v>
      </c>
      <c r="E30" s="108">
        <v>5</v>
      </c>
      <c r="F30" s="110">
        <v>2</v>
      </c>
      <c r="G30" s="108">
        <v>4</v>
      </c>
      <c r="H30" s="109">
        <v>6</v>
      </c>
      <c r="I30" s="110">
        <v>24</v>
      </c>
      <c r="J30" s="108">
        <v>13</v>
      </c>
      <c r="K30" s="109">
        <v>2</v>
      </c>
      <c r="L30" s="110">
        <v>14</v>
      </c>
      <c r="M30" s="108">
        <v>0</v>
      </c>
      <c r="N30" s="110">
        <v>1</v>
      </c>
      <c r="O30" s="108">
        <v>3</v>
      </c>
      <c r="P30" s="109">
        <v>10</v>
      </c>
      <c r="Q30" s="110">
        <v>8</v>
      </c>
    </row>
    <row r="31" spans="1:17" ht="15.75">
      <c r="A31" s="103" t="s">
        <v>189</v>
      </c>
      <c r="B31" s="108">
        <v>22</v>
      </c>
      <c r="C31" s="109">
        <v>2</v>
      </c>
      <c r="D31" s="260">
        <v>27</v>
      </c>
      <c r="E31" s="108">
        <v>0</v>
      </c>
      <c r="F31" s="110">
        <v>2</v>
      </c>
      <c r="G31" s="108">
        <v>4</v>
      </c>
      <c r="H31" s="109">
        <v>2</v>
      </c>
      <c r="I31" s="110">
        <v>1</v>
      </c>
      <c r="J31" s="108">
        <v>23</v>
      </c>
      <c r="K31" s="109">
        <v>3</v>
      </c>
      <c r="L31" s="110">
        <v>10</v>
      </c>
      <c r="M31" s="108">
        <v>1</v>
      </c>
      <c r="N31" s="110">
        <v>1</v>
      </c>
      <c r="O31" s="108">
        <v>1</v>
      </c>
      <c r="P31" s="109">
        <v>1</v>
      </c>
      <c r="Q31" s="110">
        <v>5</v>
      </c>
    </row>
    <row r="32" spans="1:17" ht="15.75">
      <c r="A32" s="107" t="s">
        <v>190</v>
      </c>
      <c r="B32" s="108">
        <v>8</v>
      </c>
      <c r="C32" s="109">
        <v>0</v>
      </c>
      <c r="D32" s="260">
        <v>22</v>
      </c>
      <c r="E32" s="108">
        <v>0</v>
      </c>
      <c r="F32" s="110">
        <v>0</v>
      </c>
      <c r="G32" s="108">
        <v>0</v>
      </c>
      <c r="H32" s="109">
        <v>0</v>
      </c>
      <c r="I32" s="110">
        <v>5</v>
      </c>
      <c r="J32" s="108">
        <v>8</v>
      </c>
      <c r="K32" s="109">
        <v>1</v>
      </c>
      <c r="L32" s="110">
        <v>20</v>
      </c>
      <c r="M32" s="108">
        <v>0</v>
      </c>
      <c r="N32" s="110">
        <v>1</v>
      </c>
      <c r="O32" s="108">
        <v>0</v>
      </c>
      <c r="P32" s="109">
        <v>2</v>
      </c>
      <c r="Q32" s="110">
        <v>5</v>
      </c>
    </row>
    <row r="33" spans="1:17" ht="15.75">
      <c r="A33" s="103" t="s">
        <v>191</v>
      </c>
      <c r="B33" s="108">
        <v>16</v>
      </c>
      <c r="C33" s="109">
        <v>2</v>
      </c>
      <c r="D33" s="260">
        <v>10</v>
      </c>
      <c r="E33" s="108">
        <v>4</v>
      </c>
      <c r="F33" s="110">
        <v>3</v>
      </c>
      <c r="G33" s="108">
        <v>13</v>
      </c>
      <c r="H33" s="109">
        <v>3</v>
      </c>
      <c r="I33" s="110">
        <v>9</v>
      </c>
      <c r="J33" s="108">
        <v>20</v>
      </c>
      <c r="K33" s="109">
        <v>3</v>
      </c>
      <c r="L33" s="110">
        <v>7</v>
      </c>
      <c r="M33" s="108">
        <v>4</v>
      </c>
      <c r="N33" s="110">
        <v>20</v>
      </c>
      <c r="O33" s="108">
        <v>5</v>
      </c>
      <c r="P33" s="109">
        <v>13</v>
      </c>
      <c r="Q33" s="110">
        <v>4</v>
      </c>
    </row>
    <row r="34" spans="1:17" ht="15.75">
      <c r="A34" s="107" t="s">
        <v>192</v>
      </c>
      <c r="B34" s="108">
        <v>47</v>
      </c>
      <c r="C34" s="109">
        <v>1</v>
      </c>
      <c r="D34" s="260">
        <v>160</v>
      </c>
      <c r="E34" s="108">
        <v>12</v>
      </c>
      <c r="F34" s="110">
        <v>0</v>
      </c>
      <c r="G34" s="108">
        <v>13</v>
      </c>
      <c r="H34" s="109">
        <v>4</v>
      </c>
      <c r="I34" s="110">
        <v>48</v>
      </c>
      <c r="J34" s="108">
        <v>47</v>
      </c>
      <c r="K34" s="109">
        <v>0</v>
      </c>
      <c r="L34" s="110">
        <v>85</v>
      </c>
      <c r="M34" s="108">
        <v>6</v>
      </c>
      <c r="N34" s="110">
        <v>5</v>
      </c>
      <c r="O34" s="108">
        <v>23</v>
      </c>
      <c r="P34" s="109">
        <v>6</v>
      </c>
      <c r="Q34" s="110">
        <v>32</v>
      </c>
    </row>
    <row r="35" spans="1:17" ht="15.75">
      <c r="A35" s="103" t="s">
        <v>193</v>
      </c>
      <c r="B35" s="108">
        <v>64</v>
      </c>
      <c r="C35" s="109">
        <v>0</v>
      </c>
      <c r="D35" s="260">
        <v>79</v>
      </c>
      <c r="E35" s="108">
        <v>6</v>
      </c>
      <c r="F35" s="110">
        <v>0</v>
      </c>
      <c r="G35" s="108">
        <v>19</v>
      </c>
      <c r="H35" s="109">
        <v>3</v>
      </c>
      <c r="I35" s="110">
        <v>21</v>
      </c>
      <c r="J35" s="108">
        <v>67</v>
      </c>
      <c r="K35" s="109">
        <v>2</v>
      </c>
      <c r="L35" s="110">
        <v>69</v>
      </c>
      <c r="M35" s="108">
        <v>22</v>
      </c>
      <c r="N35" s="110">
        <v>3</v>
      </c>
      <c r="O35" s="108">
        <v>23</v>
      </c>
      <c r="P35" s="109">
        <v>5</v>
      </c>
      <c r="Q35" s="110">
        <v>24</v>
      </c>
    </row>
    <row r="36" spans="1:17" ht="15.75">
      <c r="A36" s="107" t="s">
        <v>194</v>
      </c>
      <c r="B36" s="108">
        <v>6</v>
      </c>
      <c r="C36" s="109">
        <v>1</v>
      </c>
      <c r="D36" s="260">
        <v>20</v>
      </c>
      <c r="E36" s="108">
        <v>5</v>
      </c>
      <c r="F36" s="110">
        <v>1</v>
      </c>
      <c r="G36" s="108">
        <v>0</v>
      </c>
      <c r="H36" s="109">
        <v>2</v>
      </c>
      <c r="I36" s="110">
        <v>4</v>
      </c>
      <c r="J36" s="108">
        <v>10</v>
      </c>
      <c r="K36" s="109">
        <v>3</v>
      </c>
      <c r="L36" s="110">
        <v>8</v>
      </c>
      <c r="M36" s="108">
        <v>1</v>
      </c>
      <c r="N36" s="110">
        <v>1</v>
      </c>
      <c r="O36" s="108">
        <v>3</v>
      </c>
      <c r="P36" s="109">
        <v>1</v>
      </c>
      <c r="Q36" s="110">
        <v>2</v>
      </c>
    </row>
    <row r="37" spans="1:17" ht="15.75">
      <c r="A37" s="103" t="s">
        <v>195</v>
      </c>
      <c r="B37" s="108">
        <v>1</v>
      </c>
      <c r="C37" s="109">
        <v>0</v>
      </c>
      <c r="D37" s="260">
        <v>6</v>
      </c>
      <c r="E37" s="108">
        <v>1</v>
      </c>
      <c r="F37" s="110">
        <v>1</v>
      </c>
      <c r="G37" s="108">
        <v>0</v>
      </c>
      <c r="H37" s="109">
        <v>0</v>
      </c>
      <c r="I37" s="110">
        <v>2</v>
      </c>
      <c r="J37" s="108">
        <v>4</v>
      </c>
      <c r="K37" s="109">
        <v>1</v>
      </c>
      <c r="L37" s="110">
        <v>1</v>
      </c>
      <c r="M37" s="108">
        <v>0</v>
      </c>
      <c r="N37" s="110">
        <v>0</v>
      </c>
      <c r="O37" s="108">
        <v>0</v>
      </c>
      <c r="P37" s="109">
        <v>1</v>
      </c>
      <c r="Q37" s="110">
        <v>5</v>
      </c>
    </row>
    <row r="38" spans="1:17" ht="15.75">
      <c r="A38" s="107" t="s">
        <v>196</v>
      </c>
      <c r="B38" s="108">
        <v>9</v>
      </c>
      <c r="C38" s="109">
        <v>0</v>
      </c>
      <c r="D38" s="260">
        <v>2</v>
      </c>
      <c r="E38" s="108">
        <v>0</v>
      </c>
      <c r="F38" s="110">
        <v>0</v>
      </c>
      <c r="G38" s="108">
        <v>1</v>
      </c>
      <c r="H38" s="109">
        <v>0</v>
      </c>
      <c r="I38" s="110">
        <v>1</v>
      </c>
      <c r="J38" s="108">
        <v>2</v>
      </c>
      <c r="K38" s="109">
        <v>0</v>
      </c>
      <c r="L38" s="110">
        <v>5</v>
      </c>
      <c r="M38" s="108">
        <v>0</v>
      </c>
      <c r="N38" s="110">
        <v>0</v>
      </c>
      <c r="O38" s="108">
        <v>0</v>
      </c>
      <c r="P38" s="109">
        <v>0</v>
      </c>
      <c r="Q38" s="110">
        <v>2</v>
      </c>
    </row>
    <row r="39" spans="1:17" ht="15.75">
      <c r="A39" s="103" t="s">
        <v>197</v>
      </c>
      <c r="B39" s="108">
        <v>48</v>
      </c>
      <c r="C39" s="109">
        <v>1</v>
      </c>
      <c r="D39" s="260">
        <v>39</v>
      </c>
      <c r="E39" s="108">
        <v>11</v>
      </c>
      <c r="F39" s="110">
        <v>2</v>
      </c>
      <c r="G39" s="108">
        <v>11</v>
      </c>
      <c r="H39" s="109">
        <v>2</v>
      </c>
      <c r="I39" s="110">
        <v>63</v>
      </c>
      <c r="J39" s="108">
        <v>59</v>
      </c>
      <c r="K39" s="109">
        <v>1</v>
      </c>
      <c r="L39" s="110">
        <v>51</v>
      </c>
      <c r="M39" s="108">
        <v>7</v>
      </c>
      <c r="N39" s="110">
        <v>0</v>
      </c>
      <c r="O39" s="108">
        <v>13</v>
      </c>
      <c r="P39" s="109">
        <v>3</v>
      </c>
      <c r="Q39" s="110">
        <v>15</v>
      </c>
    </row>
    <row r="40" spans="1:17" ht="15.75">
      <c r="A40" s="107" t="s">
        <v>198</v>
      </c>
      <c r="B40" s="108">
        <v>17</v>
      </c>
      <c r="C40" s="109">
        <v>0</v>
      </c>
      <c r="D40" s="260">
        <v>15</v>
      </c>
      <c r="E40" s="108">
        <v>4</v>
      </c>
      <c r="F40" s="110">
        <v>3</v>
      </c>
      <c r="G40" s="108">
        <v>2</v>
      </c>
      <c r="H40" s="109">
        <v>5</v>
      </c>
      <c r="I40" s="110">
        <v>7</v>
      </c>
      <c r="J40" s="108">
        <v>11</v>
      </c>
      <c r="K40" s="109">
        <v>0</v>
      </c>
      <c r="L40" s="110">
        <v>12</v>
      </c>
      <c r="M40" s="108">
        <v>6</v>
      </c>
      <c r="N40" s="110">
        <v>0</v>
      </c>
      <c r="O40" s="108">
        <v>1</v>
      </c>
      <c r="P40" s="109">
        <v>5</v>
      </c>
      <c r="Q40" s="110">
        <v>11</v>
      </c>
    </row>
    <row r="41" spans="1:17" ht="15.75">
      <c r="A41" s="103" t="s">
        <v>199</v>
      </c>
      <c r="B41" s="108">
        <v>82</v>
      </c>
      <c r="C41" s="109">
        <v>1</v>
      </c>
      <c r="D41" s="260">
        <v>62</v>
      </c>
      <c r="E41" s="108">
        <v>28</v>
      </c>
      <c r="F41" s="110">
        <v>1</v>
      </c>
      <c r="G41" s="108">
        <v>17</v>
      </c>
      <c r="H41" s="109">
        <v>4</v>
      </c>
      <c r="I41" s="110">
        <v>24</v>
      </c>
      <c r="J41" s="108">
        <v>88</v>
      </c>
      <c r="K41" s="109">
        <v>0</v>
      </c>
      <c r="L41" s="110">
        <v>62</v>
      </c>
      <c r="M41" s="108">
        <v>31</v>
      </c>
      <c r="N41" s="110">
        <v>3</v>
      </c>
      <c r="O41" s="108">
        <v>21</v>
      </c>
      <c r="P41" s="109">
        <v>2</v>
      </c>
      <c r="Q41" s="110">
        <v>35</v>
      </c>
    </row>
    <row r="42" spans="1:17" ht="15.75">
      <c r="A42" s="107" t="s">
        <v>200</v>
      </c>
      <c r="B42" s="108">
        <v>1649</v>
      </c>
      <c r="C42" s="109">
        <v>2</v>
      </c>
      <c r="D42" s="260">
        <v>1885</v>
      </c>
      <c r="E42" s="108">
        <v>734</v>
      </c>
      <c r="F42" s="110">
        <v>17</v>
      </c>
      <c r="G42" s="108">
        <v>876</v>
      </c>
      <c r="H42" s="109">
        <v>32</v>
      </c>
      <c r="I42" s="110">
        <v>827</v>
      </c>
      <c r="J42" s="108">
        <v>1669</v>
      </c>
      <c r="K42" s="109">
        <v>4</v>
      </c>
      <c r="L42" s="110">
        <v>1930</v>
      </c>
      <c r="M42" s="108">
        <v>1063</v>
      </c>
      <c r="N42" s="110">
        <v>24</v>
      </c>
      <c r="O42" s="108">
        <v>912</v>
      </c>
      <c r="P42" s="109">
        <v>34</v>
      </c>
      <c r="Q42" s="110">
        <v>645</v>
      </c>
    </row>
    <row r="43" spans="1:17" ht="15.75">
      <c r="A43" s="103" t="s">
        <v>201</v>
      </c>
      <c r="B43" s="108">
        <v>297</v>
      </c>
      <c r="C43" s="109">
        <v>1</v>
      </c>
      <c r="D43" s="260">
        <v>204</v>
      </c>
      <c r="E43" s="108">
        <v>106</v>
      </c>
      <c r="F43" s="110">
        <v>7</v>
      </c>
      <c r="G43" s="108">
        <v>122</v>
      </c>
      <c r="H43" s="109">
        <v>22</v>
      </c>
      <c r="I43" s="110">
        <v>125</v>
      </c>
      <c r="J43" s="108">
        <v>315</v>
      </c>
      <c r="K43" s="109">
        <v>1</v>
      </c>
      <c r="L43" s="110">
        <v>189</v>
      </c>
      <c r="M43" s="108">
        <v>206</v>
      </c>
      <c r="N43" s="110">
        <v>11</v>
      </c>
      <c r="O43" s="108">
        <v>105</v>
      </c>
      <c r="P43" s="109">
        <v>40</v>
      </c>
      <c r="Q43" s="110">
        <v>98</v>
      </c>
    </row>
    <row r="44" spans="1:17" ht="15.75">
      <c r="A44" s="107" t="s">
        <v>202</v>
      </c>
      <c r="B44" s="108">
        <v>2</v>
      </c>
      <c r="C44" s="109">
        <v>0</v>
      </c>
      <c r="D44" s="260">
        <v>2</v>
      </c>
      <c r="E44" s="108">
        <v>2</v>
      </c>
      <c r="F44" s="110">
        <v>0</v>
      </c>
      <c r="G44" s="108">
        <v>1</v>
      </c>
      <c r="H44" s="109">
        <v>2</v>
      </c>
      <c r="I44" s="110">
        <v>3</v>
      </c>
      <c r="J44" s="108">
        <v>5</v>
      </c>
      <c r="K44" s="109">
        <v>2</v>
      </c>
      <c r="L44" s="110">
        <v>4</v>
      </c>
      <c r="M44" s="108">
        <v>0</v>
      </c>
      <c r="N44" s="110">
        <v>0</v>
      </c>
      <c r="O44" s="108">
        <v>1</v>
      </c>
      <c r="P44" s="109">
        <v>0</v>
      </c>
      <c r="Q44" s="110">
        <v>5</v>
      </c>
    </row>
    <row r="45" spans="1:17" ht="15.75">
      <c r="A45" s="103" t="s">
        <v>203</v>
      </c>
      <c r="B45" s="108">
        <v>8</v>
      </c>
      <c r="C45" s="109">
        <v>0</v>
      </c>
      <c r="D45" s="260">
        <v>7</v>
      </c>
      <c r="E45" s="108">
        <v>4</v>
      </c>
      <c r="F45" s="110">
        <v>0</v>
      </c>
      <c r="G45" s="108">
        <v>1</v>
      </c>
      <c r="H45" s="109">
        <v>3</v>
      </c>
      <c r="I45" s="110">
        <v>5</v>
      </c>
      <c r="J45" s="108">
        <v>12</v>
      </c>
      <c r="K45" s="109">
        <v>2</v>
      </c>
      <c r="L45" s="110">
        <v>6</v>
      </c>
      <c r="M45" s="108">
        <v>1</v>
      </c>
      <c r="N45" s="110">
        <v>1</v>
      </c>
      <c r="O45" s="108">
        <v>1</v>
      </c>
      <c r="P45" s="109">
        <v>1</v>
      </c>
      <c r="Q45" s="110">
        <v>7</v>
      </c>
    </row>
    <row r="46" spans="1:17" ht="15.75">
      <c r="A46" s="107" t="s">
        <v>204</v>
      </c>
      <c r="B46" s="108">
        <v>52</v>
      </c>
      <c r="C46" s="109">
        <v>0</v>
      </c>
      <c r="D46" s="260">
        <v>34</v>
      </c>
      <c r="E46" s="108">
        <v>22</v>
      </c>
      <c r="F46" s="110">
        <v>3</v>
      </c>
      <c r="G46" s="108">
        <v>27</v>
      </c>
      <c r="H46" s="109">
        <v>4</v>
      </c>
      <c r="I46" s="110">
        <v>18</v>
      </c>
      <c r="J46" s="108">
        <v>69</v>
      </c>
      <c r="K46" s="109">
        <v>3</v>
      </c>
      <c r="L46" s="110">
        <v>73</v>
      </c>
      <c r="M46" s="108">
        <v>41</v>
      </c>
      <c r="N46" s="110">
        <v>4</v>
      </c>
      <c r="O46" s="108">
        <v>15</v>
      </c>
      <c r="P46" s="109">
        <v>10</v>
      </c>
      <c r="Q46" s="110">
        <v>14</v>
      </c>
    </row>
    <row r="47" spans="1:17" ht="15.75">
      <c r="A47" s="103" t="s">
        <v>205</v>
      </c>
      <c r="B47" s="108">
        <v>8</v>
      </c>
      <c r="C47" s="109">
        <v>0</v>
      </c>
      <c r="D47" s="260">
        <v>38</v>
      </c>
      <c r="E47" s="108">
        <v>1</v>
      </c>
      <c r="F47" s="110">
        <v>2</v>
      </c>
      <c r="G47" s="108">
        <v>0</v>
      </c>
      <c r="H47" s="109">
        <v>1</v>
      </c>
      <c r="I47" s="110">
        <v>20</v>
      </c>
      <c r="J47" s="108">
        <v>23</v>
      </c>
      <c r="K47" s="109">
        <v>1</v>
      </c>
      <c r="L47" s="110">
        <v>36</v>
      </c>
      <c r="M47" s="108">
        <v>6</v>
      </c>
      <c r="N47" s="110">
        <v>3</v>
      </c>
      <c r="O47" s="108">
        <v>1</v>
      </c>
      <c r="P47" s="109">
        <v>3</v>
      </c>
      <c r="Q47" s="110">
        <v>18</v>
      </c>
    </row>
    <row r="48" spans="1:17" ht="15.75">
      <c r="A48" s="107" t="s">
        <v>206</v>
      </c>
      <c r="B48" s="108">
        <v>5</v>
      </c>
      <c r="C48" s="109">
        <v>0</v>
      </c>
      <c r="D48" s="260">
        <v>6</v>
      </c>
      <c r="E48" s="108">
        <v>4</v>
      </c>
      <c r="F48" s="110">
        <v>0</v>
      </c>
      <c r="G48" s="108">
        <v>2</v>
      </c>
      <c r="H48" s="109">
        <v>2</v>
      </c>
      <c r="I48" s="110">
        <v>4</v>
      </c>
      <c r="J48" s="108">
        <v>7</v>
      </c>
      <c r="K48" s="109">
        <v>0</v>
      </c>
      <c r="L48" s="110">
        <v>9</v>
      </c>
      <c r="M48" s="108">
        <v>10</v>
      </c>
      <c r="N48" s="110">
        <v>1</v>
      </c>
      <c r="O48" s="108">
        <v>3</v>
      </c>
      <c r="P48" s="109">
        <v>0</v>
      </c>
      <c r="Q48" s="110">
        <v>1</v>
      </c>
    </row>
    <row r="49" spans="1:17" ht="15.75">
      <c r="A49" s="103" t="s">
        <v>207</v>
      </c>
      <c r="B49" s="108">
        <v>104</v>
      </c>
      <c r="C49" s="109">
        <v>5</v>
      </c>
      <c r="D49" s="260">
        <v>50</v>
      </c>
      <c r="E49" s="108">
        <v>23</v>
      </c>
      <c r="F49" s="110">
        <v>3</v>
      </c>
      <c r="G49" s="108">
        <v>30</v>
      </c>
      <c r="H49" s="109">
        <v>1</v>
      </c>
      <c r="I49" s="110">
        <v>20</v>
      </c>
      <c r="J49" s="108">
        <v>84</v>
      </c>
      <c r="K49" s="109">
        <v>1</v>
      </c>
      <c r="L49" s="110">
        <v>48</v>
      </c>
      <c r="M49" s="108">
        <v>23</v>
      </c>
      <c r="N49" s="110">
        <v>2</v>
      </c>
      <c r="O49" s="108">
        <v>26</v>
      </c>
      <c r="P49" s="109">
        <v>9</v>
      </c>
      <c r="Q49" s="110">
        <v>20</v>
      </c>
    </row>
    <row r="50" spans="1:17" ht="15.75">
      <c r="A50" s="107" t="s">
        <v>208</v>
      </c>
      <c r="B50" s="108">
        <v>96</v>
      </c>
      <c r="C50" s="109">
        <v>3</v>
      </c>
      <c r="D50" s="260">
        <v>98</v>
      </c>
      <c r="E50" s="108">
        <v>15</v>
      </c>
      <c r="F50" s="110">
        <v>5</v>
      </c>
      <c r="G50" s="108">
        <v>26</v>
      </c>
      <c r="H50" s="109">
        <v>18</v>
      </c>
      <c r="I50" s="110">
        <v>43</v>
      </c>
      <c r="J50" s="108">
        <v>124</v>
      </c>
      <c r="K50" s="109">
        <v>5</v>
      </c>
      <c r="L50" s="110">
        <v>91</v>
      </c>
      <c r="M50" s="108">
        <v>40</v>
      </c>
      <c r="N50" s="110">
        <v>10</v>
      </c>
      <c r="O50" s="108">
        <v>34</v>
      </c>
      <c r="P50" s="109">
        <v>15</v>
      </c>
      <c r="Q50" s="110">
        <v>51</v>
      </c>
    </row>
    <row r="51" spans="1:17" ht="15.75">
      <c r="A51" s="103" t="s">
        <v>209</v>
      </c>
      <c r="B51" s="108">
        <v>8</v>
      </c>
      <c r="C51" s="109">
        <v>0</v>
      </c>
      <c r="D51" s="260">
        <v>23</v>
      </c>
      <c r="E51" s="108">
        <v>3</v>
      </c>
      <c r="F51" s="110">
        <v>0</v>
      </c>
      <c r="G51" s="108">
        <v>3</v>
      </c>
      <c r="H51" s="109">
        <v>2</v>
      </c>
      <c r="I51" s="110">
        <v>9</v>
      </c>
      <c r="J51" s="108">
        <v>10</v>
      </c>
      <c r="K51" s="109">
        <v>2</v>
      </c>
      <c r="L51" s="110">
        <v>29</v>
      </c>
      <c r="M51" s="108">
        <v>5</v>
      </c>
      <c r="N51" s="110">
        <v>1</v>
      </c>
      <c r="O51" s="108">
        <v>3</v>
      </c>
      <c r="P51" s="109">
        <v>6</v>
      </c>
      <c r="Q51" s="110">
        <v>10</v>
      </c>
    </row>
    <row r="52" spans="1:17" ht="15.75">
      <c r="A52" s="107" t="s">
        <v>210</v>
      </c>
      <c r="B52" s="108">
        <v>20</v>
      </c>
      <c r="C52" s="109">
        <v>0</v>
      </c>
      <c r="D52" s="260">
        <v>28</v>
      </c>
      <c r="E52" s="108">
        <v>6</v>
      </c>
      <c r="F52" s="110">
        <v>0</v>
      </c>
      <c r="G52" s="108">
        <v>3</v>
      </c>
      <c r="H52" s="109">
        <v>1</v>
      </c>
      <c r="I52" s="110">
        <v>12</v>
      </c>
      <c r="J52" s="108">
        <v>30</v>
      </c>
      <c r="K52" s="109">
        <v>2</v>
      </c>
      <c r="L52" s="110">
        <v>33</v>
      </c>
      <c r="M52" s="108">
        <v>16</v>
      </c>
      <c r="N52" s="110">
        <v>2</v>
      </c>
      <c r="O52" s="108">
        <v>3</v>
      </c>
      <c r="P52" s="109">
        <v>2</v>
      </c>
      <c r="Q52" s="110">
        <v>7</v>
      </c>
    </row>
    <row r="53" spans="1:17" ht="15.75">
      <c r="A53" s="103" t="s">
        <v>211</v>
      </c>
      <c r="B53" s="108">
        <v>29</v>
      </c>
      <c r="C53" s="109">
        <v>3</v>
      </c>
      <c r="D53" s="260">
        <v>95</v>
      </c>
      <c r="E53" s="108">
        <v>5</v>
      </c>
      <c r="F53" s="110">
        <v>2</v>
      </c>
      <c r="G53" s="108">
        <v>7</v>
      </c>
      <c r="H53" s="109">
        <v>5</v>
      </c>
      <c r="I53" s="110">
        <v>28</v>
      </c>
      <c r="J53" s="108">
        <v>28</v>
      </c>
      <c r="K53" s="109">
        <v>1</v>
      </c>
      <c r="L53" s="110">
        <v>65</v>
      </c>
      <c r="M53" s="108">
        <v>19</v>
      </c>
      <c r="N53" s="110">
        <v>1</v>
      </c>
      <c r="O53" s="108">
        <v>7</v>
      </c>
      <c r="P53" s="109">
        <v>1</v>
      </c>
      <c r="Q53" s="110">
        <v>13</v>
      </c>
    </row>
    <row r="54" spans="1:17" ht="15.75">
      <c r="A54" s="107" t="s">
        <v>212</v>
      </c>
      <c r="B54" s="108">
        <v>28</v>
      </c>
      <c r="C54" s="109">
        <v>1</v>
      </c>
      <c r="D54" s="260">
        <v>45</v>
      </c>
      <c r="E54" s="108">
        <v>3</v>
      </c>
      <c r="F54" s="110">
        <v>0</v>
      </c>
      <c r="G54" s="108">
        <v>3</v>
      </c>
      <c r="H54" s="109">
        <v>3</v>
      </c>
      <c r="I54" s="110">
        <v>18</v>
      </c>
      <c r="J54" s="108">
        <v>30</v>
      </c>
      <c r="K54" s="109">
        <v>1</v>
      </c>
      <c r="L54" s="110">
        <v>43</v>
      </c>
      <c r="M54" s="108">
        <v>5</v>
      </c>
      <c r="N54" s="110">
        <v>0</v>
      </c>
      <c r="O54" s="108">
        <v>6</v>
      </c>
      <c r="P54" s="109">
        <v>2</v>
      </c>
      <c r="Q54" s="110">
        <v>21</v>
      </c>
    </row>
    <row r="55" spans="1:17" ht="15.75">
      <c r="A55" s="103" t="s">
        <v>213</v>
      </c>
      <c r="B55" s="108">
        <v>32</v>
      </c>
      <c r="C55" s="109">
        <v>3</v>
      </c>
      <c r="D55" s="260">
        <v>11</v>
      </c>
      <c r="E55" s="108">
        <v>1</v>
      </c>
      <c r="F55" s="110">
        <v>1</v>
      </c>
      <c r="G55" s="108">
        <v>1</v>
      </c>
      <c r="H55" s="109">
        <v>2</v>
      </c>
      <c r="I55" s="110">
        <v>0</v>
      </c>
      <c r="J55" s="108">
        <v>44</v>
      </c>
      <c r="K55" s="109">
        <v>2</v>
      </c>
      <c r="L55" s="110">
        <v>6</v>
      </c>
      <c r="M55" s="108">
        <v>4</v>
      </c>
      <c r="N55" s="110">
        <v>0</v>
      </c>
      <c r="O55" s="108">
        <v>1</v>
      </c>
      <c r="P55" s="109">
        <v>3</v>
      </c>
      <c r="Q55" s="110">
        <v>3</v>
      </c>
    </row>
    <row r="56" spans="1:17" ht="15.75">
      <c r="A56" s="107" t="s">
        <v>214</v>
      </c>
      <c r="B56" s="108">
        <v>37</v>
      </c>
      <c r="C56" s="109">
        <v>0</v>
      </c>
      <c r="D56" s="260">
        <v>104</v>
      </c>
      <c r="E56" s="108">
        <v>15</v>
      </c>
      <c r="F56" s="110">
        <v>0</v>
      </c>
      <c r="G56" s="108">
        <v>18</v>
      </c>
      <c r="H56" s="109">
        <v>3</v>
      </c>
      <c r="I56" s="110">
        <v>48</v>
      </c>
      <c r="J56" s="108">
        <v>49</v>
      </c>
      <c r="K56" s="109">
        <v>1</v>
      </c>
      <c r="L56" s="110">
        <v>53</v>
      </c>
      <c r="M56" s="108">
        <v>21</v>
      </c>
      <c r="N56" s="110">
        <v>3</v>
      </c>
      <c r="O56" s="108">
        <v>12</v>
      </c>
      <c r="P56" s="109">
        <v>6</v>
      </c>
      <c r="Q56" s="110">
        <v>53</v>
      </c>
    </row>
    <row r="57" spans="1:17" ht="15.75">
      <c r="A57" s="103" t="s">
        <v>215</v>
      </c>
      <c r="B57" s="108">
        <v>8</v>
      </c>
      <c r="C57" s="109">
        <v>3</v>
      </c>
      <c r="D57" s="260">
        <v>1</v>
      </c>
      <c r="E57" s="108">
        <v>0</v>
      </c>
      <c r="F57" s="110">
        <v>1</v>
      </c>
      <c r="G57" s="108">
        <v>1</v>
      </c>
      <c r="H57" s="109">
        <v>1</v>
      </c>
      <c r="I57" s="110">
        <v>2</v>
      </c>
      <c r="J57" s="108">
        <v>10</v>
      </c>
      <c r="K57" s="109">
        <v>11</v>
      </c>
      <c r="L57" s="110">
        <v>0</v>
      </c>
      <c r="M57" s="108">
        <v>3</v>
      </c>
      <c r="N57" s="110">
        <v>3</v>
      </c>
      <c r="O57" s="108">
        <v>0</v>
      </c>
      <c r="P57" s="109">
        <v>0</v>
      </c>
      <c r="Q57" s="110">
        <v>2</v>
      </c>
    </row>
    <row r="58" spans="1:17" ht="15.75">
      <c r="A58" s="107" t="s">
        <v>216</v>
      </c>
      <c r="B58" s="108">
        <v>18</v>
      </c>
      <c r="C58" s="109">
        <v>7</v>
      </c>
      <c r="D58" s="260">
        <v>27</v>
      </c>
      <c r="E58" s="108">
        <v>3</v>
      </c>
      <c r="F58" s="110">
        <v>2</v>
      </c>
      <c r="G58" s="108">
        <v>7</v>
      </c>
      <c r="H58" s="109">
        <v>4</v>
      </c>
      <c r="I58" s="110">
        <v>9</v>
      </c>
      <c r="J58" s="108">
        <v>9</v>
      </c>
      <c r="K58" s="109">
        <v>5</v>
      </c>
      <c r="L58" s="110">
        <v>14</v>
      </c>
      <c r="M58" s="108">
        <v>1</v>
      </c>
      <c r="N58" s="110">
        <v>2</v>
      </c>
      <c r="O58" s="108">
        <v>1</v>
      </c>
      <c r="P58" s="109">
        <v>3</v>
      </c>
      <c r="Q58" s="110">
        <v>13</v>
      </c>
    </row>
    <row r="59" spans="1:17" ht="15.75">
      <c r="A59" s="103" t="s">
        <v>217</v>
      </c>
      <c r="B59" s="108">
        <v>12</v>
      </c>
      <c r="C59" s="109">
        <v>2</v>
      </c>
      <c r="D59" s="260">
        <v>10</v>
      </c>
      <c r="E59" s="108">
        <v>2</v>
      </c>
      <c r="F59" s="110">
        <v>0</v>
      </c>
      <c r="G59" s="108">
        <v>2</v>
      </c>
      <c r="H59" s="109">
        <v>1</v>
      </c>
      <c r="I59" s="110">
        <v>4</v>
      </c>
      <c r="J59" s="108">
        <v>14</v>
      </c>
      <c r="K59" s="109">
        <v>0</v>
      </c>
      <c r="L59" s="110">
        <v>4</v>
      </c>
      <c r="M59" s="108">
        <v>3</v>
      </c>
      <c r="N59" s="110">
        <v>5</v>
      </c>
      <c r="O59" s="108">
        <v>4</v>
      </c>
      <c r="P59" s="109">
        <v>4</v>
      </c>
      <c r="Q59" s="110">
        <v>0</v>
      </c>
    </row>
    <row r="60" spans="1:17" ht="15.75">
      <c r="A60" s="107" t="s">
        <v>218</v>
      </c>
      <c r="B60" s="108">
        <v>11</v>
      </c>
      <c r="C60" s="109">
        <v>0</v>
      </c>
      <c r="D60" s="260">
        <v>27</v>
      </c>
      <c r="E60" s="108">
        <v>3</v>
      </c>
      <c r="F60" s="110">
        <v>0</v>
      </c>
      <c r="G60" s="108">
        <v>5</v>
      </c>
      <c r="H60" s="109">
        <v>8</v>
      </c>
      <c r="I60" s="110">
        <v>10</v>
      </c>
      <c r="J60" s="108">
        <v>10</v>
      </c>
      <c r="K60" s="109">
        <v>2</v>
      </c>
      <c r="L60" s="110">
        <v>38</v>
      </c>
      <c r="M60" s="108">
        <v>10</v>
      </c>
      <c r="N60" s="110">
        <v>2</v>
      </c>
      <c r="O60" s="108">
        <v>4</v>
      </c>
      <c r="P60" s="109">
        <v>5</v>
      </c>
      <c r="Q60" s="110">
        <v>13</v>
      </c>
    </row>
    <row r="61" spans="1:17" ht="15.75">
      <c r="A61" s="103" t="s">
        <v>219</v>
      </c>
      <c r="B61" s="108">
        <v>6</v>
      </c>
      <c r="C61" s="109">
        <v>3</v>
      </c>
      <c r="D61" s="260">
        <v>5</v>
      </c>
      <c r="E61" s="108">
        <v>4</v>
      </c>
      <c r="F61" s="110">
        <v>0</v>
      </c>
      <c r="G61" s="108">
        <v>1</v>
      </c>
      <c r="H61" s="109">
        <v>1</v>
      </c>
      <c r="I61" s="110">
        <v>94</v>
      </c>
      <c r="J61" s="108">
        <v>11</v>
      </c>
      <c r="K61" s="109">
        <v>0</v>
      </c>
      <c r="L61" s="110">
        <v>12</v>
      </c>
      <c r="M61" s="108">
        <v>3</v>
      </c>
      <c r="N61" s="110">
        <v>2</v>
      </c>
      <c r="O61" s="108">
        <v>8</v>
      </c>
      <c r="P61" s="109">
        <v>3</v>
      </c>
      <c r="Q61" s="110">
        <v>14</v>
      </c>
    </row>
    <row r="62" spans="1:17" ht="15.75">
      <c r="A62" s="107" t="s">
        <v>220</v>
      </c>
      <c r="B62" s="108">
        <v>40</v>
      </c>
      <c r="C62" s="109">
        <v>0</v>
      </c>
      <c r="D62" s="260">
        <v>39</v>
      </c>
      <c r="E62" s="108">
        <v>9</v>
      </c>
      <c r="F62" s="110">
        <v>4</v>
      </c>
      <c r="G62" s="108">
        <v>12</v>
      </c>
      <c r="H62" s="109">
        <v>0</v>
      </c>
      <c r="I62" s="110">
        <v>19</v>
      </c>
      <c r="J62" s="108">
        <v>57</v>
      </c>
      <c r="K62" s="109">
        <v>1</v>
      </c>
      <c r="L62" s="110">
        <v>59</v>
      </c>
      <c r="M62" s="108">
        <v>5</v>
      </c>
      <c r="N62" s="110">
        <v>4</v>
      </c>
      <c r="O62" s="108">
        <v>9</v>
      </c>
      <c r="P62" s="109">
        <v>1</v>
      </c>
      <c r="Q62" s="110">
        <v>5</v>
      </c>
    </row>
    <row r="63" spans="1:17" ht="15.75">
      <c r="A63" s="103" t="s">
        <v>221</v>
      </c>
      <c r="B63" s="108">
        <v>43</v>
      </c>
      <c r="C63" s="109">
        <v>0</v>
      </c>
      <c r="D63" s="260">
        <v>86</v>
      </c>
      <c r="E63" s="108">
        <v>11</v>
      </c>
      <c r="F63" s="110">
        <v>0</v>
      </c>
      <c r="G63" s="108">
        <v>14</v>
      </c>
      <c r="H63" s="109">
        <v>2</v>
      </c>
      <c r="I63" s="110">
        <v>15</v>
      </c>
      <c r="J63" s="108">
        <v>35</v>
      </c>
      <c r="K63" s="109">
        <v>1</v>
      </c>
      <c r="L63" s="110">
        <v>34</v>
      </c>
      <c r="M63" s="108">
        <v>25</v>
      </c>
      <c r="N63" s="110">
        <v>0</v>
      </c>
      <c r="O63" s="108">
        <v>16</v>
      </c>
      <c r="P63" s="109">
        <v>1</v>
      </c>
      <c r="Q63" s="110">
        <v>26</v>
      </c>
    </row>
    <row r="64" spans="1:17" ht="15.75">
      <c r="A64" s="107" t="s">
        <v>222</v>
      </c>
      <c r="B64" s="108">
        <v>2</v>
      </c>
      <c r="C64" s="109">
        <v>0</v>
      </c>
      <c r="D64" s="260">
        <v>2</v>
      </c>
      <c r="E64" s="108">
        <v>1</v>
      </c>
      <c r="F64" s="110">
        <v>0</v>
      </c>
      <c r="G64" s="108">
        <v>0</v>
      </c>
      <c r="H64" s="109">
        <v>0</v>
      </c>
      <c r="I64" s="110">
        <v>2</v>
      </c>
      <c r="J64" s="108">
        <v>5</v>
      </c>
      <c r="K64" s="109">
        <v>2</v>
      </c>
      <c r="L64" s="110">
        <v>2</v>
      </c>
      <c r="M64" s="108">
        <v>0</v>
      </c>
      <c r="N64" s="110">
        <v>0</v>
      </c>
      <c r="O64" s="108">
        <v>2</v>
      </c>
      <c r="P64" s="109">
        <v>0</v>
      </c>
      <c r="Q64" s="110">
        <v>3</v>
      </c>
    </row>
    <row r="65" spans="1:17" ht="15.75">
      <c r="A65" s="103" t="s">
        <v>223</v>
      </c>
      <c r="B65" s="108">
        <v>4</v>
      </c>
      <c r="C65" s="109">
        <v>1</v>
      </c>
      <c r="D65" s="260">
        <v>10</v>
      </c>
      <c r="E65" s="108">
        <v>3</v>
      </c>
      <c r="F65" s="110">
        <v>1</v>
      </c>
      <c r="G65" s="108">
        <v>1</v>
      </c>
      <c r="H65" s="109">
        <v>1</v>
      </c>
      <c r="I65" s="110">
        <v>2</v>
      </c>
      <c r="J65" s="108">
        <v>6</v>
      </c>
      <c r="K65" s="109">
        <v>0</v>
      </c>
      <c r="L65" s="110">
        <v>2</v>
      </c>
      <c r="M65" s="108">
        <v>3</v>
      </c>
      <c r="N65" s="110">
        <v>1</v>
      </c>
      <c r="O65" s="108">
        <v>0</v>
      </c>
      <c r="P65" s="109">
        <v>4</v>
      </c>
      <c r="Q65" s="110">
        <v>1</v>
      </c>
    </row>
    <row r="66" spans="1:17" ht="15.75">
      <c r="A66" s="107" t="s">
        <v>224</v>
      </c>
      <c r="B66" s="108">
        <v>15</v>
      </c>
      <c r="C66" s="109">
        <v>0</v>
      </c>
      <c r="D66" s="260">
        <v>31</v>
      </c>
      <c r="E66" s="108">
        <v>4</v>
      </c>
      <c r="F66" s="110">
        <v>1</v>
      </c>
      <c r="G66" s="108">
        <v>7</v>
      </c>
      <c r="H66" s="109">
        <v>2</v>
      </c>
      <c r="I66" s="110">
        <v>8</v>
      </c>
      <c r="J66" s="108">
        <v>18</v>
      </c>
      <c r="K66" s="109">
        <v>1</v>
      </c>
      <c r="L66" s="110">
        <v>29</v>
      </c>
      <c r="M66" s="108">
        <v>5</v>
      </c>
      <c r="N66" s="110">
        <v>6</v>
      </c>
      <c r="O66" s="108">
        <v>5</v>
      </c>
      <c r="P66" s="109">
        <v>5</v>
      </c>
      <c r="Q66" s="110">
        <v>9</v>
      </c>
    </row>
    <row r="67" spans="1:17" ht="15.75">
      <c r="A67" s="103" t="s">
        <v>225</v>
      </c>
      <c r="B67" s="108">
        <v>38</v>
      </c>
      <c r="C67" s="109">
        <v>0</v>
      </c>
      <c r="D67" s="260">
        <v>81</v>
      </c>
      <c r="E67" s="108">
        <v>5</v>
      </c>
      <c r="F67" s="110">
        <v>1</v>
      </c>
      <c r="G67" s="108">
        <v>5</v>
      </c>
      <c r="H67" s="109">
        <v>3</v>
      </c>
      <c r="I67" s="110">
        <v>27</v>
      </c>
      <c r="J67" s="108">
        <v>50</v>
      </c>
      <c r="K67" s="109">
        <v>0</v>
      </c>
      <c r="L67" s="110">
        <v>95</v>
      </c>
      <c r="M67" s="108">
        <v>7</v>
      </c>
      <c r="N67" s="110">
        <v>4</v>
      </c>
      <c r="O67" s="108">
        <v>8</v>
      </c>
      <c r="P67" s="109">
        <v>6</v>
      </c>
      <c r="Q67" s="110">
        <v>34</v>
      </c>
    </row>
    <row r="68" spans="1:17" ht="15.75">
      <c r="A68" s="107" t="s">
        <v>226</v>
      </c>
      <c r="B68" s="108">
        <v>13</v>
      </c>
      <c r="C68" s="109">
        <v>1</v>
      </c>
      <c r="D68" s="260">
        <v>27</v>
      </c>
      <c r="E68" s="108">
        <v>1</v>
      </c>
      <c r="F68" s="110">
        <v>0</v>
      </c>
      <c r="G68" s="108">
        <v>0</v>
      </c>
      <c r="H68" s="109">
        <v>1</v>
      </c>
      <c r="I68" s="110">
        <v>6</v>
      </c>
      <c r="J68" s="108">
        <v>15</v>
      </c>
      <c r="K68" s="109">
        <v>1</v>
      </c>
      <c r="L68" s="110">
        <v>9</v>
      </c>
      <c r="M68" s="108">
        <v>2</v>
      </c>
      <c r="N68" s="110">
        <v>1</v>
      </c>
      <c r="O68" s="108">
        <v>2</v>
      </c>
      <c r="P68" s="109">
        <v>3</v>
      </c>
      <c r="Q68" s="110">
        <v>16</v>
      </c>
    </row>
    <row r="69" spans="1:17" ht="15.75">
      <c r="A69" s="103" t="s">
        <v>227</v>
      </c>
      <c r="B69" s="108">
        <v>25</v>
      </c>
      <c r="C69" s="109">
        <v>1</v>
      </c>
      <c r="D69" s="260">
        <v>33</v>
      </c>
      <c r="E69" s="108">
        <v>9</v>
      </c>
      <c r="F69" s="110">
        <v>0</v>
      </c>
      <c r="G69" s="108">
        <v>1</v>
      </c>
      <c r="H69" s="109">
        <v>3</v>
      </c>
      <c r="I69" s="110">
        <v>7</v>
      </c>
      <c r="J69" s="108">
        <v>46</v>
      </c>
      <c r="K69" s="109">
        <v>5</v>
      </c>
      <c r="L69" s="110">
        <v>22</v>
      </c>
      <c r="M69" s="108">
        <v>13</v>
      </c>
      <c r="N69" s="110">
        <v>2</v>
      </c>
      <c r="O69" s="108">
        <v>7</v>
      </c>
      <c r="P69" s="109">
        <v>6</v>
      </c>
      <c r="Q69" s="110">
        <v>15</v>
      </c>
    </row>
    <row r="70" spans="1:17" ht="15.75">
      <c r="A70" s="107" t="s">
        <v>228</v>
      </c>
      <c r="B70" s="108">
        <v>1</v>
      </c>
      <c r="C70" s="109">
        <v>0</v>
      </c>
      <c r="D70" s="260">
        <v>1</v>
      </c>
      <c r="E70" s="108">
        <v>1</v>
      </c>
      <c r="F70" s="110">
        <v>0</v>
      </c>
      <c r="G70" s="108">
        <v>0</v>
      </c>
      <c r="H70" s="109">
        <v>0</v>
      </c>
      <c r="I70" s="110">
        <v>3</v>
      </c>
      <c r="J70" s="108">
        <v>1</v>
      </c>
      <c r="K70" s="109">
        <v>0</v>
      </c>
      <c r="L70" s="110">
        <v>2</v>
      </c>
      <c r="M70" s="108">
        <v>3</v>
      </c>
      <c r="N70" s="110">
        <v>2</v>
      </c>
      <c r="O70" s="108">
        <v>1</v>
      </c>
      <c r="P70" s="109">
        <v>0</v>
      </c>
      <c r="Q70" s="110">
        <v>1</v>
      </c>
    </row>
    <row r="71" spans="1:17" ht="15.75">
      <c r="A71" s="103" t="s">
        <v>229</v>
      </c>
      <c r="B71" s="108">
        <v>52</v>
      </c>
      <c r="C71" s="109">
        <v>3</v>
      </c>
      <c r="D71" s="260">
        <v>66</v>
      </c>
      <c r="E71" s="108">
        <v>2</v>
      </c>
      <c r="F71" s="110">
        <v>0</v>
      </c>
      <c r="G71" s="108">
        <v>5</v>
      </c>
      <c r="H71" s="109">
        <v>2</v>
      </c>
      <c r="I71" s="110">
        <v>9</v>
      </c>
      <c r="J71" s="108">
        <v>75</v>
      </c>
      <c r="K71" s="109">
        <v>1</v>
      </c>
      <c r="L71" s="110">
        <v>36</v>
      </c>
      <c r="M71" s="108">
        <v>2</v>
      </c>
      <c r="N71" s="110">
        <v>0</v>
      </c>
      <c r="O71" s="108">
        <v>2</v>
      </c>
      <c r="P71" s="109">
        <v>2</v>
      </c>
      <c r="Q71" s="110">
        <v>15</v>
      </c>
    </row>
    <row r="72" spans="1:17" ht="15.75">
      <c r="A72" s="107" t="s">
        <v>230</v>
      </c>
      <c r="B72" s="108">
        <v>14</v>
      </c>
      <c r="C72" s="109">
        <v>1</v>
      </c>
      <c r="D72" s="260">
        <v>26</v>
      </c>
      <c r="E72" s="108">
        <v>1</v>
      </c>
      <c r="F72" s="110">
        <v>2</v>
      </c>
      <c r="G72" s="108">
        <v>4</v>
      </c>
      <c r="H72" s="109">
        <v>2</v>
      </c>
      <c r="I72" s="110">
        <v>4</v>
      </c>
      <c r="J72" s="108">
        <v>12</v>
      </c>
      <c r="K72" s="109">
        <v>0</v>
      </c>
      <c r="L72" s="110">
        <v>11</v>
      </c>
      <c r="M72" s="108">
        <v>7</v>
      </c>
      <c r="N72" s="110">
        <v>2</v>
      </c>
      <c r="O72" s="108">
        <v>4</v>
      </c>
      <c r="P72" s="109">
        <v>3</v>
      </c>
      <c r="Q72" s="110">
        <v>95</v>
      </c>
    </row>
    <row r="73" spans="1:17" ht="15.75">
      <c r="A73" s="103" t="s">
        <v>231</v>
      </c>
      <c r="B73" s="108">
        <v>7</v>
      </c>
      <c r="C73" s="109">
        <v>0</v>
      </c>
      <c r="D73" s="260">
        <v>87</v>
      </c>
      <c r="E73" s="108">
        <v>0</v>
      </c>
      <c r="F73" s="110">
        <v>0</v>
      </c>
      <c r="G73" s="108">
        <v>3</v>
      </c>
      <c r="H73" s="109">
        <v>0</v>
      </c>
      <c r="I73" s="110">
        <v>4</v>
      </c>
      <c r="J73" s="108">
        <v>27</v>
      </c>
      <c r="K73" s="109">
        <v>1</v>
      </c>
      <c r="L73" s="110">
        <v>29</v>
      </c>
      <c r="M73" s="108">
        <v>0</v>
      </c>
      <c r="N73" s="110">
        <v>0</v>
      </c>
      <c r="O73" s="108">
        <v>5</v>
      </c>
      <c r="P73" s="109">
        <v>2</v>
      </c>
      <c r="Q73" s="110">
        <v>97</v>
      </c>
    </row>
    <row r="74" spans="1:17" ht="15.75">
      <c r="A74" s="107" t="s">
        <v>232</v>
      </c>
      <c r="B74" s="108">
        <v>12</v>
      </c>
      <c r="C74" s="109">
        <v>0</v>
      </c>
      <c r="D74" s="260">
        <v>21</v>
      </c>
      <c r="E74" s="108">
        <v>2</v>
      </c>
      <c r="F74" s="110">
        <v>1</v>
      </c>
      <c r="G74" s="108">
        <v>6</v>
      </c>
      <c r="H74" s="109">
        <v>1</v>
      </c>
      <c r="I74" s="110">
        <v>9</v>
      </c>
      <c r="J74" s="108">
        <v>10</v>
      </c>
      <c r="K74" s="109">
        <v>2</v>
      </c>
      <c r="L74" s="110">
        <v>8</v>
      </c>
      <c r="M74" s="108">
        <v>2</v>
      </c>
      <c r="N74" s="110">
        <v>1</v>
      </c>
      <c r="O74" s="108">
        <v>2</v>
      </c>
      <c r="P74" s="109">
        <v>4</v>
      </c>
      <c r="Q74" s="110">
        <v>3</v>
      </c>
    </row>
    <row r="75" spans="1:17" ht="15.75">
      <c r="A75" s="103" t="s">
        <v>233</v>
      </c>
      <c r="B75" s="108">
        <v>16</v>
      </c>
      <c r="C75" s="109">
        <v>0</v>
      </c>
      <c r="D75" s="260">
        <v>26</v>
      </c>
      <c r="E75" s="108">
        <v>4</v>
      </c>
      <c r="F75" s="110">
        <v>0</v>
      </c>
      <c r="G75" s="108">
        <v>2</v>
      </c>
      <c r="H75" s="109">
        <v>1</v>
      </c>
      <c r="I75" s="110">
        <v>23</v>
      </c>
      <c r="J75" s="108">
        <v>12</v>
      </c>
      <c r="K75" s="109">
        <v>1</v>
      </c>
      <c r="L75" s="110">
        <v>35</v>
      </c>
      <c r="M75" s="108">
        <v>8</v>
      </c>
      <c r="N75" s="110">
        <v>0</v>
      </c>
      <c r="O75" s="108">
        <v>5</v>
      </c>
      <c r="P75" s="109">
        <v>0</v>
      </c>
      <c r="Q75" s="110">
        <v>19</v>
      </c>
    </row>
    <row r="76" spans="1:17" ht="15.75">
      <c r="A76" s="107" t="s">
        <v>234</v>
      </c>
      <c r="B76" s="108">
        <v>12</v>
      </c>
      <c r="C76" s="109">
        <v>0</v>
      </c>
      <c r="D76" s="260">
        <v>9</v>
      </c>
      <c r="E76" s="108">
        <v>4</v>
      </c>
      <c r="F76" s="110">
        <v>0</v>
      </c>
      <c r="G76" s="108">
        <v>7</v>
      </c>
      <c r="H76" s="109">
        <v>1</v>
      </c>
      <c r="I76" s="110">
        <v>3</v>
      </c>
      <c r="J76" s="108">
        <v>22</v>
      </c>
      <c r="K76" s="109">
        <v>0</v>
      </c>
      <c r="L76" s="110">
        <v>15</v>
      </c>
      <c r="M76" s="108">
        <v>11</v>
      </c>
      <c r="N76" s="110">
        <v>0</v>
      </c>
      <c r="O76" s="108">
        <v>2</v>
      </c>
      <c r="P76" s="109">
        <v>3</v>
      </c>
      <c r="Q76" s="110">
        <v>2</v>
      </c>
    </row>
    <row r="77" spans="1:17" ht="15.75">
      <c r="A77" s="103" t="s">
        <v>235</v>
      </c>
      <c r="B77" s="108">
        <v>2</v>
      </c>
      <c r="C77" s="109">
        <v>0</v>
      </c>
      <c r="D77" s="260">
        <v>6</v>
      </c>
      <c r="E77" s="108">
        <v>1</v>
      </c>
      <c r="F77" s="110">
        <v>1</v>
      </c>
      <c r="G77" s="108">
        <v>1</v>
      </c>
      <c r="H77" s="109">
        <v>0</v>
      </c>
      <c r="I77" s="110">
        <v>1</v>
      </c>
      <c r="J77" s="108">
        <v>2</v>
      </c>
      <c r="K77" s="109">
        <v>0</v>
      </c>
      <c r="L77" s="110">
        <v>3</v>
      </c>
      <c r="M77" s="108">
        <v>2</v>
      </c>
      <c r="N77" s="110">
        <v>0</v>
      </c>
      <c r="O77" s="108">
        <v>1</v>
      </c>
      <c r="P77" s="109">
        <v>0</v>
      </c>
      <c r="Q77" s="110">
        <v>1</v>
      </c>
    </row>
    <row r="78" spans="1:17" ht="15.75">
      <c r="A78" s="107" t="s">
        <v>236</v>
      </c>
      <c r="B78" s="108">
        <v>7</v>
      </c>
      <c r="C78" s="109">
        <v>0</v>
      </c>
      <c r="D78" s="260">
        <v>23</v>
      </c>
      <c r="E78" s="108">
        <v>4</v>
      </c>
      <c r="F78" s="110">
        <v>1</v>
      </c>
      <c r="G78" s="108">
        <v>3</v>
      </c>
      <c r="H78" s="109">
        <v>0</v>
      </c>
      <c r="I78" s="110">
        <v>4</v>
      </c>
      <c r="J78" s="108">
        <v>8</v>
      </c>
      <c r="K78" s="109">
        <v>1</v>
      </c>
      <c r="L78" s="110">
        <v>24</v>
      </c>
      <c r="M78" s="108">
        <v>0</v>
      </c>
      <c r="N78" s="110">
        <v>0</v>
      </c>
      <c r="O78" s="108">
        <v>5</v>
      </c>
      <c r="P78" s="109">
        <v>0</v>
      </c>
      <c r="Q78" s="110">
        <v>7</v>
      </c>
    </row>
    <row r="79" spans="1:17" ht="15.75">
      <c r="A79" s="103" t="s">
        <v>237</v>
      </c>
      <c r="B79" s="108">
        <v>6</v>
      </c>
      <c r="C79" s="109">
        <v>0</v>
      </c>
      <c r="D79" s="260">
        <v>14</v>
      </c>
      <c r="E79" s="108">
        <v>1</v>
      </c>
      <c r="F79" s="110">
        <v>0</v>
      </c>
      <c r="G79" s="108">
        <v>2</v>
      </c>
      <c r="H79" s="109">
        <v>0</v>
      </c>
      <c r="I79" s="110">
        <v>1</v>
      </c>
      <c r="J79" s="108">
        <v>7</v>
      </c>
      <c r="K79" s="109">
        <v>0</v>
      </c>
      <c r="L79" s="110">
        <v>1</v>
      </c>
      <c r="M79" s="108">
        <v>5</v>
      </c>
      <c r="N79" s="110">
        <v>0</v>
      </c>
      <c r="O79" s="108">
        <v>1</v>
      </c>
      <c r="P79" s="109">
        <v>1</v>
      </c>
      <c r="Q79" s="110">
        <v>2</v>
      </c>
    </row>
    <row r="80" spans="1:17" ht="15.75">
      <c r="A80" s="107" t="s">
        <v>238</v>
      </c>
      <c r="B80" s="108">
        <v>9</v>
      </c>
      <c r="C80" s="109">
        <v>0</v>
      </c>
      <c r="D80" s="260">
        <v>8</v>
      </c>
      <c r="E80" s="108">
        <v>2</v>
      </c>
      <c r="F80" s="110">
        <v>0</v>
      </c>
      <c r="G80" s="108">
        <v>2</v>
      </c>
      <c r="H80" s="109">
        <v>0</v>
      </c>
      <c r="I80" s="110">
        <v>2</v>
      </c>
      <c r="J80" s="108">
        <v>18</v>
      </c>
      <c r="K80" s="109">
        <v>0</v>
      </c>
      <c r="L80" s="110">
        <v>8</v>
      </c>
      <c r="M80" s="108">
        <v>9</v>
      </c>
      <c r="N80" s="110">
        <v>0</v>
      </c>
      <c r="O80" s="108">
        <v>0</v>
      </c>
      <c r="P80" s="109">
        <v>0</v>
      </c>
      <c r="Q80" s="110">
        <v>2</v>
      </c>
    </row>
    <row r="81" spans="1:17" ht="15.75">
      <c r="A81" s="103" t="s">
        <v>239</v>
      </c>
      <c r="B81" s="108">
        <v>18</v>
      </c>
      <c r="C81" s="109">
        <v>0</v>
      </c>
      <c r="D81" s="260">
        <v>5</v>
      </c>
      <c r="E81" s="108">
        <v>1</v>
      </c>
      <c r="F81" s="110">
        <v>0</v>
      </c>
      <c r="G81" s="108">
        <v>0</v>
      </c>
      <c r="H81" s="109">
        <v>0</v>
      </c>
      <c r="I81" s="110">
        <v>2</v>
      </c>
      <c r="J81" s="108">
        <v>21</v>
      </c>
      <c r="K81" s="109">
        <v>0</v>
      </c>
      <c r="L81" s="110">
        <v>4</v>
      </c>
      <c r="M81" s="108">
        <v>0</v>
      </c>
      <c r="N81" s="110">
        <v>0</v>
      </c>
      <c r="O81" s="108">
        <v>0</v>
      </c>
      <c r="P81" s="109">
        <v>0</v>
      </c>
      <c r="Q81" s="110">
        <v>0</v>
      </c>
    </row>
    <row r="82" spans="1:17" ht="15.75">
      <c r="A82" s="107" t="s">
        <v>240</v>
      </c>
      <c r="B82" s="108">
        <v>1</v>
      </c>
      <c r="C82" s="109">
        <v>0</v>
      </c>
      <c r="D82" s="260">
        <v>10</v>
      </c>
      <c r="E82" s="108">
        <v>0</v>
      </c>
      <c r="F82" s="110">
        <v>0</v>
      </c>
      <c r="G82" s="108">
        <v>0</v>
      </c>
      <c r="H82" s="109">
        <v>0</v>
      </c>
      <c r="I82" s="110">
        <v>0</v>
      </c>
      <c r="J82" s="108">
        <v>3</v>
      </c>
      <c r="K82" s="109">
        <v>0</v>
      </c>
      <c r="L82" s="110">
        <v>9</v>
      </c>
      <c r="M82" s="108">
        <v>1</v>
      </c>
      <c r="N82" s="110">
        <v>0</v>
      </c>
      <c r="O82" s="108">
        <v>1</v>
      </c>
      <c r="P82" s="109">
        <v>0</v>
      </c>
      <c r="Q82" s="110">
        <v>4</v>
      </c>
    </row>
    <row r="83" spans="1:17" ht="15.75">
      <c r="A83" s="103" t="s">
        <v>241</v>
      </c>
      <c r="B83" s="108">
        <v>1</v>
      </c>
      <c r="C83" s="109">
        <v>0</v>
      </c>
      <c r="D83" s="260">
        <v>5</v>
      </c>
      <c r="E83" s="108">
        <v>0</v>
      </c>
      <c r="F83" s="110">
        <v>0</v>
      </c>
      <c r="G83" s="108">
        <v>0</v>
      </c>
      <c r="H83" s="109">
        <v>1</v>
      </c>
      <c r="I83" s="110">
        <v>2</v>
      </c>
      <c r="J83" s="108">
        <v>0</v>
      </c>
      <c r="K83" s="109">
        <v>0</v>
      </c>
      <c r="L83" s="110">
        <v>2</v>
      </c>
      <c r="M83" s="108">
        <v>0</v>
      </c>
      <c r="N83" s="110">
        <v>0</v>
      </c>
      <c r="O83" s="108">
        <v>0</v>
      </c>
      <c r="P83" s="109">
        <v>0</v>
      </c>
      <c r="Q83" s="110">
        <v>2</v>
      </c>
    </row>
    <row r="84" spans="1:17" ht="15.75">
      <c r="A84" s="107" t="s">
        <v>242</v>
      </c>
      <c r="B84" s="108">
        <v>6</v>
      </c>
      <c r="C84" s="109">
        <v>0</v>
      </c>
      <c r="D84" s="260">
        <v>5</v>
      </c>
      <c r="E84" s="108">
        <v>2</v>
      </c>
      <c r="F84" s="110">
        <v>0</v>
      </c>
      <c r="G84" s="108">
        <v>2</v>
      </c>
      <c r="H84" s="109">
        <v>0</v>
      </c>
      <c r="I84" s="110">
        <v>25</v>
      </c>
      <c r="J84" s="108">
        <v>13</v>
      </c>
      <c r="K84" s="109">
        <v>0</v>
      </c>
      <c r="L84" s="110">
        <v>6</v>
      </c>
      <c r="M84" s="108">
        <v>0</v>
      </c>
      <c r="N84" s="110">
        <v>0</v>
      </c>
      <c r="O84" s="108">
        <v>1</v>
      </c>
      <c r="P84" s="109">
        <v>0</v>
      </c>
      <c r="Q84" s="110">
        <v>2</v>
      </c>
    </row>
    <row r="85" spans="1:17" ht="15.75">
      <c r="A85" s="103" t="s">
        <v>243</v>
      </c>
      <c r="B85" s="108">
        <v>9</v>
      </c>
      <c r="C85" s="109">
        <v>0</v>
      </c>
      <c r="D85" s="260">
        <v>15</v>
      </c>
      <c r="E85" s="108">
        <v>2</v>
      </c>
      <c r="F85" s="110">
        <v>0</v>
      </c>
      <c r="G85" s="108">
        <v>6</v>
      </c>
      <c r="H85" s="109">
        <v>0</v>
      </c>
      <c r="I85" s="110">
        <v>2</v>
      </c>
      <c r="J85" s="108">
        <v>17</v>
      </c>
      <c r="K85" s="109">
        <v>0</v>
      </c>
      <c r="L85" s="110">
        <v>26</v>
      </c>
      <c r="M85" s="108">
        <v>8</v>
      </c>
      <c r="N85" s="110">
        <v>0</v>
      </c>
      <c r="O85" s="108">
        <v>1</v>
      </c>
      <c r="P85" s="109">
        <v>2</v>
      </c>
      <c r="Q85" s="110">
        <v>6</v>
      </c>
    </row>
    <row r="86" spans="1:17" ht="15.75">
      <c r="A86" s="107" t="s">
        <v>244</v>
      </c>
      <c r="B86" s="108">
        <v>5</v>
      </c>
      <c r="C86" s="109">
        <v>2</v>
      </c>
      <c r="D86" s="260">
        <v>7</v>
      </c>
      <c r="E86" s="108">
        <v>1</v>
      </c>
      <c r="F86" s="110">
        <v>0</v>
      </c>
      <c r="G86" s="108">
        <v>1</v>
      </c>
      <c r="H86" s="109">
        <v>2</v>
      </c>
      <c r="I86" s="110">
        <v>3</v>
      </c>
      <c r="J86" s="108">
        <v>11</v>
      </c>
      <c r="K86" s="109">
        <v>3</v>
      </c>
      <c r="L86" s="110">
        <v>5</v>
      </c>
      <c r="M86" s="108">
        <v>2</v>
      </c>
      <c r="N86" s="110">
        <v>2</v>
      </c>
      <c r="O86" s="108">
        <v>0</v>
      </c>
      <c r="P86" s="109">
        <v>2</v>
      </c>
      <c r="Q86" s="110">
        <v>2</v>
      </c>
    </row>
    <row r="87" spans="1:17" ht="15.75">
      <c r="A87" s="103" t="s">
        <v>245</v>
      </c>
      <c r="B87" s="108">
        <v>1</v>
      </c>
      <c r="C87" s="109">
        <v>0</v>
      </c>
      <c r="D87" s="260">
        <v>3</v>
      </c>
      <c r="E87" s="108">
        <v>0</v>
      </c>
      <c r="F87" s="110">
        <v>0</v>
      </c>
      <c r="G87" s="108">
        <v>1</v>
      </c>
      <c r="H87" s="109">
        <v>0</v>
      </c>
      <c r="I87" s="110">
        <v>1</v>
      </c>
      <c r="J87" s="108">
        <v>2</v>
      </c>
      <c r="K87" s="109">
        <v>0</v>
      </c>
      <c r="L87" s="110">
        <v>1</v>
      </c>
      <c r="M87" s="108">
        <v>2</v>
      </c>
      <c r="N87" s="110">
        <v>0</v>
      </c>
      <c r="O87" s="108">
        <v>0</v>
      </c>
      <c r="P87" s="109">
        <v>0</v>
      </c>
      <c r="Q87" s="110">
        <v>3</v>
      </c>
    </row>
    <row r="88" spans="1:17" ht="15.75">
      <c r="A88" s="107" t="s">
        <v>246</v>
      </c>
      <c r="B88" s="108">
        <v>11</v>
      </c>
      <c r="C88" s="109">
        <v>0</v>
      </c>
      <c r="D88" s="260">
        <v>13</v>
      </c>
      <c r="E88" s="108">
        <v>1</v>
      </c>
      <c r="F88" s="110">
        <v>0</v>
      </c>
      <c r="G88" s="108">
        <v>3</v>
      </c>
      <c r="H88" s="109">
        <v>1</v>
      </c>
      <c r="I88" s="110">
        <v>8</v>
      </c>
      <c r="J88" s="108">
        <v>22</v>
      </c>
      <c r="K88" s="109">
        <v>1</v>
      </c>
      <c r="L88" s="110">
        <v>10</v>
      </c>
      <c r="M88" s="108">
        <v>21</v>
      </c>
      <c r="N88" s="110">
        <v>0</v>
      </c>
      <c r="O88" s="108">
        <v>5</v>
      </c>
      <c r="P88" s="109">
        <v>2</v>
      </c>
      <c r="Q88" s="110">
        <v>5</v>
      </c>
    </row>
    <row r="89" spans="1:17" ht="16.5" thickBot="1">
      <c r="A89" s="111" t="s">
        <v>247</v>
      </c>
      <c r="B89" s="108">
        <v>14</v>
      </c>
      <c r="C89" s="109">
        <v>0</v>
      </c>
      <c r="D89" s="260">
        <v>6</v>
      </c>
      <c r="E89" s="108">
        <v>5</v>
      </c>
      <c r="F89" s="110">
        <v>0</v>
      </c>
      <c r="G89" s="108">
        <v>4</v>
      </c>
      <c r="H89" s="109">
        <v>1</v>
      </c>
      <c r="I89" s="110">
        <v>6</v>
      </c>
      <c r="J89" s="108">
        <v>12</v>
      </c>
      <c r="K89" s="109">
        <v>1</v>
      </c>
      <c r="L89" s="110">
        <v>12</v>
      </c>
      <c r="M89" s="108">
        <v>0</v>
      </c>
      <c r="N89" s="110">
        <v>0</v>
      </c>
      <c r="O89" s="108">
        <v>1</v>
      </c>
      <c r="P89" s="109">
        <v>1</v>
      </c>
      <c r="Q89" s="110">
        <v>2</v>
      </c>
    </row>
    <row r="90" spans="1:17" s="116" customFormat="1" ht="17.25" thickBot="1" thickTop="1">
      <c r="A90" s="112" t="s">
        <v>248</v>
      </c>
      <c r="B90" s="113">
        <f>SUM(B9:B89)</f>
        <v>4397</v>
      </c>
      <c r="C90" s="114">
        <f aca="true" t="shared" si="0" ref="C90:Q90">SUM(C9:C89)</f>
        <v>70</v>
      </c>
      <c r="D90" s="115">
        <f t="shared" si="0"/>
        <v>5573</v>
      </c>
      <c r="E90" s="113">
        <f t="shared" si="0"/>
        <v>1422</v>
      </c>
      <c r="F90" s="115">
        <f t="shared" si="0"/>
        <v>113</v>
      </c>
      <c r="G90" s="113">
        <f t="shared" si="0"/>
        <v>1728</v>
      </c>
      <c r="H90" s="114">
        <f t="shared" si="0"/>
        <v>267</v>
      </c>
      <c r="I90" s="115">
        <f t="shared" si="0"/>
        <v>3266</v>
      </c>
      <c r="J90" s="113">
        <f t="shared" si="0"/>
        <v>4814</v>
      </c>
      <c r="K90" s="114">
        <f>SUM(K9:K89)</f>
        <v>124</v>
      </c>
      <c r="L90" s="115">
        <f t="shared" si="0"/>
        <v>4961</v>
      </c>
      <c r="M90" s="113">
        <f t="shared" si="0"/>
        <v>2260</v>
      </c>
      <c r="N90" s="115">
        <f>SUM(N9:N89)</f>
        <v>209</v>
      </c>
      <c r="O90" s="113">
        <f t="shared" si="0"/>
        <v>1721</v>
      </c>
      <c r="P90" s="114">
        <f t="shared" si="0"/>
        <v>367</v>
      </c>
      <c r="Q90" s="115">
        <f t="shared" si="0"/>
        <v>2442</v>
      </c>
    </row>
    <row r="91" spans="1:17" s="122" customFormat="1" ht="16.5" thickTop="1">
      <c r="A91" s="117" t="s">
        <v>18</v>
      </c>
      <c r="B91" s="118"/>
      <c r="C91" s="119"/>
      <c r="D91" s="119"/>
      <c r="E91" s="120"/>
      <c r="F91" s="120"/>
      <c r="G91" s="120"/>
      <c r="H91" s="120"/>
      <c r="I91" s="120"/>
      <c r="J91" s="121"/>
      <c r="K91" s="121"/>
      <c r="L91" s="121"/>
      <c r="M91" s="121"/>
      <c r="N91" s="121"/>
      <c r="O91" s="121"/>
      <c r="P91" s="121"/>
      <c r="Q91" s="121"/>
    </row>
    <row r="92" spans="1:10" s="126" customFormat="1" ht="20.25">
      <c r="A92" s="123"/>
      <c r="B92" s="124"/>
      <c r="C92" s="124"/>
      <c r="D92" s="124"/>
      <c r="E92" s="124"/>
      <c r="F92" s="124"/>
      <c r="G92" s="124"/>
      <c r="H92" s="124"/>
      <c r="I92" s="124"/>
      <c r="J92" s="125"/>
    </row>
    <row r="93" spans="1:10" s="128" customFormat="1" ht="20.25">
      <c r="A93" s="127"/>
      <c r="J93" s="129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&amp;L20.01.2012&amp;CTÜRKİYE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C64">
      <selection activeCell="V15" sqref="V15"/>
    </sheetView>
  </sheetViews>
  <sheetFormatPr defaultColWidth="9.140625" defaultRowHeight="15"/>
  <cols>
    <col min="1" max="1" width="13.00390625" style="101" customWidth="1"/>
    <col min="2" max="2" width="5.8515625" style="100" customWidth="1"/>
    <col min="3" max="3" width="4.7109375" style="100" customWidth="1"/>
    <col min="4" max="4" width="5.8515625" style="100" customWidth="1"/>
    <col min="5" max="5" width="5.57421875" style="100" customWidth="1"/>
    <col min="6" max="6" width="4.8515625" style="100" customWidth="1"/>
    <col min="7" max="7" width="5.8515625" style="100" customWidth="1"/>
    <col min="8" max="8" width="5.00390625" style="100" customWidth="1"/>
    <col min="9" max="9" width="5.421875" style="100" customWidth="1"/>
    <col min="10" max="10" width="5.7109375" style="130" customWidth="1"/>
    <col min="11" max="11" width="4.57421875" style="100" customWidth="1"/>
    <col min="12" max="12" width="5.8515625" style="100" customWidth="1"/>
    <col min="13" max="13" width="5.57421875" style="100" customWidth="1"/>
    <col min="14" max="14" width="4.57421875" style="100" customWidth="1"/>
    <col min="15" max="15" width="5.7109375" style="100" customWidth="1"/>
    <col min="16" max="16" width="4.7109375" style="100" customWidth="1"/>
    <col min="17" max="17" width="5.7109375" style="100" customWidth="1"/>
    <col min="18" max="16384" width="9.140625" style="100" customWidth="1"/>
  </cols>
  <sheetData>
    <row r="1" spans="1:17" ht="18.75" thickBot="1">
      <c r="A1" s="414" t="s">
        <v>400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</row>
    <row r="3" spans="1:17" ht="15.75">
      <c r="A3" s="415" t="s">
        <v>249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</row>
    <row r="4" ht="15.75" thickBot="1">
      <c r="J4" s="100"/>
    </row>
    <row r="5" spans="1:17" s="102" customFormat="1" ht="17.25" customHeight="1" thickBot="1" thickTop="1">
      <c r="A5" s="416" t="s">
        <v>160</v>
      </c>
      <c r="B5" s="419" t="s">
        <v>406</v>
      </c>
      <c r="C5" s="420"/>
      <c r="D5" s="420"/>
      <c r="E5" s="420"/>
      <c r="F5" s="420"/>
      <c r="G5" s="420"/>
      <c r="H5" s="420"/>
      <c r="I5" s="421"/>
      <c r="J5" s="419" t="s">
        <v>407</v>
      </c>
      <c r="K5" s="420"/>
      <c r="L5" s="420"/>
      <c r="M5" s="420"/>
      <c r="N5" s="420"/>
      <c r="O5" s="420"/>
      <c r="P5" s="420"/>
      <c r="Q5" s="421"/>
    </row>
    <row r="6" spans="1:17" ht="15.75" customHeight="1" thickTop="1">
      <c r="A6" s="417"/>
      <c r="B6" s="422" t="s">
        <v>161</v>
      </c>
      <c r="C6" s="422"/>
      <c r="D6" s="422"/>
      <c r="E6" s="423" t="s">
        <v>162</v>
      </c>
      <c r="F6" s="424"/>
      <c r="G6" s="422" t="s">
        <v>163</v>
      </c>
      <c r="H6" s="422"/>
      <c r="I6" s="424"/>
      <c r="J6" s="422" t="s">
        <v>161</v>
      </c>
      <c r="K6" s="422"/>
      <c r="L6" s="422"/>
      <c r="M6" s="423" t="s">
        <v>162</v>
      </c>
      <c r="N6" s="425"/>
      <c r="O6" s="423" t="s">
        <v>163</v>
      </c>
      <c r="P6" s="426"/>
      <c r="Q6" s="424"/>
    </row>
    <row r="7" spans="1:17" ht="30" customHeight="1">
      <c r="A7" s="417"/>
      <c r="B7" s="427" t="s">
        <v>164</v>
      </c>
      <c r="C7" s="429" t="s">
        <v>165</v>
      </c>
      <c r="D7" s="431" t="s">
        <v>166</v>
      </c>
      <c r="E7" s="433" t="s">
        <v>164</v>
      </c>
      <c r="F7" s="434" t="s">
        <v>165</v>
      </c>
      <c r="G7" s="436" t="s">
        <v>164</v>
      </c>
      <c r="H7" s="429" t="s">
        <v>165</v>
      </c>
      <c r="I7" s="438" t="s">
        <v>166</v>
      </c>
      <c r="J7" s="433" t="s">
        <v>164</v>
      </c>
      <c r="K7" s="442" t="s">
        <v>165</v>
      </c>
      <c r="L7" s="440" t="s">
        <v>166</v>
      </c>
      <c r="M7" s="443" t="s">
        <v>164</v>
      </c>
      <c r="N7" s="445" t="s">
        <v>165</v>
      </c>
      <c r="O7" s="433" t="s">
        <v>164</v>
      </c>
      <c r="P7" s="442" t="s">
        <v>165</v>
      </c>
      <c r="Q7" s="440" t="s">
        <v>166</v>
      </c>
    </row>
    <row r="8" spans="1:17" ht="9" customHeight="1" thickBot="1">
      <c r="A8" s="418"/>
      <c r="B8" s="428"/>
      <c r="C8" s="430"/>
      <c r="D8" s="432"/>
      <c r="E8" s="427"/>
      <c r="F8" s="435"/>
      <c r="G8" s="437"/>
      <c r="H8" s="430"/>
      <c r="I8" s="439"/>
      <c r="J8" s="427"/>
      <c r="K8" s="429"/>
      <c r="L8" s="441"/>
      <c r="M8" s="444"/>
      <c r="N8" s="446"/>
      <c r="O8" s="427"/>
      <c r="P8" s="429"/>
      <c r="Q8" s="441"/>
    </row>
    <row r="9" spans="1:17" ht="16.5" thickTop="1">
      <c r="A9" s="103" t="s">
        <v>167</v>
      </c>
      <c r="B9" s="199">
        <v>1171</v>
      </c>
      <c r="C9" s="200">
        <v>12</v>
      </c>
      <c r="D9" s="201">
        <v>1250</v>
      </c>
      <c r="E9" s="199">
        <v>576</v>
      </c>
      <c r="F9" s="201">
        <v>37</v>
      </c>
      <c r="G9" s="199">
        <v>365</v>
      </c>
      <c r="H9" s="200">
        <v>39</v>
      </c>
      <c r="I9" s="201">
        <v>884</v>
      </c>
      <c r="J9" s="199">
        <v>1072</v>
      </c>
      <c r="K9" s="200">
        <v>17</v>
      </c>
      <c r="L9" s="201">
        <v>1145</v>
      </c>
      <c r="M9" s="199">
        <v>500</v>
      </c>
      <c r="N9" s="201">
        <v>42</v>
      </c>
      <c r="O9" s="199">
        <v>278</v>
      </c>
      <c r="P9" s="200">
        <v>29</v>
      </c>
      <c r="Q9" s="201">
        <v>738</v>
      </c>
    </row>
    <row r="10" spans="1:17" ht="15.75">
      <c r="A10" s="107" t="s">
        <v>168</v>
      </c>
      <c r="B10" s="202">
        <v>168</v>
      </c>
      <c r="C10" s="203">
        <v>7</v>
      </c>
      <c r="D10" s="204">
        <v>77</v>
      </c>
      <c r="E10" s="202">
        <v>56</v>
      </c>
      <c r="F10" s="204">
        <v>17</v>
      </c>
      <c r="G10" s="202">
        <v>17</v>
      </c>
      <c r="H10" s="203">
        <v>9</v>
      </c>
      <c r="I10" s="204">
        <v>73</v>
      </c>
      <c r="J10" s="202">
        <v>204</v>
      </c>
      <c r="K10" s="203">
        <v>1</v>
      </c>
      <c r="L10" s="204">
        <v>81</v>
      </c>
      <c r="M10" s="202">
        <v>39</v>
      </c>
      <c r="N10" s="204">
        <v>12</v>
      </c>
      <c r="O10" s="202">
        <v>13</v>
      </c>
      <c r="P10" s="203">
        <v>10</v>
      </c>
      <c r="Q10" s="204">
        <v>145</v>
      </c>
    </row>
    <row r="11" spans="1:17" ht="15.75">
      <c r="A11" s="103" t="s">
        <v>250</v>
      </c>
      <c r="B11" s="202">
        <v>228</v>
      </c>
      <c r="C11" s="203">
        <v>11</v>
      </c>
      <c r="D11" s="204">
        <v>272</v>
      </c>
      <c r="E11" s="202">
        <v>63</v>
      </c>
      <c r="F11" s="204">
        <v>17</v>
      </c>
      <c r="G11" s="202">
        <v>44</v>
      </c>
      <c r="H11" s="203">
        <v>14</v>
      </c>
      <c r="I11" s="204">
        <v>169</v>
      </c>
      <c r="J11" s="202">
        <v>268</v>
      </c>
      <c r="K11" s="203">
        <v>12</v>
      </c>
      <c r="L11" s="204">
        <v>224</v>
      </c>
      <c r="M11" s="202">
        <v>58</v>
      </c>
      <c r="N11" s="204">
        <v>15</v>
      </c>
      <c r="O11" s="202">
        <v>28</v>
      </c>
      <c r="P11" s="203">
        <v>8</v>
      </c>
      <c r="Q11" s="204">
        <v>157</v>
      </c>
    </row>
    <row r="12" spans="1:17" ht="15.75">
      <c r="A12" s="107" t="s">
        <v>170</v>
      </c>
      <c r="B12" s="202">
        <v>102</v>
      </c>
      <c r="C12" s="203">
        <v>6</v>
      </c>
      <c r="D12" s="204">
        <v>119</v>
      </c>
      <c r="E12" s="202">
        <v>24</v>
      </c>
      <c r="F12" s="204">
        <v>6</v>
      </c>
      <c r="G12" s="202">
        <v>22</v>
      </c>
      <c r="H12" s="203">
        <v>2</v>
      </c>
      <c r="I12" s="204">
        <v>88</v>
      </c>
      <c r="J12" s="202">
        <v>90</v>
      </c>
      <c r="K12" s="203">
        <v>8</v>
      </c>
      <c r="L12" s="204">
        <v>60</v>
      </c>
      <c r="M12" s="202">
        <v>20</v>
      </c>
      <c r="N12" s="204">
        <v>5</v>
      </c>
      <c r="O12" s="202">
        <v>10</v>
      </c>
      <c r="P12" s="203">
        <v>2</v>
      </c>
      <c r="Q12" s="204">
        <v>59</v>
      </c>
    </row>
    <row r="13" spans="1:17" ht="15.75">
      <c r="A13" s="103" t="s">
        <v>171</v>
      </c>
      <c r="B13" s="202">
        <v>107</v>
      </c>
      <c r="C13" s="203">
        <v>5</v>
      </c>
      <c r="D13" s="204">
        <v>141</v>
      </c>
      <c r="E13" s="202">
        <v>30</v>
      </c>
      <c r="F13" s="204">
        <v>12</v>
      </c>
      <c r="G13" s="202">
        <v>23</v>
      </c>
      <c r="H13" s="203">
        <v>10</v>
      </c>
      <c r="I13" s="204">
        <v>122</v>
      </c>
      <c r="J13" s="202">
        <v>130</v>
      </c>
      <c r="K13" s="203">
        <v>10</v>
      </c>
      <c r="L13" s="204">
        <v>106</v>
      </c>
      <c r="M13" s="202">
        <v>23</v>
      </c>
      <c r="N13" s="204">
        <v>11</v>
      </c>
      <c r="O13" s="202">
        <v>18</v>
      </c>
      <c r="P13" s="203">
        <v>9</v>
      </c>
      <c r="Q13" s="204">
        <v>90</v>
      </c>
    </row>
    <row r="14" spans="1:17" ht="15.75">
      <c r="A14" s="107" t="s">
        <v>172</v>
      </c>
      <c r="B14" s="202">
        <v>5984</v>
      </c>
      <c r="C14" s="203">
        <v>100</v>
      </c>
      <c r="D14" s="204">
        <v>8862</v>
      </c>
      <c r="E14" s="202">
        <v>1881</v>
      </c>
      <c r="F14" s="204">
        <v>285</v>
      </c>
      <c r="G14" s="202">
        <v>1323</v>
      </c>
      <c r="H14" s="203">
        <v>198</v>
      </c>
      <c r="I14" s="204">
        <v>2859</v>
      </c>
      <c r="J14" s="202">
        <v>5479</v>
      </c>
      <c r="K14" s="203">
        <v>120</v>
      </c>
      <c r="L14" s="204">
        <v>7486</v>
      </c>
      <c r="M14" s="202">
        <v>1720</v>
      </c>
      <c r="N14" s="204">
        <v>328</v>
      </c>
      <c r="O14" s="202">
        <v>1217</v>
      </c>
      <c r="P14" s="203">
        <v>214</v>
      </c>
      <c r="Q14" s="204">
        <v>2235</v>
      </c>
    </row>
    <row r="15" spans="1:17" ht="15.75">
      <c r="A15" s="103" t="s">
        <v>173</v>
      </c>
      <c r="B15" s="202">
        <v>2410</v>
      </c>
      <c r="C15" s="203">
        <v>13</v>
      </c>
      <c r="D15" s="204">
        <v>2569</v>
      </c>
      <c r="E15" s="202">
        <v>681</v>
      </c>
      <c r="F15" s="204">
        <v>146</v>
      </c>
      <c r="G15" s="202">
        <v>393</v>
      </c>
      <c r="H15" s="203">
        <v>66</v>
      </c>
      <c r="I15" s="204">
        <v>5580</v>
      </c>
      <c r="J15" s="202">
        <v>2247</v>
      </c>
      <c r="K15" s="203">
        <v>25</v>
      </c>
      <c r="L15" s="204">
        <v>2013</v>
      </c>
      <c r="M15" s="202">
        <v>538</v>
      </c>
      <c r="N15" s="204">
        <v>131</v>
      </c>
      <c r="O15" s="202">
        <v>311</v>
      </c>
      <c r="P15" s="203">
        <v>92</v>
      </c>
      <c r="Q15" s="204">
        <v>2623</v>
      </c>
    </row>
    <row r="16" spans="1:17" ht="15.75">
      <c r="A16" s="107" t="s">
        <v>174</v>
      </c>
      <c r="B16" s="202">
        <v>62</v>
      </c>
      <c r="C16" s="203">
        <v>7</v>
      </c>
      <c r="D16" s="204">
        <v>95</v>
      </c>
      <c r="E16" s="202">
        <v>23</v>
      </c>
      <c r="F16" s="204">
        <v>9</v>
      </c>
      <c r="G16" s="202">
        <v>11</v>
      </c>
      <c r="H16" s="203">
        <v>4</v>
      </c>
      <c r="I16" s="204">
        <v>105</v>
      </c>
      <c r="J16" s="202">
        <v>58</v>
      </c>
      <c r="K16" s="203">
        <v>4</v>
      </c>
      <c r="L16" s="204">
        <v>92</v>
      </c>
      <c r="M16" s="202">
        <v>20</v>
      </c>
      <c r="N16" s="204">
        <v>10</v>
      </c>
      <c r="O16" s="202">
        <v>5</v>
      </c>
      <c r="P16" s="203">
        <v>2</v>
      </c>
      <c r="Q16" s="204">
        <v>53</v>
      </c>
    </row>
    <row r="17" spans="1:17" ht="15.75">
      <c r="A17" s="103" t="s">
        <v>175</v>
      </c>
      <c r="B17" s="202">
        <v>461</v>
      </c>
      <c r="C17" s="203">
        <v>19</v>
      </c>
      <c r="D17" s="204">
        <v>1464</v>
      </c>
      <c r="E17" s="202">
        <v>171</v>
      </c>
      <c r="F17" s="204">
        <v>63</v>
      </c>
      <c r="G17" s="202">
        <v>93</v>
      </c>
      <c r="H17" s="203">
        <v>51</v>
      </c>
      <c r="I17" s="204">
        <v>928</v>
      </c>
      <c r="J17" s="202">
        <v>435</v>
      </c>
      <c r="K17" s="203">
        <v>24</v>
      </c>
      <c r="L17" s="204">
        <v>1261</v>
      </c>
      <c r="M17" s="202">
        <v>126</v>
      </c>
      <c r="N17" s="204">
        <v>71</v>
      </c>
      <c r="O17" s="202">
        <v>94</v>
      </c>
      <c r="P17" s="203">
        <v>55</v>
      </c>
      <c r="Q17" s="204">
        <v>986</v>
      </c>
    </row>
    <row r="18" spans="1:17" ht="15.75">
      <c r="A18" s="107" t="s">
        <v>176</v>
      </c>
      <c r="B18" s="202">
        <v>423</v>
      </c>
      <c r="C18" s="203">
        <v>12</v>
      </c>
      <c r="D18" s="204">
        <v>942</v>
      </c>
      <c r="E18" s="202">
        <v>126</v>
      </c>
      <c r="F18" s="204">
        <v>86</v>
      </c>
      <c r="G18" s="202">
        <v>67</v>
      </c>
      <c r="H18" s="203">
        <v>66</v>
      </c>
      <c r="I18" s="204">
        <v>612</v>
      </c>
      <c r="J18" s="202">
        <v>402</v>
      </c>
      <c r="K18" s="203">
        <v>33</v>
      </c>
      <c r="L18" s="204">
        <v>737</v>
      </c>
      <c r="M18" s="202">
        <v>96</v>
      </c>
      <c r="N18" s="204">
        <v>86</v>
      </c>
      <c r="O18" s="202">
        <v>56</v>
      </c>
      <c r="P18" s="203">
        <v>67</v>
      </c>
      <c r="Q18" s="204">
        <v>539</v>
      </c>
    </row>
    <row r="19" spans="1:17" ht="15.75">
      <c r="A19" s="103" t="s">
        <v>177</v>
      </c>
      <c r="B19" s="202">
        <v>74</v>
      </c>
      <c r="C19" s="203">
        <v>2</v>
      </c>
      <c r="D19" s="204">
        <v>113</v>
      </c>
      <c r="E19" s="202">
        <v>21</v>
      </c>
      <c r="F19" s="204">
        <v>9</v>
      </c>
      <c r="G19" s="202">
        <v>18</v>
      </c>
      <c r="H19" s="203">
        <v>2</v>
      </c>
      <c r="I19" s="204">
        <v>61</v>
      </c>
      <c r="J19" s="202">
        <v>87</v>
      </c>
      <c r="K19" s="203">
        <v>4</v>
      </c>
      <c r="L19" s="204">
        <v>101</v>
      </c>
      <c r="M19" s="202">
        <v>21</v>
      </c>
      <c r="N19" s="204">
        <v>11</v>
      </c>
      <c r="O19" s="202">
        <v>14</v>
      </c>
      <c r="P19" s="203">
        <v>11</v>
      </c>
      <c r="Q19" s="204">
        <v>63</v>
      </c>
    </row>
    <row r="20" spans="1:17" ht="15.75">
      <c r="A20" s="107" t="s">
        <v>178</v>
      </c>
      <c r="B20" s="202">
        <v>90</v>
      </c>
      <c r="C20" s="203">
        <v>7</v>
      </c>
      <c r="D20" s="204">
        <v>69</v>
      </c>
      <c r="E20" s="202">
        <v>21</v>
      </c>
      <c r="F20" s="204">
        <v>15</v>
      </c>
      <c r="G20" s="202">
        <v>17</v>
      </c>
      <c r="H20" s="203">
        <v>3</v>
      </c>
      <c r="I20" s="204">
        <v>48</v>
      </c>
      <c r="J20" s="202">
        <v>90</v>
      </c>
      <c r="K20" s="203">
        <v>20</v>
      </c>
      <c r="L20" s="204">
        <v>17</v>
      </c>
      <c r="M20" s="202">
        <v>30</v>
      </c>
      <c r="N20" s="204">
        <v>7</v>
      </c>
      <c r="O20" s="202">
        <v>18</v>
      </c>
      <c r="P20" s="203">
        <v>4</v>
      </c>
      <c r="Q20" s="204">
        <v>94</v>
      </c>
    </row>
    <row r="21" spans="1:17" ht="15.75">
      <c r="A21" s="103" t="s">
        <v>179</v>
      </c>
      <c r="B21" s="202">
        <v>93</v>
      </c>
      <c r="C21" s="203">
        <v>5</v>
      </c>
      <c r="D21" s="204">
        <v>53</v>
      </c>
      <c r="E21" s="202">
        <v>10</v>
      </c>
      <c r="F21" s="204">
        <v>3</v>
      </c>
      <c r="G21" s="202">
        <v>11</v>
      </c>
      <c r="H21" s="203">
        <v>3</v>
      </c>
      <c r="I21" s="204">
        <v>972</v>
      </c>
      <c r="J21" s="202">
        <v>86</v>
      </c>
      <c r="K21" s="203">
        <v>24</v>
      </c>
      <c r="L21" s="204">
        <v>45</v>
      </c>
      <c r="M21" s="202">
        <v>14</v>
      </c>
      <c r="N21" s="204">
        <v>1</v>
      </c>
      <c r="O21" s="202">
        <v>8</v>
      </c>
      <c r="P21" s="203">
        <v>4</v>
      </c>
      <c r="Q21" s="204">
        <v>562</v>
      </c>
    </row>
    <row r="22" spans="1:17" ht="15.75">
      <c r="A22" s="107" t="s">
        <v>180</v>
      </c>
      <c r="B22" s="202">
        <v>144</v>
      </c>
      <c r="C22" s="203">
        <v>4</v>
      </c>
      <c r="D22" s="204">
        <v>81</v>
      </c>
      <c r="E22" s="202">
        <v>29</v>
      </c>
      <c r="F22" s="204">
        <v>21</v>
      </c>
      <c r="G22" s="202">
        <v>34</v>
      </c>
      <c r="H22" s="203">
        <v>10</v>
      </c>
      <c r="I22" s="204">
        <v>107</v>
      </c>
      <c r="J22" s="202">
        <v>131</v>
      </c>
      <c r="K22" s="203">
        <v>12</v>
      </c>
      <c r="L22" s="204">
        <v>98</v>
      </c>
      <c r="M22" s="202">
        <v>33</v>
      </c>
      <c r="N22" s="204">
        <v>19</v>
      </c>
      <c r="O22" s="202">
        <v>14</v>
      </c>
      <c r="P22" s="203">
        <v>14</v>
      </c>
      <c r="Q22" s="204">
        <v>61</v>
      </c>
    </row>
    <row r="23" spans="1:17" ht="15.75">
      <c r="A23" s="103" t="s">
        <v>181</v>
      </c>
      <c r="B23" s="202">
        <v>106</v>
      </c>
      <c r="C23" s="203">
        <v>5</v>
      </c>
      <c r="D23" s="204">
        <v>125</v>
      </c>
      <c r="E23" s="202">
        <v>30</v>
      </c>
      <c r="F23" s="204">
        <v>7</v>
      </c>
      <c r="G23" s="202">
        <v>16</v>
      </c>
      <c r="H23" s="203">
        <v>8</v>
      </c>
      <c r="I23" s="204">
        <v>60</v>
      </c>
      <c r="J23" s="202">
        <v>129</v>
      </c>
      <c r="K23" s="203">
        <v>1</v>
      </c>
      <c r="L23" s="204">
        <v>96</v>
      </c>
      <c r="M23" s="202">
        <v>14</v>
      </c>
      <c r="N23" s="204">
        <v>12</v>
      </c>
      <c r="O23" s="202">
        <v>4</v>
      </c>
      <c r="P23" s="203">
        <v>9</v>
      </c>
      <c r="Q23" s="204">
        <v>116</v>
      </c>
    </row>
    <row r="24" spans="1:17" ht="15.75">
      <c r="A24" s="107" t="s">
        <v>182</v>
      </c>
      <c r="B24" s="202">
        <v>2007</v>
      </c>
      <c r="C24" s="203">
        <v>51</v>
      </c>
      <c r="D24" s="204">
        <v>1031</v>
      </c>
      <c r="E24" s="202">
        <v>545</v>
      </c>
      <c r="F24" s="204">
        <v>134</v>
      </c>
      <c r="G24" s="202">
        <v>322</v>
      </c>
      <c r="H24" s="203">
        <v>106</v>
      </c>
      <c r="I24" s="204">
        <v>714</v>
      </c>
      <c r="J24" s="202">
        <v>1798</v>
      </c>
      <c r="K24" s="203">
        <v>42</v>
      </c>
      <c r="L24" s="204">
        <v>874</v>
      </c>
      <c r="M24" s="202">
        <v>394</v>
      </c>
      <c r="N24" s="204">
        <v>135</v>
      </c>
      <c r="O24" s="202">
        <v>258</v>
      </c>
      <c r="P24" s="203">
        <v>75</v>
      </c>
      <c r="Q24" s="204">
        <v>779</v>
      </c>
    </row>
    <row r="25" spans="1:17" ht="15.75">
      <c r="A25" s="103" t="s">
        <v>183</v>
      </c>
      <c r="B25" s="202">
        <v>199</v>
      </c>
      <c r="C25" s="203">
        <v>11</v>
      </c>
      <c r="D25" s="204">
        <v>278</v>
      </c>
      <c r="E25" s="202">
        <v>56</v>
      </c>
      <c r="F25" s="204">
        <v>31</v>
      </c>
      <c r="G25" s="202">
        <v>26</v>
      </c>
      <c r="H25" s="203">
        <v>27</v>
      </c>
      <c r="I25" s="204">
        <v>539</v>
      </c>
      <c r="J25" s="202">
        <v>200</v>
      </c>
      <c r="K25" s="203">
        <v>33</v>
      </c>
      <c r="L25" s="204">
        <v>251</v>
      </c>
      <c r="M25" s="202">
        <v>37</v>
      </c>
      <c r="N25" s="204">
        <v>49</v>
      </c>
      <c r="O25" s="202">
        <v>24</v>
      </c>
      <c r="P25" s="203">
        <v>16</v>
      </c>
      <c r="Q25" s="204">
        <v>178</v>
      </c>
    </row>
    <row r="26" spans="1:17" ht="15.75">
      <c r="A26" s="107" t="s">
        <v>184</v>
      </c>
      <c r="B26" s="202">
        <v>58</v>
      </c>
      <c r="C26" s="203">
        <v>8</v>
      </c>
      <c r="D26" s="204">
        <v>17</v>
      </c>
      <c r="E26" s="202">
        <v>25</v>
      </c>
      <c r="F26" s="204">
        <v>15</v>
      </c>
      <c r="G26" s="202">
        <v>11</v>
      </c>
      <c r="H26" s="203">
        <v>14</v>
      </c>
      <c r="I26" s="204">
        <v>47</v>
      </c>
      <c r="J26" s="202">
        <v>48</v>
      </c>
      <c r="K26" s="203">
        <v>18</v>
      </c>
      <c r="L26" s="204">
        <v>38</v>
      </c>
      <c r="M26" s="202">
        <v>5</v>
      </c>
      <c r="N26" s="204">
        <v>12</v>
      </c>
      <c r="O26" s="202">
        <v>6</v>
      </c>
      <c r="P26" s="203">
        <v>8</v>
      </c>
      <c r="Q26" s="204">
        <v>28</v>
      </c>
    </row>
    <row r="27" spans="1:17" ht="15.75">
      <c r="A27" s="103" t="s">
        <v>185</v>
      </c>
      <c r="B27" s="202">
        <v>211</v>
      </c>
      <c r="C27" s="203">
        <v>9</v>
      </c>
      <c r="D27" s="204">
        <v>467</v>
      </c>
      <c r="E27" s="202">
        <v>54</v>
      </c>
      <c r="F27" s="204">
        <v>13</v>
      </c>
      <c r="G27" s="202">
        <v>27</v>
      </c>
      <c r="H27" s="203">
        <v>8</v>
      </c>
      <c r="I27" s="204">
        <v>125</v>
      </c>
      <c r="J27" s="202">
        <v>206</v>
      </c>
      <c r="K27" s="203">
        <v>11</v>
      </c>
      <c r="L27" s="204">
        <v>289</v>
      </c>
      <c r="M27" s="202">
        <v>38</v>
      </c>
      <c r="N27" s="204">
        <v>20</v>
      </c>
      <c r="O27" s="202">
        <v>29</v>
      </c>
      <c r="P27" s="203">
        <v>12</v>
      </c>
      <c r="Q27" s="204">
        <v>122</v>
      </c>
    </row>
    <row r="28" spans="1:17" ht="15.75">
      <c r="A28" s="107" t="s">
        <v>186</v>
      </c>
      <c r="B28" s="202">
        <v>470</v>
      </c>
      <c r="C28" s="203">
        <v>15</v>
      </c>
      <c r="D28" s="204">
        <v>1088</v>
      </c>
      <c r="E28" s="202">
        <v>199</v>
      </c>
      <c r="F28" s="204">
        <v>58</v>
      </c>
      <c r="G28" s="202">
        <v>140</v>
      </c>
      <c r="H28" s="203">
        <v>53</v>
      </c>
      <c r="I28" s="204">
        <v>406</v>
      </c>
      <c r="J28" s="202">
        <v>411</v>
      </c>
      <c r="K28" s="203">
        <v>8</v>
      </c>
      <c r="L28" s="204">
        <v>973</v>
      </c>
      <c r="M28" s="202">
        <v>159</v>
      </c>
      <c r="N28" s="204">
        <v>79</v>
      </c>
      <c r="O28" s="202">
        <v>126</v>
      </c>
      <c r="P28" s="203">
        <v>67</v>
      </c>
      <c r="Q28" s="204">
        <v>378</v>
      </c>
    </row>
    <row r="29" spans="1:17" ht="15.75">
      <c r="A29" s="103" t="s">
        <v>187</v>
      </c>
      <c r="B29" s="202">
        <v>642</v>
      </c>
      <c r="C29" s="203">
        <v>24</v>
      </c>
      <c r="D29" s="204">
        <v>278</v>
      </c>
      <c r="E29" s="202">
        <v>167</v>
      </c>
      <c r="F29" s="204">
        <v>24</v>
      </c>
      <c r="G29" s="202">
        <v>71</v>
      </c>
      <c r="H29" s="203">
        <v>10</v>
      </c>
      <c r="I29" s="204">
        <v>871</v>
      </c>
      <c r="J29" s="202">
        <v>653</v>
      </c>
      <c r="K29" s="203">
        <v>32</v>
      </c>
      <c r="L29" s="204">
        <v>288</v>
      </c>
      <c r="M29" s="202">
        <v>77</v>
      </c>
      <c r="N29" s="204">
        <v>18</v>
      </c>
      <c r="O29" s="202">
        <v>69</v>
      </c>
      <c r="P29" s="203">
        <v>16</v>
      </c>
      <c r="Q29" s="204">
        <v>88</v>
      </c>
    </row>
    <row r="30" spans="1:17" ht="15.75">
      <c r="A30" s="107" t="s">
        <v>188</v>
      </c>
      <c r="B30" s="202">
        <v>133</v>
      </c>
      <c r="C30" s="203">
        <v>12</v>
      </c>
      <c r="D30" s="204">
        <v>209</v>
      </c>
      <c r="E30" s="202">
        <v>44</v>
      </c>
      <c r="F30" s="204">
        <v>48</v>
      </c>
      <c r="G30" s="202">
        <v>31</v>
      </c>
      <c r="H30" s="203">
        <v>37</v>
      </c>
      <c r="I30" s="204">
        <v>222</v>
      </c>
      <c r="J30" s="202">
        <v>116</v>
      </c>
      <c r="K30" s="203">
        <v>19</v>
      </c>
      <c r="L30" s="204">
        <v>204</v>
      </c>
      <c r="M30" s="202">
        <v>24</v>
      </c>
      <c r="N30" s="204">
        <v>47</v>
      </c>
      <c r="O30" s="202">
        <v>33</v>
      </c>
      <c r="P30" s="203">
        <v>34</v>
      </c>
      <c r="Q30" s="204">
        <v>155</v>
      </c>
    </row>
    <row r="31" spans="1:17" ht="15.75">
      <c r="A31" s="103" t="s">
        <v>189</v>
      </c>
      <c r="B31" s="202">
        <v>269</v>
      </c>
      <c r="C31" s="203">
        <v>11</v>
      </c>
      <c r="D31" s="204">
        <v>209</v>
      </c>
      <c r="E31" s="202">
        <v>7</v>
      </c>
      <c r="F31" s="204">
        <v>23</v>
      </c>
      <c r="G31" s="202">
        <v>36</v>
      </c>
      <c r="H31" s="203">
        <v>14</v>
      </c>
      <c r="I31" s="204">
        <v>85</v>
      </c>
      <c r="J31" s="202">
        <v>274</v>
      </c>
      <c r="K31" s="203">
        <v>10</v>
      </c>
      <c r="L31" s="204">
        <v>114</v>
      </c>
      <c r="M31" s="202">
        <v>3</v>
      </c>
      <c r="N31" s="204">
        <v>20</v>
      </c>
      <c r="O31" s="202">
        <v>16</v>
      </c>
      <c r="P31" s="203">
        <v>18</v>
      </c>
      <c r="Q31" s="204">
        <v>83</v>
      </c>
    </row>
    <row r="32" spans="1:17" ht="15.75">
      <c r="A32" s="107" t="s">
        <v>190</v>
      </c>
      <c r="B32" s="202">
        <v>75</v>
      </c>
      <c r="C32" s="203">
        <v>9</v>
      </c>
      <c r="D32" s="204">
        <v>173</v>
      </c>
      <c r="E32" s="202">
        <v>13</v>
      </c>
      <c r="F32" s="204">
        <v>13</v>
      </c>
      <c r="G32" s="202">
        <v>11</v>
      </c>
      <c r="H32" s="203">
        <v>10</v>
      </c>
      <c r="I32" s="204">
        <v>104</v>
      </c>
      <c r="J32" s="202">
        <v>75</v>
      </c>
      <c r="K32" s="203">
        <v>10</v>
      </c>
      <c r="L32" s="204">
        <v>130</v>
      </c>
      <c r="M32" s="202">
        <v>11</v>
      </c>
      <c r="N32" s="204">
        <v>7</v>
      </c>
      <c r="O32" s="202">
        <v>6</v>
      </c>
      <c r="P32" s="203">
        <v>9</v>
      </c>
      <c r="Q32" s="204">
        <v>75</v>
      </c>
    </row>
    <row r="33" spans="1:17" ht="15.75">
      <c r="A33" s="103" t="s">
        <v>191</v>
      </c>
      <c r="B33" s="202">
        <v>216</v>
      </c>
      <c r="C33" s="203">
        <v>20</v>
      </c>
      <c r="D33" s="204">
        <v>206</v>
      </c>
      <c r="E33" s="202">
        <v>69</v>
      </c>
      <c r="F33" s="204">
        <v>69</v>
      </c>
      <c r="G33" s="202">
        <v>45</v>
      </c>
      <c r="H33" s="203">
        <v>42</v>
      </c>
      <c r="I33" s="204">
        <v>337</v>
      </c>
      <c r="J33" s="202">
        <v>212</v>
      </c>
      <c r="K33" s="203">
        <v>60</v>
      </c>
      <c r="L33" s="204">
        <v>139</v>
      </c>
      <c r="M33" s="202">
        <v>43</v>
      </c>
      <c r="N33" s="204">
        <v>119</v>
      </c>
      <c r="O33" s="202">
        <v>24</v>
      </c>
      <c r="P33" s="203">
        <v>43</v>
      </c>
      <c r="Q33" s="204">
        <v>233</v>
      </c>
    </row>
    <row r="34" spans="1:17" ht="15.75">
      <c r="A34" s="107" t="s">
        <v>192</v>
      </c>
      <c r="B34" s="202">
        <v>459</v>
      </c>
      <c r="C34" s="203">
        <v>5</v>
      </c>
      <c r="D34" s="204">
        <v>1516</v>
      </c>
      <c r="E34" s="202">
        <v>174</v>
      </c>
      <c r="F34" s="204">
        <v>42</v>
      </c>
      <c r="G34" s="202">
        <v>90</v>
      </c>
      <c r="H34" s="203">
        <v>22</v>
      </c>
      <c r="I34" s="204">
        <v>1014</v>
      </c>
      <c r="J34" s="202">
        <v>427</v>
      </c>
      <c r="K34" s="203">
        <v>9</v>
      </c>
      <c r="L34" s="204">
        <v>1090</v>
      </c>
      <c r="M34" s="202">
        <v>114</v>
      </c>
      <c r="N34" s="204">
        <v>40</v>
      </c>
      <c r="O34" s="202">
        <v>109</v>
      </c>
      <c r="P34" s="203">
        <v>35</v>
      </c>
      <c r="Q34" s="204">
        <v>713</v>
      </c>
    </row>
    <row r="35" spans="1:17" ht="15.75">
      <c r="A35" s="103" t="s">
        <v>193</v>
      </c>
      <c r="B35" s="202">
        <v>910</v>
      </c>
      <c r="C35" s="203">
        <v>12</v>
      </c>
      <c r="D35" s="204">
        <v>820</v>
      </c>
      <c r="E35" s="202">
        <v>155</v>
      </c>
      <c r="F35" s="204">
        <v>15</v>
      </c>
      <c r="G35" s="202">
        <v>155</v>
      </c>
      <c r="H35" s="203">
        <v>19</v>
      </c>
      <c r="I35" s="204">
        <v>284</v>
      </c>
      <c r="J35" s="202">
        <v>856</v>
      </c>
      <c r="K35" s="203">
        <v>22</v>
      </c>
      <c r="L35" s="204">
        <v>744</v>
      </c>
      <c r="M35" s="202">
        <v>146</v>
      </c>
      <c r="N35" s="204">
        <v>23</v>
      </c>
      <c r="O35" s="202">
        <v>139</v>
      </c>
      <c r="P35" s="203">
        <v>24</v>
      </c>
      <c r="Q35" s="204">
        <v>260</v>
      </c>
    </row>
    <row r="36" spans="1:17" ht="15.75">
      <c r="A36" s="107" t="s">
        <v>194</v>
      </c>
      <c r="B36" s="202">
        <v>113</v>
      </c>
      <c r="C36" s="203">
        <v>11</v>
      </c>
      <c r="D36" s="204">
        <v>184</v>
      </c>
      <c r="E36" s="202">
        <v>49</v>
      </c>
      <c r="F36" s="204">
        <v>8</v>
      </c>
      <c r="G36" s="202">
        <v>23</v>
      </c>
      <c r="H36" s="203">
        <v>15</v>
      </c>
      <c r="I36" s="204">
        <v>61</v>
      </c>
      <c r="J36" s="202">
        <v>107</v>
      </c>
      <c r="K36" s="203">
        <v>25</v>
      </c>
      <c r="L36" s="204">
        <v>90</v>
      </c>
      <c r="M36" s="202">
        <v>31</v>
      </c>
      <c r="N36" s="204">
        <v>20</v>
      </c>
      <c r="O36" s="202">
        <v>19</v>
      </c>
      <c r="P36" s="203">
        <v>8</v>
      </c>
      <c r="Q36" s="204">
        <v>164</v>
      </c>
    </row>
    <row r="37" spans="1:17" ht="15.75">
      <c r="A37" s="103" t="s">
        <v>195</v>
      </c>
      <c r="B37" s="202">
        <v>27</v>
      </c>
      <c r="C37" s="203">
        <v>4</v>
      </c>
      <c r="D37" s="204">
        <v>35</v>
      </c>
      <c r="E37" s="202">
        <v>11</v>
      </c>
      <c r="F37" s="204">
        <v>8</v>
      </c>
      <c r="G37" s="202">
        <v>8</v>
      </c>
      <c r="H37" s="203">
        <v>6</v>
      </c>
      <c r="I37" s="204">
        <v>18</v>
      </c>
      <c r="J37" s="202">
        <v>37</v>
      </c>
      <c r="K37" s="203">
        <v>8</v>
      </c>
      <c r="L37" s="204">
        <v>43</v>
      </c>
      <c r="M37" s="202">
        <v>10</v>
      </c>
      <c r="N37" s="204">
        <v>7</v>
      </c>
      <c r="O37" s="202">
        <v>8</v>
      </c>
      <c r="P37" s="203">
        <v>4</v>
      </c>
      <c r="Q37" s="204">
        <v>37</v>
      </c>
    </row>
    <row r="38" spans="1:17" ht="15.75">
      <c r="A38" s="107" t="s">
        <v>196</v>
      </c>
      <c r="B38" s="202">
        <v>56</v>
      </c>
      <c r="C38" s="203">
        <v>2</v>
      </c>
      <c r="D38" s="204">
        <v>58</v>
      </c>
      <c r="E38" s="202">
        <v>4</v>
      </c>
      <c r="F38" s="204">
        <v>4</v>
      </c>
      <c r="G38" s="202">
        <v>2</v>
      </c>
      <c r="H38" s="203">
        <v>2</v>
      </c>
      <c r="I38" s="204">
        <v>26</v>
      </c>
      <c r="J38" s="202">
        <v>46</v>
      </c>
      <c r="K38" s="203">
        <v>5</v>
      </c>
      <c r="L38" s="204">
        <v>77</v>
      </c>
      <c r="M38" s="202">
        <v>5</v>
      </c>
      <c r="N38" s="204">
        <v>4</v>
      </c>
      <c r="O38" s="202">
        <v>1</v>
      </c>
      <c r="P38" s="203">
        <v>1</v>
      </c>
      <c r="Q38" s="204">
        <v>171</v>
      </c>
    </row>
    <row r="39" spans="1:17" ht="15.75">
      <c r="A39" s="103" t="s">
        <v>197</v>
      </c>
      <c r="B39" s="202">
        <v>723</v>
      </c>
      <c r="C39" s="203">
        <v>20</v>
      </c>
      <c r="D39" s="204">
        <v>545</v>
      </c>
      <c r="E39" s="202">
        <v>220</v>
      </c>
      <c r="F39" s="204">
        <v>36</v>
      </c>
      <c r="G39" s="202">
        <v>110</v>
      </c>
      <c r="H39" s="203">
        <v>14</v>
      </c>
      <c r="I39" s="204">
        <v>283</v>
      </c>
      <c r="J39" s="202">
        <v>586</v>
      </c>
      <c r="K39" s="203">
        <v>15</v>
      </c>
      <c r="L39" s="204">
        <v>359</v>
      </c>
      <c r="M39" s="202">
        <v>140</v>
      </c>
      <c r="N39" s="204">
        <v>31</v>
      </c>
      <c r="O39" s="202">
        <v>85</v>
      </c>
      <c r="P39" s="203">
        <v>20</v>
      </c>
      <c r="Q39" s="204">
        <v>365</v>
      </c>
    </row>
    <row r="40" spans="1:17" ht="15.75">
      <c r="A40" s="107" t="s">
        <v>198</v>
      </c>
      <c r="B40" s="202">
        <v>176</v>
      </c>
      <c r="C40" s="203">
        <v>6</v>
      </c>
      <c r="D40" s="204">
        <v>154</v>
      </c>
      <c r="E40" s="202">
        <v>69</v>
      </c>
      <c r="F40" s="204">
        <v>24</v>
      </c>
      <c r="G40" s="202">
        <v>28</v>
      </c>
      <c r="H40" s="203">
        <v>17</v>
      </c>
      <c r="I40" s="204">
        <v>118</v>
      </c>
      <c r="J40" s="202">
        <v>199</v>
      </c>
      <c r="K40" s="203">
        <v>14</v>
      </c>
      <c r="L40" s="204">
        <v>116</v>
      </c>
      <c r="M40" s="202">
        <v>36</v>
      </c>
      <c r="N40" s="204">
        <v>20</v>
      </c>
      <c r="O40" s="202">
        <v>24</v>
      </c>
      <c r="P40" s="203">
        <v>37</v>
      </c>
      <c r="Q40" s="204">
        <v>262</v>
      </c>
    </row>
    <row r="41" spans="1:17" ht="15.75">
      <c r="A41" s="103" t="s">
        <v>199</v>
      </c>
      <c r="B41" s="202">
        <v>966</v>
      </c>
      <c r="C41" s="203">
        <v>17</v>
      </c>
      <c r="D41" s="204">
        <v>730</v>
      </c>
      <c r="E41" s="202">
        <v>370</v>
      </c>
      <c r="F41" s="204">
        <v>37</v>
      </c>
      <c r="G41" s="202">
        <v>173</v>
      </c>
      <c r="H41" s="203">
        <v>37</v>
      </c>
      <c r="I41" s="204">
        <v>428</v>
      </c>
      <c r="J41" s="202">
        <v>909</v>
      </c>
      <c r="K41" s="203">
        <v>14</v>
      </c>
      <c r="L41" s="204">
        <v>527</v>
      </c>
      <c r="M41" s="202">
        <v>245</v>
      </c>
      <c r="N41" s="204">
        <v>52</v>
      </c>
      <c r="O41" s="202">
        <v>166</v>
      </c>
      <c r="P41" s="203">
        <v>37</v>
      </c>
      <c r="Q41" s="204">
        <v>608</v>
      </c>
    </row>
    <row r="42" spans="1:17" ht="15.75">
      <c r="A42" s="107" t="s">
        <v>200</v>
      </c>
      <c r="B42" s="202">
        <v>19986</v>
      </c>
      <c r="C42" s="203">
        <v>38</v>
      </c>
      <c r="D42" s="204">
        <v>20697</v>
      </c>
      <c r="E42" s="202">
        <v>9629</v>
      </c>
      <c r="F42" s="204">
        <v>287</v>
      </c>
      <c r="G42" s="202">
        <v>6411</v>
      </c>
      <c r="H42" s="203">
        <v>176</v>
      </c>
      <c r="I42" s="204">
        <v>11978</v>
      </c>
      <c r="J42" s="202">
        <v>17992</v>
      </c>
      <c r="K42" s="203">
        <v>53</v>
      </c>
      <c r="L42" s="204">
        <v>18845</v>
      </c>
      <c r="M42" s="202">
        <v>8079</v>
      </c>
      <c r="N42" s="204">
        <v>311</v>
      </c>
      <c r="O42" s="202">
        <v>5817</v>
      </c>
      <c r="P42" s="203">
        <v>262</v>
      </c>
      <c r="Q42" s="204">
        <v>5898</v>
      </c>
    </row>
    <row r="43" spans="1:17" ht="15.75">
      <c r="A43" s="103" t="s">
        <v>201</v>
      </c>
      <c r="B43" s="202">
        <v>3277</v>
      </c>
      <c r="C43" s="203">
        <v>47</v>
      </c>
      <c r="D43" s="204">
        <v>2208</v>
      </c>
      <c r="E43" s="202">
        <v>1504</v>
      </c>
      <c r="F43" s="204">
        <v>123</v>
      </c>
      <c r="G43" s="202">
        <v>943</v>
      </c>
      <c r="H43" s="203">
        <v>116</v>
      </c>
      <c r="I43" s="204">
        <v>1312</v>
      </c>
      <c r="J43" s="202">
        <v>3253</v>
      </c>
      <c r="K43" s="203">
        <v>59</v>
      </c>
      <c r="L43" s="204">
        <v>1791</v>
      </c>
      <c r="M43" s="202">
        <v>1200</v>
      </c>
      <c r="N43" s="204">
        <v>175</v>
      </c>
      <c r="O43" s="202">
        <v>860</v>
      </c>
      <c r="P43" s="203">
        <v>131</v>
      </c>
      <c r="Q43" s="204">
        <v>782</v>
      </c>
    </row>
    <row r="44" spans="1:17" ht="15.75">
      <c r="A44" s="107" t="s">
        <v>202</v>
      </c>
      <c r="B44" s="202">
        <v>40</v>
      </c>
      <c r="C44" s="203">
        <v>7</v>
      </c>
      <c r="D44" s="204">
        <v>54</v>
      </c>
      <c r="E44" s="202">
        <v>13</v>
      </c>
      <c r="F44" s="204">
        <v>11</v>
      </c>
      <c r="G44" s="202">
        <v>14</v>
      </c>
      <c r="H44" s="203">
        <v>9</v>
      </c>
      <c r="I44" s="204">
        <v>32</v>
      </c>
      <c r="J44" s="202">
        <v>48</v>
      </c>
      <c r="K44" s="203">
        <v>9</v>
      </c>
      <c r="L44" s="204">
        <v>93</v>
      </c>
      <c r="M44" s="202">
        <v>11</v>
      </c>
      <c r="N44" s="204">
        <v>10</v>
      </c>
      <c r="O44" s="202">
        <v>11</v>
      </c>
      <c r="P44" s="203">
        <v>6</v>
      </c>
      <c r="Q44" s="204">
        <v>28</v>
      </c>
    </row>
    <row r="45" spans="1:17" ht="15.75">
      <c r="A45" s="103" t="s">
        <v>203</v>
      </c>
      <c r="B45" s="202">
        <v>84</v>
      </c>
      <c r="C45" s="203">
        <v>7</v>
      </c>
      <c r="D45" s="204">
        <v>113</v>
      </c>
      <c r="E45" s="202">
        <v>39</v>
      </c>
      <c r="F45" s="204">
        <v>18</v>
      </c>
      <c r="G45" s="202">
        <v>24</v>
      </c>
      <c r="H45" s="203">
        <v>14</v>
      </c>
      <c r="I45" s="204">
        <v>88</v>
      </c>
      <c r="J45" s="202">
        <v>120</v>
      </c>
      <c r="K45" s="203">
        <v>21</v>
      </c>
      <c r="L45" s="204">
        <v>106</v>
      </c>
      <c r="M45" s="202">
        <v>26</v>
      </c>
      <c r="N45" s="204">
        <v>18</v>
      </c>
      <c r="O45" s="202">
        <v>11</v>
      </c>
      <c r="P45" s="203">
        <v>14</v>
      </c>
      <c r="Q45" s="204">
        <v>101</v>
      </c>
    </row>
    <row r="46" spans="1:17" ht="15.75">
      <c r="A46" s="107" t="s">
        <v>204</v>
      </c>
      <c r="B46" s="202">
        <v>688</v>
      </c>
      <c r="C46" s="203">
        <v>19</v>
      </c>
      <c r="D46" s="204">
        <v>607</v>
      </c>
      <c r="E46" s="202">
        <v>281</v>
      </c>
      <c r="F46" s="204">
        <v>58</v>
      </c>
      <c r="G46" s="202">
        <v>151</v>
      </c>
      <c r="H46" s="203">
        <v>37</v>
      </c>
      <c r="I46" s="204">
        <v>409</v>
      </c>
      <c r="J46" s="202">
        <v>783</v>
      </c>
      <c r="K46" s="203">
        <v>36</v>
      </c>
      <c r="L46" s="204">
        <v>613</v>
      </c>
      <c r="M46" s="202">
        <v>206</v>
      </c>
      <c r="N46" s="204">
        <v>64</v>
      </c>
      <c r="O46" s="202">
        <v>158</v>
      </c>
      <c r="P46" s="203">
        <v>42</v>
      </c>
      <c r="Q46" s="204">
        <v>308</v>
      </c>
    </row>
    <row r="47" spans="1:17" ht="15.75">
      <c r="A47" s="103" t="s">
        <v>205</v>
      </c>
      <c r="B47" s="202">
        <v>139</v>
      </c>
      <c r="C47" s="203">
        <v>1</v>
      </c>
      <c r="D47" s="204">
        <v>350</v>
      </c>
      <c r="E47" s="202">
        <v>32</v>
      </c>
      <c r="F47" s="204">
        <v>19</v>
      </c>
      <c r="G47" s="202">
        <v>17</v>
      </c>
      <c r="H47" s="203">
        <v>6</v>
      </c>
      <c r="I47" s="204">
        <v>171</v>
      </c>
      <c r="J47" s="202">
        <v>147</v>
      </c>
      <c r="K47" s="203">
        <v>8</v>
      </c>
      <c r="L47" s="204">
        <v>289</v>
      </c>
      <c r="M47" s="202">
        <v>24</v>
      </c>
      <c r="N47" s="204">
        <v>17</v>
      </c>
      <c r="O47" s="202">
        <v>11</v>
      </c>
      <c r="P47" s="203">
        <v>9</v>
      </c>
      <c r="Q47" s="204">
        <v>118</v>
      </c>
    </row>
    <row r="48" spans="1:17" ht="15.75">
      <c r="A48" s="107" t="s">
        <v>206</v>
      </c>
      <c r="B48" s="202">
        <v>53</v>
      </c>
      <c r="C48" s="203">
        <v>3</v>
      </c>
      <c r="D48" s="204">
        <v>86</v>
      </c>
      <c r="E48" s="202">
        <v>35</v>
      </c>
      <c r="F48" s="204">
        <v>15</v>
      </c>
      <c r="G48" s="202">
        <v>22</v>
      </c>
      <c r="H48" s="203">
        <v>9</v>
      </c>
      <c r="I48" s="204">
        <v>83</v>
      </c>
      <c r="J48" s="202">
        <v>84</v>
      </c>
      <c r="K48" s="203">
        <v>7</v>
      </c>
      <c r="L48" s="204">
        <v>68</v>
      </c>
      <c r="M48" s="202">
        <v>31</v>
      </c>
      <c r="N48" s="204">
        <v>12</v>
      </c>
      <c r="O48" s="202">
        <v>18</v>
      </c>
      <c r="P48" s="203">
        <v>6</v>
      </c>
      <c r="Q48" s="204">
        <v>62</v>
      </c>
    </row>
    <row r="49" spans="1:17" ht="15.75">
      <c r="A49" s="103" t="s">
        <v>207</v>
      </c>
      <c r="B49" s="202">
        <v>1206</v>
      </c>
      <c r="C49" s="203">
        <v>16</v>
      </c>
      <c r="D49" s="204">
        <v>572</v>
      </c>
      <c r="E49" s="202">
        <v>367</v>
      </c>
      <c r="F49" s="204">
        <v>51</v>
      </c>
      <c r="G49" s="202">
        <v>224</v>
      </c>
      <c r="H49" s="203">
        <v>30</v>
      </c>
      <c r="I49" s="204">
        <v>699</v>
      </c>
      <c r="J49" s="202">
        <v>1013</v>
      </c>
      <c r="K49" s="203">
        <v>13</v>
      </c>
      <c r="L49" s="204">
        <v>493</v>
      </c>
      <c r="M49" s="202">
        <v>289</v>
      </c>
      <c r="N49" s="204">
        <v>68</v>
      </c>
      <c r="O49" s="202">
        <v>158</v>
      </c>
      <c r="P49" s="203">
        <v>46</v>
      </c>
      <c r="Q49" s="204">
        <v>649</v>
      </c>
    </row>
    <row r="50" spans="1:17" ht="15.75">
      <c r="A50" s="107" t="s">
        <v>208</v>
      </c>
      <c r="B50" s="202">
        <v>991</v>
      </c>
      <c r="C50" s="203">
        <v>48</v>
      </c>
      <c r="D50" s="204">
        <v>997</v>
      </c>
      <c r="E50" s="202">
        <v>261</v>
      </c>
      <c r="F50" s="204">
        <v>101</v>
      </c>
      <c r="G50" s="202">
        <v>168</v>
      </c>
      <c r="H50" s="203">
        <v>86</v>
      </c>
      <c r="I50" s="204">
        <v>609</v>
      </c>
      <c r="J50" s="202">
        <v>1182</v>
      </c>
      <c r="K50" s="203">
        <v>89</v>
      </c>
      <c r="L50" s="204">
        <v>646</v>
      </c>
      <c r="M50" s="202">
        <v>238</v>
      </c>
      <c r="N50" s="204">
        <v>113</v>
      </c>
      <c r="O50" s="202">
        <v>164</v>
      </c>
      <c r="P50" s="203">
        <v>84</v>
      </c>
      <c r="Q50" s="204">
        <v>480</v>
      </c>
    </row>
    <row r="51" spans="1:17" ht="15.75">
      <c r="A51" s="103" t="s">
        <v>209</v>
      </c>
      <c r="B51" s="202">
        <v>149</v>
      </c>
      <c r="C51" s="203">
        <v>11</v>
      </c>
      <c r="D51" s="204">
        <v>385</v>
      </c>
      <c r="E51" s="202">
        <v>51</v>
      </c>
      <c r="F51" s="204">
        <v>22</v>
      </c>
      <c r="G51" s="202">
        <v>19</v>
      </c>
      <c r="H51" s="203">
        <v>28</v>
      </c>
      <c r="I51" s="204">
        <v>196</v>
      </c>
      <c r="J51" s="202">
        <v>165</v>
      </c>
      <c r="K51" s="203">
        <v>19</v>
      </c>
      <c r="L51" s="204">
        <v>287</v>
      </c>
      <c r="M51" s="202">
        <v>20</v>
      </c>
      <c r="N51" s="204">
        <v>31</v>
      </c>
      <c r="O51" s="202">
        <v>19</v>
      </c>
      <c r="P51" s="203">
        <v>26</v>
      </c>
      <c r="Q51" s="204">
        <v>169</v>
      </c>
    </row>
    <row r="52" spans="1:17" ht="15.75">
      <c r="A52" s="107" t="s">
        <v>210</v>
      </c>
      <c r="B52" s="202">
        <v>293</v>
      </c>
      <c r="C52" s="203">
        <v>6</v>
      </c>
      <c r="D52" s="204">
        <v>296</v>
      </c>
      <c r="E52" s="202">
        <v>114</v>
      </c>
      <c r="F52" s="204">
        <v>16</v>
      </c>
      <c r="G52" s="202">
        <v>48</v>
      </c>
      <c r="H52" s="203">
        <v>10</v>
      </c>
      <c r="I52" s="204">
        <v>236</v>
      </c>
      <c r="J52" s="202">
        <v>325</v>
      </c>
      <c r="K52" s="203">
        <v>12</v>
      </c>
      <c r="L52" s="204">
        <v>285</v>
      </c>
      <c r="M52" s="202">
        <v>84</v>
      </c>
      <c r="N52" s="204">
        <v>12</v>
      </c>
      <c r="O52" s="202">
        <v>41</v>
      </c>
      <c r="P52" s="203">
        <v>10</v>
      </c>
      <c r="Q52" s="204">
        <v>104</v>
      </c>
    </row>
    <row r="53" spans="1:17" ht="15.75">
      <c r="A53" s="103" t="s">
        <v>211</v>
      </c>
      <c r="B53" s="202">
        <v>420</v>
      </c>
      <c r="C53" s="203">
        <v>25</v>
      </c>
      <c r="D53" s="204">
        <v>868</v>
      </c>
      <c r="E53" s="202">
        <v>118</v>
      </c>
      <c r="F53" s="204">
        <v>50</v>
      </c>
      <c r="G53" s="202">
        <v>93</v>
      </c>
      <c r="H53" s="203">
        <v>36</v>
      </c>
      <c r="I53" s="204">
        <v>516</v>
      </c>
      <c r="J53" s="202">
        <v>406</v>
      </c>
      <c r="K53" s="203">
        <v>27</v>
      </c>
      <c r="L53" s="204">
        <v>627</v>
      </c>
      <c r="M53" s="202">
        <v>109</v>
      </c>
      <c r="N53" s="204">
        <v>50</v>
      </c>
      <c r="O53" s="202">
        <v>52</v>
      </c>
      <c r="P53" s="203">
        <v>16</v>
      </c>
      <c r="Q53" s="204">
        <v>412</v>
      </c>
    </row>
    <row r="54" spans="1:17" ht="15.75">
      <c r="A54" s="107" t="s">
        <v>212</v>
      </c>
      <c r="B54" s="202">
        <v>355</v>
      </c>
      <c r="C54" s="203">
        <v>11</v>
      </c>
      <c r="D54" s="204">
        <v>534</v>
      </c>
      <c r="E54" s="202">
        <v>73</v>
      </c>
      <c r="F54" s="204">
        <v>36</v>
      </c>
      <c r="G54" s="202">
        <v>37</v>
      </c>
      <c r="H54" s="203">
        <v>16</v>
      </c>
      <c r="I54" s="204">
        <v>397</v>
      </c>
      <c r="J54" s="202">
        <v>387</v>
      </c>
      <c r="K54" s="203">
        <v>11</v>
      </c>
      <c r="L54" s="204">
        <v>509</v>
      </c>
      <c r="M54" s="202">
        <v>50</v>
      </c>
      <c r="N54" s="204">
        <v>35</v>
      </c>
      <c r="O54" s="202">
        <v>31</v>
      </c>
      <c r="P54" s="203">
        <v>18</v>
      </c>
      <c r="Q54" s="204">
        <v>271</v>
      </c>
    </row>
    <row r="55" spans="1:17" ht="15.75">
      <c r="A55" s="103" t="s">
        <v>213</v>
      </c>
      <c r="B55" s="202">
        <v>360</v>
      </c>
      <c r="C55" s="203">
        <v>16</v>
      </c>
      <c r="D55" s="204">
        <v>88</v>
      </c>
      <c r="E55" s="202">
        <v>30</v>
      </c>
      <c r="F55" s="204">
        <v>17</v>
      </c>
      <c r="G55" s="202">
        <v>13</v>
      </c>
      <c r="H55" s="203">
        <v>13</v>
      </c>
      <c r="I55" s="204">
        <v>68</v>
      </c>
      <c r="J55" s="202">
        <v>300</v>
      </c>
      <c r="K55" s="203">
        <v>19</v>
      </c>
      <c r="L55" s="204">
        <v>72</v>
      </c>
      <c r="M55" s="202">
        <v>26</v>
      </c>
      <c r="N55" s="204">
        <v>17</v>
      </c>
      <c r="O55" s="202">
        <v>9</v>
      </c>
      <c r="P55" s="203">
        <v>5</v>
      </c>
      <c r="Q55" s="204">
        <v>39</v>
      </c>
    </row>
    <row r="56" spans="1:17" ht="15.75">
      <c r="A56" s="107" t="s">
        <v>214</v>
      </c>
      <c r="B56" s="202">
        <v>582</v>
      </c>
      <c r="C56" s="203">
        <v>15</v>
      </c>
      <c r="D56" s="204">
        <v>1157</v>
      </c>
      <c r="E56" s="202">
        <v>292</v>
      </c>
      <c r="F56" s="204">
        <v>48</v>
      </c>
      <c r="G56" s="202">
        <v>160</v>
      </c>
      <c r="H56" s="203">
        <v>22</v>
      </c>
      <c r="I56" s="204">
        <v>526</v>
      </c>
      <c r="J56" s="202">
        <v>724</v>
      </c>
      <c r="K56" s="203">
        <v>21</v>
      </c>
      <c r="L56" s="204">
        <v>1060</v>
      </c>
      <c r="M56" s="202">
        <v>215</v>
      </c>
      <c r="N56" s="204">
        <v>42</v>
      </c>
      <c r="O56" s="202">
        <v>98</v>
      </c>
      <c r="P56" s="203">
        <v>36</v>
      </c>
      <c r="Q56" s="204">
        <v>547</v>
      </c>
    </row>
    <row r="57" spans="1:17" ht="15.75">
      <c r="A57" s="103" t="s">
        <v>215</v>
      </c>
      <c r="B57" s="202">
        <v>99</v>
      </c>
      <c r="C57" s="203">
        <v>20</v>
      </c>
      <c r="D57" s="204">
        <v>15</v>
      </c>
      <c r="E57" s="202">
        <v>47</v>
      </c>
      <c r="F57" s="204">
        <v>48</v>
      </c>
      <c r="G57" s="202">
        <v>6</v>
      </c>
      <c r="H57" s="203">
        <v>5</v>
      </c>
      <c r="I57" s="204">
        <v>95</v>
      </c>
      <c r="J57" s="202">
        <v>87</v>
      </c>
      <c r="K57" s="203">
        <v>71</v>
      </c>
      <c r="L57" s="204">
        <v>31</v>
      </c>
      <c r="M57" s="202">
        <v>13</v>
      </c>
      <c r="N57" s="204">
        <v>31</v>
      </c>
      <c r="O57" s="202">
        <v>2</v>
      </c>
      <c r="P57" s="203">
        <v>1</v>
      </c>
      <c r="Q57" s="204">
        <v>37</v>
      </c>
    </row>
    <row r="58" spans="1:17" ht="15.75">
      <c r="A58" s="107" t="s">
        <v>216</v>
      </c>
      <c r="B58" s="202">
        <v>172</v>
      </c>
      <c r="C58" s="203">
        <v>61</v>
      </c>
      <c r="D58" s="204">
        <v>243</v>
      </c>
      <c r="E58" s="202">
        <v>31</v>
      </c>
      <c r="F58" s="204">
        <v>55</v>
      </c>
      <c r="G58" s="202">
        <v>31</v>
      </c>
      <c r="H58" s="203">
        <v>20</v>
      </c>
      <c r="I58" s="204">
        <v>154</v>
      </c>
      <c r="J58" s="202">
        <v>122</v>
      </c>
      <c r="K58" s="203">
        <v>78</v>
      </c>
      <c r="L58" s="204">
        <v>191</v>
      </c>
      <c r="M58" s="202">
        <v>26</v>
      </c>
      <c r="N58" s="204">
        <v>41</v>
      </c>
      <c r="O58" s="202">
        <v>14</v>
      </c>
      <c r="P58" s="203">
        <v>21</v>
      </c>
      <c r="Q58" s="204">
        <v>594</v>
      </c>
    </row>
    <row r="59" spans="1:17" ht="15.75">
      <c r="A59" s="103" t="s">
        <v>217</v>
      </c>
      <c r="B59" s="202">
        <v>116</v>
      </c>
      <c r="C59" s="203">
        <v>10</v>
      </c>
      <c r="D59" s="204">
        <v>77</v>
      </c>
      <c r="E59" s="202">
        <v>30</v>
      </c>
      <c r="F59" s="204">
        <v>14</v>
      </c>
      <c r="G59" s="202">
        <v>24</v>
      </c>
      <c r="H59" s="203">
        <v>10</v>
      </c>
      <c r="I59" s="204">
        <v>50</v>
      </c>
      <c r="J59" s="202">
        <v>110</v>
      </c>
      <c r="K59" s="203">
        <v>10</v>
      </c>
      <c r="L59" s="204">
        <v>82</v>
      </c>
      <c r="M59" s="202">
        <v>28</v>
      </c>
      <c r="N59" s="204">
        <v>16</v>
      </c>
      <c r="O59" s="202">
        <v>17</v>
      </c>
      <c r="P59" s="203">
        <v>13</v>
      </c>
      <c r="Q59" s="204">
        <v>16</v>
      </c>
    </row>
    <row r="60" spans="1:17" ht="15.75">
      <c r="A60" s="107" t="s">
        <v>218</v>
      </c>
      <c r="B60" s="202">
        <v>173</v>
      </c>
      <c r="C60" s="203">
        <v>11</v>
      </c>
      <c r="D60" s="204">
        <v>389</v>
      </c>
      <c r="E60" s="202">
        <v>87</v>
      </c>
      <c r="F60" s="204">
        <v>13</v>
      </c>
      <c r="G60" s="202">
        <v>44</v>
      </c>
      <c r="H60" s="203">
        <v>16</v>
      </c>
      <c r="I60" s="204">
        <v>243</v>
      </c>
      <c r="J60" s="202">
        <v>168</v>
      </c>
      <c r="K60" s="203">
        <v>12</v>
      </c>
      <c r="L60" s="204">
        <v>338</v>
      </c>
      <c r="M60" s="202">
        <v>54</v>
      </c>
      <c r="N60" s="204">
        <v>23</v>
      </c>
      <c r="O60" s="202">
        <v>43</v>
      </c>
      <c r="P60" s="203">
        <v>15</v>
      </c>
      <c r="Q60" s="204">
        <v>249</v>
      </c>
    </row>
    <row r="61" spans="1:17" ht="15.75">
      <c r="A61" s="103" t="s">
        <v>219</v>
      </c>
      <c r="B61" s="202">
        <v>106</v>
      </c>
      <c r="C61" s="203">
        <v>11</v>
      </c>
      <c r="D61" s="204">
        <v>106</v>
      </c>
      <c r="E61" s="202">
        <v>54</v>
      </c>
      <c r="F61" s="204">
        <v>11</v>
      </c>
      <c r="G61" s="202">
        <v>35</v>
      </c>
      <c r="H61" s="203">
        <v>4</v>
      </c>
      <c r="I61" s="204">
        <v>256</v>
      </c>
      <c r="J61" s="202">
        <v>116</v>
      </c>
      <c r="K61" s="203">
        <v>15</v>
      </c>
      <c r="L61" s="204">
        <v>112</v>
      </c>
      <c r="M61" s="202">
        <v>40</v>
      </c>
      <c r="N61" s="204">
        <v>6</v>
      </c>
      <c r="O61" s="202">
        <v>22</v>
      </c>
      <c r="P61" s="203">
        <v>14</v>
      </c>
      <c r="Q61" s="204">
        <v>129</v>
      </c>
    </row>
    <row r="62" spans="1:17" ht="15.75">
      <c r="A62" s="107" t="s">
        <v>220</v>
      </c>
      <c r="B62" s="202">
        <v>397</v>
      </c>
      <c r="C62" s="203">
        <v>12</v>
      </c>
      <c r="D62" s="204">
        <v>550</v>
      </c>
      <c r="E62" s="202">
        <v>115</v>
      </c>
      <c r="F62" s="204">
        <v>33</v>
      </c>
      <c r="G62" s="202">
        <v>87</v>
      </c>
      <c r="H62" s="203">
        <v>13</v>
      </c>
      <c r="I62" s="204">
        <v>193</v>
      </c>
      <c r="J62" s="202">
        <v>369</v>
      </c>
      <c r="K62" s="203">
        <v>14</v>
      </c>
      <c r="L62" s="204">
        <v>461</v>
      </c>
      <c r="M62" s="202">
        <v>75</v>
      </c>
      <c r="N62" s="204">
        <v>35</v>
      </c>
      <c r="O62" s="202">
        <v>44</v>
      </c>
      <c r="P62" s="203">
        <v>20</v>
      </c>
      <c r="Q62" s="204">
        <v>99</v>
      </c>
    </row>
    <row r="63" spans="1:17" ht="15.75">
      <c r="A63" s="103" t="s">
        <v>221</v>
      </c>
      <c r="B63" s="202">
        <v>427</v>
      </c>
      <c r="C63" s="203">
        <v>8</v>
      </c>
      <c r="D63" s="204">
        <v>536</v>
      </c>
      <c r="E63" s="202">
        <v>182</v>
      </c>
      <c r="F63" s="204">
        <v>34</v>
      </c>
      <c r="G63" s="202">
        <v>124</v>
      </c>
      <c r="H63" s="203">
        <v>25</v>
      </c>
      <c r="I63" s="204">
        <v>247</v>
      </c>
      <c r="J63" s="202">
        <v>443</v>
      </c>
      <c r="K63" s="203">
        <v>14</v>
      </c>
      <c r="L63" s="204">
        <v>335</v>
      </c>
      <c r="M63" s="202">
        <v>148</v>
      </c>
      <c r="N63" s="204">
        <v>23</v>
      </c>
      <c r="O63" s="202">
        <v>100</v>
      </c>
      <c r="P63" s="203">
        <v>21</v>
      </c>
      <c r="Q63" s="204">
        <v>432</v>
      </c>
    </row>
    <row r="64" spans="1:17" ht="15.75">
      <c r="A64" s="107" t="s">
        <v>222</v>
      </c>
      <c r="B64" s="202">
        <v>47</v>
      </c>
      <c r="C64" s="203">
        <v>1</v>
      </c>
      <c r="D64" s="204">
        <v>38</v>
      </c>
      <c r="E64" s="202">
        <v>19</v>
      </c>
      <c r="F64" s="204">
        <v>3</v>
      </c>
      <c r="G64" s="202">
        <v>11</v>
      </c>
      <c r="H64" s="203">
        <v>1</v>
      </c>
      <c r="I64" s="204">
        <v>16</v>
      </c>
      <c r="J64" s="202">
        <v>60</v>
      </c>
      <c r="K64" s="203">
        <v>7</v>
      </c>
      <c r="L64" s="204">
        <v>15</v>
      </c>
      <c r="M64" s="202">
        <v>10</v>
      </c>
      <c r="N64" s="204">
        <v>1</v>
      </c>
      <c r="O64" s="202">
        <v>11</v>
      </c>
      <c r="P64" s="203">
        <v>1</v>
      </c>
      <c r="Q64" s="204">
        <v>875</v>
      </c>
    </row>
    <row r="65" spans="1:17" ht="15.75">
      <c r="A65" s="103" t="s">
        <v>223</v>
      </c>
      <c r="B65" s="202">
        <v>54</v>
      </c>
      <c r="C65" s="203">
        <v>6</v>
      </c>
      <c r="D65" s="204">
        <v>77</v>
      </c>
      <c r="E65" s="202">
        <v>17</v>
      </c>
      <c r="F65" s="204">
        <v>17</v>
      </c>
      <c r="G65" s="202">
        <v>6</v>
      </c>
      <c r="H65" s="203">
        <v>13</v>
      </c>
      <c r="I65" s="204">
        <v>28</v>
      </c>
      <c r="J65" s="202">
        <v>50</v>
      </c>
      <c r="K65" s="203">
        <v>7</v>
      </c>
      <c r="L65" s="204">
        <v>28</v>
      </c>
      <c r="M65" s="202">
        <v>14</v>
      </c>
      <c r="N65" s="204">
        <v>24</v>
      </c>
      <c r="O65" s="202">
        <v>3</v>
      </c>
      <c r="P65" s="203">
        <v>21</v>
      </c>
      <c r="Q65" s="204">
        <v>31</v>
      </c>
    </row>
    <row r="66" spans="1:17" ht="15.75">
      <c r="A66" s="107" t="s">
        <v>224</v>
      </c>
      <c r="B66" s="202">
        <v>198</v>
      </c>
      <c r="C66" s="203">
        <v>6</v>
      </c>
      <c r="D66" s="204">
        <v>295</v>
      </c>
      <c r="E66" s="202">
        <v>49</v>
      </c>
      <c r="F66" s="204">
        <v>36</v>
      </c>
      <c r="G66" s="202">
        <v>29</v>
      </c>
      <c r="H66" s="203">
        <v>18</v>
      </c>
      <c r="I66" s="204">
        <v>124</v>
      </c>
      <c r="J66" s="202">
        <v>224</v>
      </c>
      <c r="K66" s="203">
        <v>8</v>
      </c>
      <c r="L66" s="204">
        <v>204</v>
      </c>
      <c r="M66" s="202">
        <v>41</v>
      </c>
      <c r="N66" s="204">
        <v>26</v>
      </c>
      <c r="O66" s="202">
        <v>20</v>
      </c>
      <c r="P66" s="203">
        <v>19</v>
      </c>
      <c r="Q66" s="204">
        <v>97</v>
      </c>
    </row>
    <row r="67" spans="1:17" ht="15.75">
      <c r="A67" s="103" t="s">
        <v>225</v>
      </c>
      <c r="B67" s="202">
        <v>469</v>
      </c>
      <c r="C67" s="203">
        <v>11</v>
      </c>
      <c r="D67" s="204">
        <v>1060</v>
      </c>
      <c r="E67" s="202">
        <v>113</v>
      </c>
      <c r="F67" s="204">
        <v>29</v>
      </c>
      <c r="G67" s="202">
        <v>84</v>
      </c>
      <c r="H67" s="203">
        <v>26</v>
      </c>
      <c r="I67" s="204">
        <v>530</v>
      </c>
      <c r="J67" s="202">
        <v>421</v>
      </c>
      <c r="K67" s="203">
        <v>29</v>
      </c>
      <c r="L67" s="204">
        <v>863</v>
      </c>
      <c r="M67" s="202">
        <v>95</v>
      </c>
      <c r="N67" s="204">
        <v>53</v>
      </c>
      <c r="O67" s="202">
        <v>55</v>
      </c>
      <c r="P67" s="203">
        <v>25</v>
      </c>
      <c r="Q67" s="204">
        <v>513</v>
      </c>
    </row>
    <row r="68" spans="1:17" ht="15.75">
      <c r="A68" s="107" t="s">
        <v>226</v>
      </c>
      <c r="B68" s="202">
        <v>151</v>
      </c>
      <c r="C68" s="203">
        <v>12</v>
      </c>
      <c r="D68" s="204">
        <v>261</v>
      </c>
      <c r="E68" s="202">
        <v>40</v>
      </c>
      <c r="F68" s="204">
        <v>27</v>
      </c>
      <c r="G68" s="202">
        <v>21</v>
      </c>
      <c r="H68" s="203">
        <v>23</v>
      </c>
      <c r="I68" s="204">
        <v>214</v>
      </c>
      <c r="J68" s="202">
        <v>147</v>
      </c>
      <c r="K68" s="203">
        <v>18</v>
      </c>
      <c r="L68" s="204">
        <v>145</v>
      </c>
      <c r="M68" s="202">
        <v>20</v>
      </c>
      <c r="N68" s="204">
        <v>31</v>
      </c>
      <c r="O68" s="202">
        <v>17</v>
      </c>
      <c r="P68" s="203">
        <v>20</v>
      </c>
      <c r="Q68" s="204">
        <v>162</v>
      </c>
    </row>
    <row r="69" spans="1:17" ht="15.75">
      <c r="A69" s="103" t="s">
        <v>227</v>
      </c>
      <c r="B69" s="202">
        <v>340</v>
      </c>
      <c r="C69" s="203">
        <v>11</v>
      </c>
      <c r="D69" s="204">
        <v>240</v>
      </c>
      <c r="E69" s="202">
        <v>100</v>
      </c>
      <c r="F69" s="204">
        <v>7</v>
      </c>
      <c r="G69" s="202">
        <v>58</v>
      </c>
      <c r="H69" s="203">
        <v>16</v>
      </c>
      <c r="I69" s="204">
        <v>166</v>
      </c>
      <c r="J69" s="202">
        <v>405</v>
      </c>
      <c r="K69" s="203">
        <v>16</v>
      </c>
      <c r="L69" s="204">
        <v>199</v>
      </c>
      <c r="M69" s="202">
        <v>79</v>
      </c>
      <c r="N69" s="204">
        <v>31</v>
      </c>
      <c r="O69" s="202">
        <v>49</v>
      </c>
      <c r="P69" s="203">
        <v>14</v>
      </c>
      <c r="Q69" s="204">
        <v>233</v>
      </c>
    </row>
    <row r="70" spans="1:17" ht="15.75">
      <c r="A70" s="107" t="s">
        <v>228</v>
      </c>
      <c r="B70" s="202">
        <v>18</v>
      </c>
      <c r="C70" s="203">
        <v>3</v>
      </c>
      <c r="D70" s="204">
        <v>47</v>
      </c>
      <c r="E70" s="202">
        <v>5</v>
      </c>
      <c r="F70" s="204">
        <v>4</v>
      </c>
      <c r="G70" s="202">
        <v>2</v>
      </c>
      <c r="H70" s="203">
        <v>1</v>
      </c>
      <c r="I70" s="204">
        <v>13</v>
      </c>
      <c r="J70" s="202">
        <v>26</v>
      </c>
      <c r="K70" s="203">
        <v>4</v>
      </c>
      <c r="L70" s="204">
        <v>37</v>
      </c>
      <c r="M70" s="202">
        <v>6</v>
      </c>
      <c r="N70" s="204">
        <v>3</v>
      </c>
      <c r="O70" s="202">
        <v>2</v>
      </c>
      <c r="P70" s="203">
        <v>0</v>
      </c>
      <c r="Q70" s="204">
        <v>14</v>
      </c>
    </row>
    <row r="71" spans="1:17" ht="15.75">
      <c r="A71" s="103" t="s">
        <v>229</v>
      </c>
      <c r="B71" s="202">
        <v>554</v>
      </c>
      <c r="C71" s="203">
        <v>26</v>
      </c>
      <c r="D71" s="204">
        <v>588</v>
      </c>
      <c r="E71" s="202">
        <v>80</v>
      </c>
      <c r="F71" s="204">
        <v>19</v>
      </c>
      <c r="G71" s="202">
        <v>48</v>
      </c>
      <c r="H71" s="203">
        <v>8</v>
      </c>
      <c r="I71" s="204">
        <v>139</v>
      </c>
      <c r="J71" s="202">
        <v>625</v>
      </c>
      <c r="K71" s="203">
        <v>23</v>
      </c>
      <c r="L71" s="204">
        <v>332</v>
      </c>
      <c r="M71" s="202">
        <v>55</v>
      </c>
      <c r="N71" s="204">
        <v>11</v>
      </c>
      <c r="O71" s="202">
        <v>38</v>
      </c>
      <c r="P71" s="203">
        <v>6</v>
      </c>
      <c r="Q71" s="204">
        <v>134</v>
      </c>
    </row>
    <row r="72" spans="1:17" ht="15.75">
      <c r="A72" s="107" t="s">
        <v>230</v>
      </c>
      <c r="B72" s="202">
        <v>132</v>
      </c>
      <c r="C72" s="203">
        <v>4</v>
      </c>
      <c r="D72" s="204">
        <v>242</v>
      </c>
      <c r="E72" s="202">
        <v>52</v>
      </c>
      <c r="F72" s="204">
        <v>13</v>
      </c>
      <c r="G72" s="202">
        <v>26</v>
      </c>
      <c r="H72" s="203">
        <v>10</v>
      </c>
      <c r="I72" s="204">
        <v>1020</v>
      </c>
      <c r="J72" s="202">
        <v>110</v>
      </c>
      <c r="K72" s="203">
        <v>7</v>
      </c>
      <c r="L72" s="204">
        <v>127</v>
      </c>
      <c r="M72" s="202">
        <v>37</v>
      </c>
      <c r="N72" s="204">
        <v>22</v>
      </c>
      <c r="O72" s="202">
        <v>31</v>
      </c>
      <c r="P72" s="203">
        <v>15</v>
      </c>
      <c r="Q72" s="204">
        <v>624</v>
      </c>
    </row>
    <row r="73" spans="1:17" ht="15.75">
      <c r="A73" s="103" t="s">
        <v>231</v>
      </c>
      <c r="B73" s="202">
        <v>275</v>
      </c>
      <c r="C73" s="203">
        <v>13</v>
      </c>
      <c r="D73" s="204">
        <v>330</v>
      </c>
      <c r="E73" s="202">
        <v>96</v>
      </c>
      <c r="F73" s="204">
        <v>25</v>
      </c>
      <c r="G73" s="202">
        <v>38</v>
      </c>
      <c r="H73" s="203">
        <v>15</v>
      </c>
      <c r="I73" s="204">
        <v>274</v>
      </c>
      <c r="J73" s="202">
        <v>266</v>
      </c>
      <c r="K73" s="203">
        <v>29</v>
      </c>
      <c r="L73" s="204">
        <v>202</v>
      </c>
      <c r="M73" s="202">
        <v>56</v>
      </c>
      <c r="N73" s="204">
        <v>24</v>
      </c>
      <c r="O73" s="202">
        <v>35</v>
      </c>
      <c r="P73" s="203">
        <v>15</v>
      </c>
      <c r="Q73" s="204">
        <v>244</v>
      </c>
    </row>
    <row r="74" spans="1:17" ht="15.75">
      <c r="A74" s="107" t="s">
        <v>232</v>
      </c>
      <c r="B74" s="202">
        <v>136</v>
      </c>
      <c r="C74" s="203">
        <v>3</v>
      </c>
      <c r="D74" s="204">
        <v>158</v>
      </c>
      <c r="E74" s="202">
        <v>44</v>
      </c>
      <c r="F74" s="204">
        <v>17</v>
      </c>
      <c r="G74" s="202">
        <v>21</v>
      </c>
      <c r="H74" s="203">
        <v>19</v>
      </c>
      <c r="I74" s="204">
        <v>89</v>
      </c>
      <c r="J74" s="202">
        <v>129</v>
      </c>
      <c r="K74" s="203">
        <v>9</v>
      </c>
      <c r="L74" s="204">
        <v>102</v>
      </c>
      <c r="M74" s="202">
        <v>17</v>
      </c>
      <c r="N74" s="204">
        <v>27</v>
      </c>
      <c r="O74" s="202">
        <v>9</v>
      </c>
      <c r="P74" s="203">
        <v>12</v>
      </c>
      <c r="Q74" s="204">
        <v>487</v>
      </c>
    </row>
    <row r="75" spans="1:17" ht="15.75">
      <c r="A75" s="103" t="s">
        <v>233</v>
      </c>
      <c r="B75" s="202">
        <v>196</v>
      </c>
      <c r="C75" s="203">
        <v>2</v>
      </c>
      <c r="D75" s="204">
        <v>406</v>
      </c>
      <c r="E75" s="202">
        <v>68</v>
      </c>
      <c r="F75" s="204">
        <v>13</v>
      </c>
      <c r="G75" s="202">
        <v>37</v>
      </c>
      <c r="H75" s="203">
        <v>19</v>
      </c>
      <c r="I75" s="204">
        <v>438</v>
      </c>
      <c r="J75" s="202">
        <v>175</v>
      </c>
      <c r="K75" s="203">
        <v>5</v>
      </c>
      <c r="L75" s="204">
        <v>372</v>
      </c>
      <c r="M75" s="202">
        <v>53</v>
      </c>
      <c r="N75" s="204">
        <v>22</v>
      </c>
      <c r="O75" s="202">
        <v>36</v>
      </c>
      <c r="P75" s="203">
        <v>7</v>
      </c>
      <c r="Q75" s="204">
        <v>203</v>
      </c>
    </row>
    <row r="76" spans="1:17" ht="15.75">
      <c r="A76" s="107" t="s">
        <v>234</v>
      </c>
      <c r="B76" s="202">
        <v>153</v>
      </c>
      <c r="C76" s="203">
        <v>5</v>
      </c>
      <c r="D76" s="204">
        <v>147</v>
      </c>
      <c r="E76" s="202">
        <v>57</v>
      </c>
      <c r="F76" s="204">
        <v>19</v>
      </c>
      <c r="G76" s="202">
        <v>34</v>
      </c>
      <c r="H76" s="203">
        <v>14</v>
      </c>
      <c r="I76" s="204">
        <v>54</v>
      </c>
      <c r="J76" s="202">
        <v>189</v>
      </c>
      <c r="K76" s="203">
        <v>18</v>
      </c>
      <c r="L76" s="204">
        <v>113</v>
      </c>
      <c r="M76" s="202">
        <v>46</v>
      </c>
      <c r="N76" s="204">
        <v>20</v>
      </c>
      <c r="O76" s="202">
        <v>23</v>
      </c>
      <c r="P76" s="203">
        <v>16</v>
      </c>
      <c r="Q76" s="204">
        <v>326</v>
      </c>
    </row>
    <row r="77" spans="1:17" ht="15.75">
      <c r="A77" s="103" t="s">
        <v>235</v>
      </c>
      <c r="B77" s="202">
        <v>17</v>
      </c>
      <c r="C77" s="203">
        <v>1</v>
      </c>
      <c r="D77" s="204">
        <v>37</v>
      </c>
      <c r="E77" s="202">
        <v>8</v>
      </c>
      <c r="F77" s="204">
        <v>6</v>
      </c>
      <c r="G77" s="202">
        <v>11</v>
      </c>
      <c r="H77" s="203">
        <v>4</v>
      </c>
      <c r="I77" s="204">
        <v>15</v>
      </c>
      <c r="J77" s="202">
        <v>18</v>
      </c>
      <c r="K77" s="203">
        <v>2</v>
      </c>
      <c r="L77" s="204">
        <v>22</v>
      </c>
      <c r="M77" s="202">
        <v>12</v>
      </c>
      <c r="N77" s="204">
        <v>6</v>
      </c>
      <c r="O77" s="202">
        <v>3</v>
      </c>
      <c r="P77" s="203">
        <v>2</v>
      </c>
      <c r="Q77" s="204">
        <v>9</v>
      </c>
    </row>
    <row r="78" spans="1:17" ht="15.75">
      <c r="A78" s="107" t="s">
        <v>236</v>
      </c>
      <c r="B78" s="202">
        <v>86</v>
      </c>
      <c r="C78" s="203">
        <v>9</v>
      </c>
      <c r="D78" s="204">
        <v>218</v>
      </c>
      <c r="E78" s="202">
        <v>37</v>
      </c>
      <c r="F78" s="204">
        <v>4</v>
      </c>
      <c r="G78" s="202">
        <v>18</v>
      </c>
      <c r="H78" s="203">
        <v>1</v>
      </c>
      <c r="I78" s="204">
        <v>126</v>
      </c>
      <c r="J78" s="202">
        <v>98</v>
      </c>
      <c r="K78" s="203">
        <v>10</v>
      </c>
      <c r="L78" s="204">
        <v>139</v>
      </c>
      <c r="M78" s="202">
        <v>16</v>
      </c>
      <c r="N78" s="204">
        <v>4</v>
      </c>
      <c r="O78" s="202">
        <v>15</v>
      </c>
      <c r="P78" s="203">
        <v>8</v>
      </c>
      <c r="Q78" s="204">
        <v>255</v>
      </c>
    </row>
    <row r="79" spans="1:17" ht="15.75">
      <c r="A79" s="103" t="s">
        <v>237</v>
      </c>
      <c r="B79" s="202">
        <v>55</v>
      </c>
      <c r="C79" s="203">
        <v>2</v>
      </c>
      <c r="D79" s="204">
        <v>60</v>
      </c>
      <c r="E79" s="202">
        <v>37</v>
      </c>
      <c r="F79" s="204">
        <v>13</v>
      </c>
      <c r="G79" s="202">
        <v>34</v>
      </c>
      <c r="H79" s="203">
        <v>4</v>
      </c>
      <c r="I79" s="204">
        <v>39</v>
      </c>
      <c r="J79" s="202">
        <v>81</v>
      </c>
      <c r="K79" s="203">
        <v>5</v>
      </c>
      <c r="L79" s="204">
        <v>15</v>
      </c>
      <c r="M79" s="202">
        <v>27</v>
      </c>
      <c r="N79" s="204">
        <v>6</v>
      </c>
      <c r="O79" s="202">
        <v>16</v>
      </c>
      <c r="P79" s="203">
        <v>10</v>
      </c>
      <c r="Q79" s="204">
        <v>20</v>
      </c>
    </row>
    <row r="80" spans="1:17" ht="15.75">
      <c r="A80" s="107" t="s">
        <v>238</v>
      </c>
      <c r="B80" s="202">
        <v>177</v>
      </c>
      <c r="C80" s="203">
        <v>1</v>
      </c>
      <c r="D80" s="204">
        <v>100</v>
      </c>
      <c r="E80" s="202">
        <v>45</v>
      </c>
      <c r="F80" s="204">
        <v>3</v>
      </c>
      <c r="G80" s="202">
        <v>24</v>
      </c>
      <c r="H80" s="203">
        <v>1</v>
      </c>
      <c r="I80" s="204">
        <v>33</v>
      </c>
      <c r="J80" s="202">
        <v>210</v>
      </c>
      <c r="K80" s="203">
        <v>2</v>
      </c>
      <c r="L80" s="204">
        <v>84</v>
      </c>
      <c r="M80" s="202">
        <v>30</v>
      </c>
      <c r="N80" s="204">
        <v>6</v>
      </c>
      <c r="O80" s="202">
        <v>11</v>
      </c>
      <c r="P80" s="203">
        <v>1</v>
      </c>
      <c r="Q80" s="204">
        <v>14</v>
      </c>
    </row>
    <row r="81" spans="1:17" ht="15.75">
      <c r="A81" s="103" t="s">
        <v>239</v>
      </c>
      <c r="B81" s="202">
        <v>163</v>
      </c>
      <c r="C81" s="203">
        <v>7</v>
      </c>
      <c r="D81" s="204">
        <v>63</v>
      </c>
      <c r="E81" s="202">
        <v>30</v>
      </c>
      <c r="F81" s="204">
        <v>7</v>
      </c>
      <c r="G81" s="202">
        <v>6</v>
      </c>
      <c r="H81" s="203">
        <v>1</v>
      </c>
      <c r="I81" s="204">
        <v>14</v>
      </c>
      <c r="J81" s="202">
        <v>147</v>
      </c>
      <c r="K81" s="203">
        <v>14</v>
      </c>
      <c r="L81" s="204">
        <v>43</v>
      </c>
      <c r="M81" s="202">
        <v>12</v>
      </c>
      <c r="N81" s="204">
        <v>2</v>
      </c>
      <c r="O81" s="202">
        <v>2</v>
      </c>
      <c r="P81" s="203">
        <v>5</v>
      </c>
      <c r="Q81" s="204">
        <v>9</v>
      </c>
    </row>
    <row r="82" spans="1:17" ht="15.75">
      <c r="A82" s="107" t="s">
        <v>240</v>
      </c>
      <c r="B82" s="202">
        <v>35</v>
      </c>
      <c r="C82" s="203">
        <v>1</v>
      </c>
      <c r="D82" s="204">
        <v>90</v>
      </c>
      <c r="E82" s="202">
        <v>12</v>
      </c>
      <c r="F82" s="204">
        <v>3</v>
      </c>
      <c r="G82" s="202">
        <v>5</v>
      </c>
      <c r="H82" s="203">
        <v>6</v>
      </c>
      <c r="I82" s="204">
        <v>41</v>
      </c>
      <c r="J82" s="202">
        <v>31</v>
      </c>
      <c r="K82" s="203">
        <v>2</v>
      </c>
      <c r="L82" s="204">
        <v>61</v>
      </c>
      <c r="M82" s="202">
        <v>7</v>
      </c>
      <c r="N82" s="204">
        <v>13</v>
      </c>
      <c r="O82" s="202">
        <v>10</v>
      </c>
      <c r="P82" s="203">
        <v>3</v>
      </c>
      <c r="Q82" s="204">
        <v>37</v>
      </c>
    </row>
    <row r="83" spans="1:17" ht="15.75">
      <c r="A83" s="103" t="s">
        <v>241</v>
      </c>
      <c r="B83" s="202">
        <v>13</v>
      </c>
      <c r="C83" s="203">
        <v>3</v>
      </c>
      <c r="D83" s="204">
        <v>35</v>
      </c>
      <c r="E83" s="202">
        <v>6</v>
      </c>
      <c r="F83" s="204">
        <v>0</v>
      </c>
      <c r="G83" s="202">
        <v>1</v>
      </c>
      <c r="H83" s="203">
        <v>4</v>
      </c>
      <c r="I83" s="204">
        <v>55</v>
      </c>
      <c r="J83" s="202">
        <v>9</v>
      </c>
      <c r="K83" s="203">
        <v>6</v>
      </c>
      <c r="L83" s="204">
        <v>31</v>
      </c>
      <c r="M83" s="202">
        <v>2</v>
      </c>
      <c r="N83" s="204">
        <v>2</v>
      </c>
      <c r="O83" s="202">
        <v>1</v>
      </c>
      <c r="P83" s="203">
        <v>2</v>
      </c>
      <c r="Q83" s="204">
        <v>41</v>
      </c>
    </row>
    <row r="84" spans="1:17" ht="15.75">
      <c r="A84" s="107" t="s">
        <v>242</v>
      </c>
      <c r="B84" s="202">
        <v>67</v>
      </c>
      <c r="C84" s="203">
        <v>6</v>
      </c>
      <c r="D84" s="204">
        <v>84</v>
      </c>
      <c r="E84" s="202">
        <v>39</v>
      </c>
      <c r="F84" s="204">
        <v>1</v>
      </c>
      <c r="G84" s="202">
        <v>10</v>
      </c>
      <c r="H84" s="203">
        <v>0</v>
      </c>
      <c r="I84" s="204">
        <v>137</v>
      </c>
      <c r="J84" s="202">
        <v>67</v>
      </c>
      <c r="K84" s="203">
        <v>3</v>
      </c>
      <c r="L84" s="204">
        <v>72</v>
      </c>
      <c r="M84" s="202">
        <v>10</v>
      </c>
      <c r="N84" s="204">
        <v>1</v>
      </c>
      <c r="O84" s="202">
        <v>6</v>
      </c>
      <c r="P84" s="203">
        <v>0</v>
      </c>
      <c r="Q84" s="204">
        <v>62</v>
      </c>
    </row>
    <row r="85" spans="1:17" ht="15.75">
      <c r="A85" s="103" t="s">
        <v>243</v>
      </c>
      <c r="B85" s="202">
        <v>175</v>
      </c>
      <c r="C85" s="203">
        <v>3</v>
      </c>
      <c r="D85" s="204">
        <v>217</v>
      </c>
      <c r="E85" s="202">
        <v>36</v>
      </c>
      <c r="F85" s="204">
        <v>12</v>
      </c>
      <c r="G85" s="202">
        <v>27</v>
      </c>
      <c r="H85" s="203">
        <v>12</v>
      </c>
      <c r="I85" s="204">
        <v>66</v>
      </c>
      <c r="J85" s="202">
        <v>140</v>
      </c>
      <c r="K85" s="203">
        <v>4</v>
      </c>
      <c r="L85" s="204">
        <v>175</v>
      </c>
      <c r="M85" s="202">
        <v>40</v>
      </c>
      <c r="N85" s="204">
        <v>7</v>
      </c>
      <c r="O85" s="202">
        <v>14</v>
      </c>
      <c r="P85" s="203">
        <v>5</v>
      </c>
      <c r="Q85" s="204">
        <v>48</v>
      </c>
    </row>
    <row r="86" spans="1:17" ht="15.75">
      <c r="A86" s="107" t="s">
        <v>244</v>
      </c>
      <c r="B86" s="202">
        <v>98</v>
      </c>
      <c r="C86" s="203">
        <v>25</v>
      </c>
      <c r="D86" s="204">
        <v>114</v>
      </c>
      <c r="E86" s="202">
        <v>19</v>
      </c>
      <c r="F86" s="204">
        <v>17</v>
      </c>
      <c r="G86" s="202">
        <v>15</v>
      </c>
      <c r="H86" s="203">
        <v>23</v>
      </c>
      <c r="I86" s="204">
        <v>53</v>
      </c>
      <c r="J86" s="202">
        <v>80</v>
      </c>
      <c r="K86" s="203">
        <v>13</v>
      </c>
      <c r="L86" s="204">
        <v>52</v>
      </c>
      <c r="M86" s="202">
        <v>19</v>
      </c>
      <c r="N86" s="204">
        <v>23</v>
      </c>
      <c r="O86" s="202">
        <v>7</v>
      </c>
      <c r="P86" s="203">
        <v>11</v>
      </c>
      <c r="Q86" s="204">
        <v>387</v>
      </c>
    </row>
    <row r="87" spans="1:17" ht="15.75">
      <c r="A87" s="103" t="s">
        <v>245</v>
      </c>
      <c r="B87" s="202">
        <v>29</v>
      </c>
      <c r="C87" s="203">
        <v>1</v>
      </c>
      <c r="D87" s="204">
        <v>37</v>
      </c>
      <c r="E87" s="202">
        <v>9</v>
      </c>
      <c r="F87" s="204">
        <v>2</v>
      </c>
      <c r="G87" s="202">
        <v>2</v>
      </c>
      <c r="H87" s="203">
        <v>1</v>
      </c>
      <c r="I87" s="204">
        <v>60</v>
      </c>
      <c r="J87" s="202">
        <v>24</v>
      </c>
      <c r="K87" s="203">
        <v>5</v>
      </c>
      <c r="L87" s="204">
        <v>29</v>
      </c>
      <c r="M87" s="202">
        <v>8</v>
      </c>
      <c r="N87" s="204">
        <v>1</v>
      </c>
      <c r="O87" s="202">
        <v>3</v>
      </c>
      <c r="P87" s="203">
        <v>2</v>
      </c>
      <c r="Q87" s="204">
        <v>63</v>
      </c>
    </row>
    <row r="88" spans="1:17" ht="15.75">
      <c r="A88" s="107" t="s">
        <v>246</v>
      </c>
      <c r="B88" s="202">
        <v>184</v>
      </c>
      <c r="C88" s="203">
        <v>5</v>
      </c>
      <c r="D88" s="204">
        <v>183</v>
      </c>
      <c r="E88" s="202">
        <v>51</v>
      </c>
      <c r="F88" s="204">
        <v>8</v>
      </c>
      <c r="G88" s="202">
        <v>30</v>
      </c>
      <c r="H88" s="203">
        <v>9</v>
      </c>
      <c r="I88" s="204">
        <v>97</v>
      </c>
      <c r="J88" s="202">
        <v>174</v>
      </c>
      <c r="K88" s="203">
        <v>4</v>
      </c>
      <c r="L88" s="204">
        <v>105</v>
      </c>
      <c r="M88" s="202">
        <v>50</v>
      </c>
      <c r="N88" s="204">
        <v>16</v>
      </c>
      <c r="O88" s="202">
        <v>36</v>
      </c>
      <c r="P88" s="203">
        <v>9</v>
      </c>
      <c r="Q88" s="204">
        <v>95</v>
      </c>
    </row>
    <row r="89" spans="1:17" ht="16.5" thickBot="1">
      <c r="A89" s="111" t="s">
        <v>247</v>
      </c>
      <c r="B89" s="202">
        <v>141</v>
      </c>
      <c r="C89" s="203">
        <v>1</v>
      </c>
      <c r="D89" s="204">
        <v>145</v>
      </c>
      <c r="E89" s="202">
        <v>60</v>
      </c>
      <c r="F89" s="204">
        <v>4</v>
      </c>
      <c r="G89" s="202">
        <v>39</v>
      </c>
      <c r="H89" s="203">
        <v>8</v>
      </c>
      <c r="I89" s="204">
        <v>381</v>
      </c>
      <c r="J89" s="202">
        <v>102</v>
      </c>
      <c r="K89" s="203">
        <v>9</v>
      </c>
      <c r="L89" s="204">
        <v>130</v>
      </c>
      <c r="M89" s="202">
        <v>34</v>
      </c>
      <c r="N89" s="204">
        <v>8</v>
      </c>
      <c r="O89" s="202">
        <v>17</v>
      </c>
      <c r="P89" s="203">
        <v>3</v>
      </c>
      <c r="Q89" s="204">
        <v>193</v>
      </c>
    </row>
    <row r="90" spans="1:17" s="116" customFormat="1" ht="17.25" thickBot="1" thickTop="1">
      <c r="A90" s="112" t="s">
        <v>248</v>
      </c>
      <c r="B90" s="188">
        <f>SUM(B9:B89)</f>
        <v>53409</v>
      </c>
      <c r="C90" s="189">
        <f aca="true" t="shared" si="0" ref="C90:I90">SUM(C9:C89)</f>
        <v>1033</v>
      </c>
      <c r="D90" s="190">
        <f t="shared" si="0"/>
        <v>60430</v>
      </c>
      <c r="E90" s="188">
        <f t="shared" si="0"/>
        <v>20487</v>
      </c>
      <c r="F90" s="190">
        <f t="shared" si="0"/>
        <v>2724</v>
      </c>
      <c r="G90" s="188">
        <f t="shared" si="0"/>
        <v>13095</v>
      </c>
      <c r="H90" s="189">
        <f t="shared" si="0"/>
        <v>1896</v>
      </c>
      <c r="I90" s="190">
        <f t="shared" si="0"/>
        <v>41130</v>
      </c>
      <c r="J90" s="188">
        <f>SUM(J9:J89)</f>
        <v>50420</v>
      </c>
      <c r="K90" s="189">
        <f aca="true" t="shared" si="1" ref="K90:Q90">SUM(K9:K89)</f>
        <v>1547</v>
      </c>
      <c r="L90" s="190">
        <f t="shared" si="1"/>
        <v>50939</v>
      </c>
      <c r="M90" s="188">
        <f t="shared" si="1"/>
        <v>16558</v>
      </c>
      <c r="N90" s="190">
        <f t="shared" si="1"/>
        <v>3004</v>
      </c>
      <c r="O90" s="188">
        <f t="shared" si="1"/>
        <v>11400</v>
      </c>
      <c r="P90" s="189">
        <f t="shared" si="1"/>
        <v>2042</v>
      </c>
      <c r="Q90" s="191">
        <f t="shared" si="1"/>
        <v>29920</v>
      </c>
    </row>
    <row r="91" spans="1:17" s="122" customFormat="1" ht="16.5" thickTop="1">
      <c r="A91" s="117" t="s">
        <v>18</v>
      </c>
      <c r="B91" s="118"/>
      <c r="C91" s="119"/>
      <c r="D91" s="119"/>
      <c r="E91" s="120"/>
      <c r="F91" s="120"/>
      <c r="G91" s="120"/>
      <c r="H91" s="120"/>
      <c r="I91" s="120"/>
      <c r="J91" s="121"/>
      <c r="K91" s="121"/>
      <c r="L91" s="121"/>
      <c r="M91" s="121"/>
      <c r="N91" s="121"/>
      <c r="O91" s="121"/>
      <c r="P91" s="121"/>
      <c r="Q91" s="121"/>
    </row>
    <row r="92" spans="1:10" s="126" customFormat="1" ht="20.25">
      <c r="A92" s="123"/>
      <c r="B92" s="124"/>
      <c r="C92" s="124"/>
      <c r="D92" s="124"/>
      <c r="E92" s="124"/>
      <c r="F92" s="124"/>
      <c r="G92" s="124"/>
      <c r="H92" s="124"/>
      <c r="I92" s="124"/>
      <c r="J92" s="125"/>
    </row>
    <row r="93" spans="1:10" s="128" customFormat="1" ht="20.25">
      <c r="A93" s="127"/>
      <c r="J93" s="129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&amp;L20.01.2012&amp;CTÜRKİYE ODALAR ve BORSALAR BİRLİĞİ
Bilgi Hizmetleri Dairesi&amp;R&amp;P</oddFooter>
  </headerFooter>
  <rowBreaks count="1" manualBreakCount="1">
    <brk id="4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4">
      <selection activeCell="K14" sqref="K14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17" max="217" width="26.8515625" style="0" customWidth="1"/>
  </cols>
  <sheetData>
    <row r="2" spans="1:8" ht="18.75" thickBot="1">
      <c r="A2" s="318" t="s">
        <v>400</v>
      </c>
      <c r="B2" s="318"/>
      <c r="C2" s="318"/>
      <c r="D2" s="318"/>
      <c r="E2" s="318"/>
      <c r="F2" s="318"/>
      <c r="G2" s="318"/>
      <c r="H2" s="318"/>
    </row>
    <row r="5" spans="1:8" ht="31.5" customHeight="1">
      <c r="A5" s="367" t="s">
        <v>408</v>
      </c>
      <c r="B5" s="367"/>
      <c r="C5" s="367"/>
      <c r="D5" s="367"/>
      <c r="E5" s="367"/>
      <c r="F5" s="367"/>
      <c r="G5" s="367"/>
      <c r="H5" s="367"/>
    </row>
    <row r="6" spans="2:8" ht="31.5" customHeight="1">
      <c r="B6" s="1"/>
      <c r="C6" s="90"/>
      <c r="D6" s="90"/>
      <c r="E6" s="90"/>
      <c r="F6" s="90"/>
      <c r="G6" s="90"/>
      <c r="H6" s="90"/>
    </row>
    <row r="7" spans="2:8" ht="15.75">
      <c r="B7" s="1"/>
      <c r="C7" s="90"/>
      <c r="D7" s="90"/>
      <c r="E7" s="90"/>
      <c r="F7" s="90"/>
      <c r="G7" s="90"/>
      <c r="H7" s="90"/>
    </row>
    <row r="9" spans="1:7" ht="15">
      <c r="A9" s="140"/>
      <c r="B9" s="451" t="s">
        <v>3</v>
      </c>
      <c r="C9" s="452"/>
      <c r="D9" s="451" t="s">
        <v>6</v>
      </c>
      <c r="E9" s="452"/>
      <c r="F9" s="451" t="s">
        <v>2</v>
      </c>
      <c r="G9" s="452"/>
    </row>
    <row r="10" spans="1:7" ht="16.5" customHeight="1">
      <c r="A10" s="253" t="s">
        <v>9</v>
      </c>
      <c r="B10" s="447">
        <v>42</v>
      </c>
      <c r="C10" s="448"/>
      <c r="D10" s="447">
        <v>299</v>
      </c>
      <c r="E10" s="448"/>
      <c r="F10" s="449">
        <v>341</v>
      </c>
      <c r="G10" s="450"/>
    </row>
    <row r="11" spans="1:8" ht="30">
      <c r="A11" s="141" t="s">
        <v>255</v>
      </c>
      <c r="B11" s="447">
        <v>123080000</v>
      </c>
      <c r="C11" s="448"/>
      <c r="D11" s="447">
        <v>93240000</v>
      </c>
      <c r="E11" s="448"/>
      <c r="F11" s="447">
        <v>216320000</v>
      </c>
      <c r="G11" s="448"/>
      <c r="H11" s="207"/>
    </row>
    <row r="12" spans="1:8" ht="36.75" customHeight="1">
      <c r="A12" s="142" t="s">
        <v>256</v>
      </c>
      <c r="B12" s="447">
        <v>68649840</v>
      </c>
      <c r="C12" s="448"/>
      <c r="D12" s="447">
        <v>68526000</v>
      </c>
      <c r="E12" s="448"/>
      <c r="F12" s="447">
        <v>137175840</v>
      </c>
      <c r="G12" s="448"/>
      <c r="H12" s="207"/>
    </row>
    <row r="13" spans="1:7" ht="15">
      <c r="A13" s="141" t="s">
        <v>257</v>
      </c>
      <c r="B13" s="453">
        <v>55.78</v>
      </c>
      <c r="C13" s="454"/>
      <c r="D13" s="453">
        <v>73.49</v>
      </c>
      <c r="E13" s="454"/>
      <c r="F13" s="453">
        <v>63.41</v>
      </c>
      <c r="G13" s="454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ht="15.75" customHeight="1"/>
    <row r="17" spans="1:7" ht="31.5" customHeight="1">
      <c r="A17" s="455" t="s">
        <v>409</v>
      </c>
      <c r="B17" s="455"/>
      <c r="C17" s="455"/>
      <c r="D17" s="455"/>
      <c r="E17" s="455"/>
      <c r="F17" s="455"/>
      <c r="G17" s="455"/>
    </row>
    <row r="18" spans="1:7" ht="15.75" customHeight="1">
      <c r="A18" s="455"/>
      <c r="B18" s="455"/>
      <c r="C18" s="455"/>
      <c r="D18" s="455"/>
      <c r="E18" s="455"/>
      <c r="F18" s="455"/>
      <c r="G18" s="455"/>
    </row>
    <row r="19" spans="1:7" ht="31.5" customHeight="1">
      <c r="A19" s="76"/>
      <c r="B19" s="76"/>
      <c r="C19" s="76"/>
      <c r="D19" s="76"/>
      <c r="E19" s="76"/>
      <c r="F19" s="76"/>
      <c r="G19" s="76"/>
    </row>
    <row r="20" spans="1:8" ht="15">
      <c r="A20" s="456"/>
      <c r="B20" s="456"/>
      <c r="C20" s="456"/>
      <c r="D20" s="456"/>
      <c r="E20" s="456"/>
      <c r="F20" s="456"/>
      <c r="G20" s="456"/>
      <c r="H20" s="456"/>
    </row>
    <row r="21" spans="1:7" ht="15">
      <c r="A21" s="144"/>
      <c r="B21" s="451" t="s">
        <v>3</v>
      </c>
      <c r="C21" s="452"/>
      <c r="D21" s="451" t="s">
        <v>6</v>
      </c>
      <c r="E21" s="452"/>
      <c r="F21" s="451" t="s">
        <v>2</v>
      </c>
      <c r="G21" s="452"/>
    </row>
    <row r="22" spans="1:7" ht="15">
      <c r="A22" s="145" t="s">
        <v>9</v>
      </c>
      <c r="B22" s="457">
        <v>403</v>
      </c>
      <c r="C22" s="458"/>
      <c r="D22" s="457">
        <v>3172</v>
      </c>
      <c r="E22" s="458"/>
      <c r="F22" s="457">
        <v>3575</v>
      </c>
      <c r="G22" s="459"/>
    </row>
    <row r="23" spans="1:7" ht="30">
      <c r="A23" s="146" t="s">
        <v>255</v>
      </c>
      <c r="B23" s="460">
        <v>1639682578</v>
      </c>
      <c r="C23" s="461"/>
      <c r="D23" s="460">
        <v>784733235</v>
      </c>
      <c r="E23" s="461"/>
      <c r="F23" s="460">
        <v>2424415813</v>
      </c>
      <c r="G23" s="462"/>
    </row>
    <row r="24" spans="1:7" ht="35.25" customHeight="1">
      <c r="A24" s="147" t="s">
        <v>256</v>
      </c>
      <c r="B24" s="460">
        <v>1235893649</v>
      </c>
      <c r="C24" s="462"/>
      <c r="D24" s="460">
        <v>567999910</v>
      </c>
      <c r="E24" s="462"/>
      <c r="F24" s="460">
        <v>1803893559</v>
      </c>
      <c r="G24" s="462"/>
    </row>
    <row r="25" spans="1:7" ht="15">
      <c r="A25" s="143" t="s">
        <v>257</v>
      </c>
      <c r="B25" s="453">
        <v>75.35</v>
      </c>
      <c r="C25" s="454"/>
      <c r="D25" s="453">
        <v>72.38</v>
      </c>
      <c r="E25" s="454"/>
      <c r="F25" s="453">
        <v>74.38</v>
      </c>
      <c r="G25" s="454"/>
    </row>
    <row r="26" spans="1:4" ht="18.75" customHeight="1">
      <c r="A26" s="3" t="s">
        <v>18</v>
      </c>
      <c r="B26" s="3"/>
      <c r="C26" s="3"/>
      <c r="D26" s="3"/>
    </row>
  </sheetData>
  <sheetProtection/>
  <mergeCells count="34">
    <mergeCell ref="B25:C25"/>
    <mergeCell ref="D25:E25"/>
    <mergeCell ref="F25:G25"/>
    <mergeCell ref="B23:C23"/>
    <mergeCell ref="D23:E23"/>
    <mergeCell ref="F23:G23"/>
    <mergeCell ref="B24:C24"/>
    <mergeCell ref="D24:E24"/>
    <mergeCell ref="F24:G24"/>
    <mergeCell ref="A17:G18"/>
    <mergeCell ref="A20:H20"/>
    <mergeCell ref="B22:C22"/>
    <mergeCell ref="D22:E22"/>
    <mergeCell ref="F22:G22"/>
    <mergeCell ref="B21:C21"/>
    <mergeCell ref="D21:E21"/>
    <mergeCell ref="F21:G21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&amp;L20.01.2012&amp;CTÜRKİYE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89">
      <selection activeCell="C111" sqref="C111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149" max="149" width="18.00390625" style="0" customWidth="1"/>
    <col min="150" max="151" width="13.8515625" style="0" customWidth="1"/>
    <col min="152" max="152" width="19.421875" style="0" customWidth="1"/>
    <col min="153" max="153" width="10.140625" style="0" bestFit="1" customWidth="1"/>
    <col min="154" max="154" width="8.8515625" style="0" customWidth="1"/>
    <col min="155" max="155" width="10.140625" style="0" bestFit="1" customWidth="1"/>
  </cols>
  <sheetData>
    <row r="1" spans="1:7" ht="18.75" thickBot="1">
      <c r="A1" s="318" t="s">
        <v>398</v>
      </c>
      <c r="B1" s="318"/>
      <c r="C1" s="318"/>
      <c r="D1" s="318"/>
      <c r="E1" s="318"/>
      <c r="F1" s="318"/>
      <c r="G1" s="318"/>
    </row>
    <row r="3" spans="1:7" ht="15">
      <c r="A3" s="463" t="s">
        <v>410</v>
      </c>
      <c r="B3" s="463"/>
      <c r="C3" s="463"/>
      <c r="D3" s="463"/>
      <c r="E3" s="463"/>
      <c r="F3" s="463"/>
      <c r="G3" s="463"/>
    </row>
    <row r="4" spans="1:7" ht="15">
      <c r="A4" s="463"/>
      <c r="B4" s="463"/>
      <c r="C4" s="463"/>
      <c r="D4" s="463"/>
      <c r="E4" s="463"/>
      <c r="F4" s="463"/>
      <c r="G4" s="463"/>
    </row>
    <row r="6" spans="2:5" ht="15.75" customHeight="1">
      <c r="B6" s="382" t="s">
        <v>137</v>
      </c>
      <c r="C6" s="382"/>
      <c r="D6" s="382"/>
      <c r="E6" s="382"/>
    </row>
    <row r="7" spans="2:5" ht="15.75" customHeight="1">
      <c r="B7" s="148"/>
      <c r="C7" s="148"/>
      <c r="D7" s="148"/>
      <c r="E7" s="148"/>
    </row>
    <row r="8" spans="2:5" ht="45" customHeight="1">
      <c r="B8" s="464" t="s">
        <v>258</v>
      </c>
      <c r="C8" s="464" t="s">
        <v>259</v>
      </c>
      <c r="D8" s="464" t="s">
        <v>260</v>
      </c>
      <c r="E8" s="464" t="s">
        <v>261</v>
      </c>
    </row>
    <row r="9" spans="2:5" ht="27.75" customHeight="1">
      <c r="B9" s="464"/>
      <c r="C9" s="464"/>
      <c r="D9" s="465"/>
      <c r="E9" s="465"/>
    </row>
    <row r="10" spans="2:5" ht="18" customHeight="1" hidden="1">
      <c r="B10" s="464"/>
      <c r="C10" s="464"/>
      <c r="D10" s="465"/>
      <c r="E10" s="465"/>
    </row>
    <row r="11" spans="2:5" ht="15" customHeight="1">
      <c r="B11" s="149" t="s">
        <v>200</v>
      </c>
      <c r="C11" s="150">
        <v>299</v>
      </c>
      <c r="D11" s="151">
        <v>1477244449</v>
      </c>
      <c r="E11" s="151">
        <v>1158968746</v>
      </c>
    </row>
    <row r="12" spans="2:5" ht="15">
      <c r="B12" s="149" t="s">
        <v>172</v>
      </c>
      <c r="C12" s="150">
        <v>46</v>
      </c>
      <c r="D12" s="151">
        <v>41370379</v>
      </c>
      <c r="E12" s="151">
        <v>10408215</v>
      </c>
    </row>
    <row r="13" spans="2:5" ht="15">
      <c r="B13" s="149" t="s">
        <v>201</v>
      </c>
      <c r="C13" s="150">
        <v>18</v>
      </c>
      <c r="D13" s="151">
        <v>7505000</v>
      </c>
      <c r="E13" s="151">
        <v>4566400</v>
      </c>
    </row>
    <row r="14" spans="2:5" ht="15">
      <c r="B14" s="149" t="s">
        <v>173</v>
      </c>
      <c r="C14" s="150">
        <v>10</v>
      </c>
      <c r="D14" s="151">
        <v>4300000</v>
      </c>
      <c r="E14" s="151">
        <v>1928167</v>
      </c>
    </row>
    <row r="15" spans="2:5" ht="15">
      <c r="B15" s="149" t="s">
        <v>182</v>
      </c>
      <c r="C15" s="150">
        <v>5</v>
      </c>
      <c r="D15" s="151">
        <v>2500000</v>
      </c>
      <c r="E15" s="151">
        <v>1204500</v>
      </c>
    </row>
    <row r="16" spans="2:5" ht="15">
      <c r="B16" s="149" t="s">
        <v>207</v>
      </c>
      <c r="C16" s="150">
        <v>5</v>
      </c>
      <c r="D16" s="151">
        <v>10400000</v>
      </c>
      <c r="E16" s="151">
        <v>7579756</v>
      </c>
    </row>
    <row r="17" spans="2:5" ht="15">
      <c r="B17" s="149" t="s">
        <v>234</v>
      </c>
      <c r="C17" s="150">
        <v>3</v>
      </c>
      <c r="D17" s="151">
        <v>5494000</v>
      </c>
      <c r="E17" s="151">
        <v>2629800</v>
      </c>
    </row>
    <row r="18" spans="2:5" ht="15">
      <c r="B18" s="149" t="s">
        <v>358</v>
      </c>
      <c r="C18" s="150">
        <v>3</v>
      </c>
      <c r="D18" s="151">
        <v>1250000</v>
      </c>
      <c r="E18" s="151">
        <v>825000</v>
      </c>
    </row>
    <row r="19" spans="2:5" ht="15" customHeight="1">
      <c r="B19" s="149" t="s">
        <v>193</v>
      </c>
      <c r="C19" s="150">
        <v>2</v>
      </c>
      <c r="D19" s="151">
        <v>7818750</v>
      </c>
      <c r="E19" s="151">
        <v>7318748</v>
      </c>
    </row>
    <row r="20" spans="2:5" ht="15">
      <c r="B20" s="149" t="s">
        <v>214</v>
      </c>
      <c r="C20" s="150">
        <v>2</v>
      </c>
      <c r="D20" s="151">
        <v>550000</v>
      </c>
      <c r="E20" s="151">
        <v>133750</v>
      </c>
    </row>
    <row r="21" spans="2:5" ht="15">
      <c r="B21" s="149" t="s">
        <v>225</v>
      </c>
      <c r="C21" s="150">
        <v>1</v>
      </c>
      <c r="D21" s="151">
        <v>50000</v>
      </c>
      <c r="E21" s="151">
        <v>50000</v>
      </c>
    </row>
    <row r="22" spans="2:5" ht="15">
      <c r="B22" s="149" t="s">
        <v>223</v>
      </c>
      <c r="C22" s="150">
        <v>1</v>
      </c>
      <c r="D22" s="151">
        <v>100000</v>
      </c>
      <c r="E22" s="151">
        <v>9167</v>
      </c>
    </row>
    <row r="23" spans="2:5" ht="15">
      <c r="B23" s="149" t="s">
        <v>221</v>
      </c>
      <c r="C23" s="150">
        <v>1</v>
      </c>
      <c r="D23" s="151">
        <v>500000</v>
      </c>
      <c r="E23" s="151">
        <v>150000</v>
      </c>
    </row>
    <row r="24" spans="2:5" ht="15" customHeight="1">
      <c r="B24" s="149" t="s">
        <v>211</v>
      </c>
      <c r="C24" s="150">
        <v>1</v>
      </c>
      <c r="D24" s="151">
        <v>75000000</v>
      </c>
      <c r="E24" s="151">
        <v>37500000</v>
      </c>
    </row>
    <row r="25" spans="2:5" ht="15">
      <c r="B25" s="149" t="s">
        <v>204</v>
      </c>
      <c r="C25" s="150">
        <v>1</v>
      </c>
      <c r="D25" s="151">
        <v>300000</v>
      </c>
      <c r="E25" s="151">
        <v>14700</v>
      </c>
    </row>
    <row r="26" spans="2:5" ht="15">
      <c r="B26" s="149" t="s">
        <v>197</v>
      </c>
      <c r="C26" s="150">
        <v>1</v>
      </c>
      <c r="D26" s="151">
        <v>2000000</v>
      </c>
      <c r="E26" s="151">
        <v>1000000</v>
      </c>
    </row>
    <row r="27" spans="2:5" ht="15">
      <c r="B27" s="149" t="s">
        <v>190</v>
      </c>
      <c r="C27" s="150">
        <v>1</v>
      </c>
      <c r="D27" s="151">
        <v>2200000</v>
      </c>
      <c r="E27" s="151">
        <v>1540000</v>
      </c>
    </row>
    <row r="28" spans="2:5" ht="15">
      <c r="B28" s="149" t="s">
        <v>191</v>
      </c>
      <c r="C28" s="150">
        <v>1</v>
      </c>
      <c r="D28" s="151">
        <v>50000</v>
      </c>
      <c r="E28" s="151">
        <v>7500</v>
      </c>
    </row>
    <row r="29" spans="2:5" ht="15" customHeight="1">
      <c r="B29" s="149" t="s">
        <v>176</v>
      </c>
      <c r="C29" s="150">
        <v>1</v>
      </c>
      <c r="D29" s="151">
        <v>1000000</v>
      </c>
      <c r="E29" s="151">
        <v>10000</v>
      </c>
    </row>
    <row r="30" spans="2:5" ht="15">
      <c r="B30" s="149" t="s">
        <v>175</v>
      </c>
      <c r="C30" s="150">
        <v>1</v>
      </c>
      <c r="D30" s="267">
        <v>50000</v>
      </c>
      <c r="E30" s="279">
        <v>49200</v>
      </c>
    </row>
    <row r="31" spans="2:5" ht="15" customHeight="1">
      <c r="B31" s="269" t="s">
        <v>32</v>
      </c>
      <c r="C31" s="270"/>
      <c r="D31" s="271"/>
      <c r="E31" s="155">
        <f>SUM(E11:E30)</f>
        <v>1235893649</v>
      </c>
    </row>
    <row r="32" spans="2:5" ht="15" customHeight="1">
      <c r="B32" s="3" t="s">
        <v>18</v>
      </c>
      <c r="C32" s="3"/>
      <c r="D32" s="3"/>
      <c r="E32" s="152"/>
    </row>
    <row r="33" spans="2:5" ht="15.75" customHeight="1">
      <c r="B33" s="153"/>
      <c r="C33" s="153"/>
      <c r="D33" s="154"/>
      <c r="E33" s="154"/>
    </row>
    <row r="34" spans="2:5" ht="30" customHeight="1">
      <c r="B34" s="466" t="s">
        <v>148</v>
      </c>
      <c r="C34" s="466"/>
      <c r="D34" s="466"/>
      <c r="E34" s="466"/>
    </row>
    <row r="35" spans="2:5" ht="38.25" customHeight="1">
      <c r="B35" s="467" t="s">
        <v>258</v>
      </c>
      <c r="C35" s="467" t="s">
        <v>259</v>
      </c>
      <c r="D35" s="467" t="s">
        <v>260</v>
      </c>
      <c r="E35" s="467" t="s">
        <v>261</v>
      </c>
    </row>
    <row r="36" spans="2:5" ht="1.5" customHeight="1">
      <c r="B36" s="468"/>
      <c r="C36" s="468"/>
      <c r="D36" s="468"/>
      <c r="E36" s="468"/>
    </row>
    <row r="37" spans="2:5" ht="15">
      <c r="B37" s="469"/>
      <c r="C37" s="469"/>
      <c r="D37" s="469"/>
      <c r="E37" s="469"/>
    </row>
    <row r="38" spans="2:5" ht="15">
      <c r="B38" s="149" t="s">
        <v>200</v>
      </c>
      <c r="C38" s="151">
        <v>1991</v>
      </c>
      <c r="D38" s="151">
        <v>456097326</v>
      </c>
      <c r="E38" s="151">
        <v>352064176</v>
      </c>
    </row>
    <row r="39" spans="2:5" ht="15">
      <c r="B39" s="149" t="s">
        <v>173</v>
      </c>
      <c r="C39" s="150">
        <v>324</v>
      </c>
      <c r="D39" s="151">
        <v>99563004</v>
      </c>
      <c r="E39" s="151">
        <v>84050702</v>
      </c>
    </row>
    <row r="40" spans="2:5" ht="15">
      <c r="B40" s="149" t="s">
        <v>172</v>
      </c>
      <c r="C40" s="150">
        <v>176</v>
      </c>
      <c r="D40" s="151">
        <v>22438091</v>
      </c>
      <c r="E40" s="151">
        <v>15646235</v>
      </c>
    </row>
    <row r="41" spans="2:5" ht="15">
      <c r="B41" s="149" t="s">
        <v>201</v>
      </c>
      <c r="C41" s="150">
        <v>128</v>
      </c>
      <c r="D41" s="151">
        <v>13890758</v>
      </c>
      <c r="E41" s="151">
        <v>8898555</v>
      </c>
    </row>
    <row r="42" spans="2:5" ht="15">
      <c r="B42" s="149" t="s">
        <v>358</v>
      </c>
      <c r="C42" s="150">
        <v>62</v>
      </c>
      <c r="D42" s="151">
        <v>13025001</v>
      </c>
      <c r="E42" s="151">
        <v>10014550</v>
      </c>
    </row>
    <row r="43" spans="2:5" ht="15">
      <c r="B43" s="149" t="s">
        <v>182</v>
      </c>
      <c r="C43" s="150">
        <v>62</v>
      </c>
      <c r="D43" s="151">
        <v>14760003</v>
      </c>
      <c r="E43" s="151">
        <v>9671151</v>
      </c>
    </row>
    <row r="44" spans="2:5" ht="15">
      <c r="B44" s="149" t="s">
        <v>214</v>
      </c>
      <c r="C44" s="150">
        <v>53</v>
      </c>
      <c r="D44" s="151">
        <v>6582550</v>
      </c>
      <c r="E44" s="151">
        <v>4959209</v>
      </c>
    </row>
    <row r="45" spans="2:5" ht="15">
      <c r="B45" s="149" t="s">
        <v>175</v>
      </c>
      <c r="C45" s="150">
        <v>44</v>
      </c>
      <c r="D45" s="151">
        <v>4475050</v>
      </c>
      <c r="E45" s="151">
        <v>2519899</v>
      </c>
    </row>
    <row r="46" spans="2:5" ht="15">
      <c r="B46" s="149" t="s">
        <v>197</v>
      </c>
      <c r="C46" s="150">
        <v>27</v>
      </c>
      <c r="D46" s="151">
        <v>5207002</v>
      </c>
      <c r="E46" s="151">
        <v>3203801</v>
      </c>
    </row>
    <row r="47" spans="2:5" ht="15">
      <c r="B47" s="149" t="s">
        <v>193</v>
      </c>
      <c r="C47" s="150">
        <v>22</v>
      </c>
      <c r="D47" s="151">
        <v>5940008</v>
      </c>
      <c r="E47" s="151">
        <v>3625457</v>
      </c>
    </row>
    <row r="48" spans="2:5" ht="15">
      <c r="B48" s="149" t="s">
        <v>167</v>
      </c>
      <c r="C48" s="150">
        <v>22</v>
      </c>
      <c r="D48" s="151">
        <v>7841610</v>
      </c>
      <c r="E48" s="151">
        <v>4700185</v>
      </c>
    </row>
    <row r="49" spans="2:5" ht="15">
      <c r="B49" s="149" t="s">
        <v>243</v>
      </c>
      <c r="C49" s="150">
        <v>18</v>
      </c>
      <c r="D49" s="151">
        <v>12587500</v>
      </c>
      <c r="E49" s="151">
        <v>12764050</v>
      </c>
    </row>
    <row r="50" spans="2:5" ht="15">
      <c r="B50" s="149" t="s">
        <v>207</v>
      </c>
      <c r="C50" s="150">
        <v>17</v>
      </c>
      <c r="D50" s="151">
        <v>18756010</v>
      </c>
      <c r="E50" s="151">
        <v>12054008</v>
      </c>
    </row>
    <row r="51" spans="2:5" ht="15">
      <c r="B51" s="149" t="s">
        <v>225</v>
      </c>
      <c r="C51" s="150">
        <v>15</v>
      </c>
      <c r="D51" s="151">
        <v>39225050</v>
      </c>
      <c r="E51" s="151">
        <v>7134625</v>
      </c>
    </row>
    <row r="52" spans="2:5" ht="15">
      <c r="B52" s="149" t="s">
        <v>186</v>
      </c>
      <c r="C52" s="150">
        <v>12</v>
      </c>
      <c r="D52" s="151">
        <v>2600000</v>
      </c>
      <c r="E52" s="151">
        <v>722900</v>
      </c>
    </row>
    <row r="53" spans="2:5" ht="15">
      <c r="B53" s="149" t="s">
        <v>208</v>
      </c>
      <c r="C53" s="150">
        <v>12</v>
      </c>
      <c r="D53" s="151">
        <v>4505000</v>
      </c>
      <c r="E53" s="151">
        <v>2162500</v>
      </c>
    </row>
    <row r="54" spans="2:5" ht="15">
      <c r="B54" s="149" t="s">
        <v>211</v>
      </c>
      <c r="C54" s="150">
        <v>11</v>
      </c>
      <c r="D54" s="151">
        <v>2740075</v>
      </c>
      <c r="E54" s="151">
        <v>1785188</v>
      </c>
    </row>
    <row r="55" spans="2:5" ht="15">
      <c r="B55" s="149" t="s">
        <v>204</v>
      </c>
      <c r="C55" s="150">
        <v>11</v>
      </c>
      <c r="D55" s="151">
        <v>2430300</v>
      </c>
      <c r="E55" s="151">
        <v>1455915</v>
      </c>
    </row>
    <row r="56" spans="2:5" ht="15">
      <c r="B56" s="149" t="s">
        <v>220</v>
      </c>
      <c r="C56" s="150">
        <v>11</v>
      </c>
      <c r="D56" s="151">
        <v>1750000</v>
      </c>
      <c r="E56" s="151">
        <v>1265000</v>
      </c>
    </row>
    <row r="57" spans="2:5" ht="15">
      <c r="B57" s="149" t="s">
        <v>176</v>
      </c>
      <c r="C57" s="150">
        <v>9</v>
      </c>
      <c r="D57" s="151">
        <v>1090001</v>
      </c>
      <c r="E57" s="151">
        <v>804960</v>
      </c>
    </row>
    <row r="58" spans="2:5" ht="15">
      <c r="B58" s="149" t="s">
        <v>239</v>
      </c>
      <c r="C58" s="150">
        <v>9</v>
      </c>
      <c r="D58" s="151">
        <v>6450000</v>
      </c>
      <c r="E58" s="151">
        <v>3230000</v>
      </c>
    </row>
    <row r="59" spans="2:5" ht="15">
      <c r="B59" s="149" t="s">
        <v>227</v>
      </c>
      <c r="C59" s="150">
        <v>7</v>
      </c>
      <c r="D59" s="151">
        <v>5370000</v>
      </c>
      <c r="E59" s="151">
        <v>3082500</v>
      </c>
    </row>
    <row r="60" spans="2:5" ht="15">
      <c r="B60" s="149" t="s">
        <v>191</v>
      </c>
      <c r="C60" s="150">
        <v>7</v>
      </c>
      <c r="D60" s="151">
        <v>770050</v>
      </c>
      <c r="E60" s="151">
        <v>473208</v>
      </c>
    </row>
    <row r="61" spans="2:5" ht="15">
      <c r="B61" s="149" t="s">
        <v>229</v>
      </c>
      <c r="C61" s="150">
        <v>7</v>
      </c>
      <c r="D61" s="151">
        <v>2870000</v>
      </c>
      <c r="E61" s="151">
        <v>1405000</v>
      </c>
    </row>
    <row r="62" spans="2:5" ht="15">
      <c r="B62" s="149" t="s">
        <v>168</v>
      </c>
      <c r="C62" s="150">
        <v>7</v>
      </c>
      <c r="D62" s="151">
        <v>1800000</v>
      </c>
      <c r="E62" s="151">
        <v>1410500</v>
      </c>
    </row>
    <row r="63" spans="2:5" ht="15">
      <c r="B63" s="149" t="s">
        <v>192</v>
      </c>
      <c r="C63" s="150">
        <v>7</v>
      </c>
      <c r="D63" s="151">
        <v>330000</v>
      </c>
      <c r="E63" s="151">
        <v>163950</v>
      </c>
    </row>
    <row r="64" spans="2:5" ht="15">
      <c r="B64" s="149" t="s">
        <v>205</v>
      </c>
      <c r="C64" s="150">
        <v>5</v>
      </c>
      <c r="D64" s="151">
        <v>2800000</v>
      </c>
      <c r="E64" s="151">
        <v>2476000</v>
      </c>
    </row>
    <row r="65" spans="2:5" ht="15">
      <c r="B65" s="149" t="s">
        <v>221</v>
      </c>
      <c r="C65" s="150">
        <v>5</v>
      </c>
      <c r="D65" s="151">
        <v>1400500</v>
      </c>
      <c r="E65" s="151">
        <v>732650</v>
      </c>
    </row>
    <row r="66" spans="2:5" ht="15">
      <c r="B66" s="149" t="s">
        <v>213</v>
      </c>
      <c r="C66" s="150">
        <v>5</v>
      </c>
      <c r="D66" s="151">
        <v>3250000</v>
      </c>
      <c r="E66" s="151">
        <v>1173500</v>
      </c>
    </row>
    <row r="67" spans="2:5" ht="15">
      <c r="B67" s="149" t="s">
        <v>216</v>
      </c>
      <c r="C67" s="150">
        <v>5</v>
      </c>
      <c r="D67" s="151">
        <v>950000</v>
      </c>
      <c r="E67" s="151">
        <v>515000</v>
      </c>
    </row>
    <row r="68" spans="2:5" ht="15">
      <c r="B68" s="149" t="s">
        <v>174</v>
      </c>
      <c r="C68" s="150">
        <v>4</v>
      </c>
      <c r="D68" s="151">
        <v>700000</v>
      </c>
      <c r="E68" s="151">
        <v>335000</v>
      </c>
    </row>
    <row r="69" spans="2:5" ht="15">
      <c r="B69" s="149" t="s">
        <v>230</v>
      </c>
      <c r="C69" s="150">
        <v>4</v>
      </c>
      <c r="D69" s="151">
        <v>580000</v>
      </c>
      <c r="E69" s="151">
        <v>342000</v>
      </c>
    </row>
    <row r="70" spans="2:5" ht="15">
      <c r="B70" s="149" t="s">
        <v>187</v>
      </c>
      <c r="C70" s="150">
        <v>4</v>
      </c>
      <c r="D70" s="151">
        <v>1850000</v>
      </c>
      <c r="E70" s="151">
        <v>924000</v>
      </c>
    </row>
    <row r="71" spans="2:5" ht="15">
      <c r="B71" s="149" t="s">
        <v>234</v>
      </c>
      <c r="C71" s="150">
        <v>3</v>
      </c>
      <c r="D71" s="151">
        <v>4100005</v>
      </c>
      <c r="E71" s="151">
        <v>2250003</v>
      </c>
    </row>
    <row r="72" spans="2:5" ht="15">
      <c r="B72" s="149" t="s">
        <v>212</v>
      </c>
      <c r="C72" s="150">
        <v>3</v>
      </c>
      <c r="D72" s="151">
        <v>1150000</v>
      </c>
      <c r="E72" s="151">
        <v>782500</v>
      </c>
    </row>
    <row r="73" spans="2:5" ht="15">
      <c r="B73" s="149" t="s">
        <v>231</v>
      </c>
      <c r="C73" s="150">
        <v>3</v>
      </c>
      <c r="D73" s="151">
        <v>470000</v>
      </c>
      <c r="E73" s="151">
        <v>300000</v>
      </c>
    </row>
    <row r="74" spans="2:5" ht="15">
      <c r="B74" s="149" t="s">
        <v>224</v>
      </c>
      <c r="C74" s="150">
        <v>3</v>
      </c>
      <c r="D74" s="151">
        <v>450000</v>
      </c>
      <c r="E74" s="151">
        <v>175000</v>
      </c>
    </row>
    <row r="75" spans="2:5" ht="15">
      <c r="B75" s="149" t="s">
        <v>233</v>
      </c>
      <c r="C75" s="150">
        <v>3</v>
      </c>
      <c r="D75" s="151">
        <v>250000</v>
      </c>
      <c r="E75" s="151">
        <v>243000</v>
      </c>
    </row>
    <row r="76" spans="2:5" ht="15">
      <c r="B76" s="149" t="s">
        <v>189</v>
      </c>
      <c r="C76" s="150">
        <v>3</v>
      </c>
      <c r="D76" s="151">
        <v>1550000</v>
      </c>
      <c r="E76" s="151">
        <v>1510000</v>
      </c>
    </row>
    <row r="77" spans="2:5" ht="15">
      <c r="B77" s="149" t="s">
        <v>188</v>
      </c>
      <c r="C77" s="150">
        <v>3</v>
      </c>
      <c r="D77" s="151">
        <v>450000</v>
      </c>
      <c r="E77" s="151">
        <v>415000</v>
      </c>
    </row>
    <row r="78" spans="2:5" ht="15">
      <c r="B78" s="149" t="s">
        <v>209</v>
      </c>
      <c r="C78" s="150">
        <v>3</v>
      </c>
      <c r="D78" s="151">
        <v>760000</v>
      </c>
      <c r="E78" s="151">
        <v>750000</v>
      </c>
    </row>
    <row r="79" spans="2:5" ht="15">
      <c r="B79" s="149" t="s">
        <v>210</v>
      </c>
      <c r="C79" s="150">
        <v>3</v>
      </c>
      <c r="D79" s="151">
        <v>135000</v>
      </c>
      <c r="E79" s="151">
        <v>30000</v>
      </c>
    </row>
    <row r="80" spans="2:5" ht="15">
      <c r="B80" s="149" t="s">
        <v>181</v>
      </c>
      <c r="C80" s="150">
        <v>3</v>
      </c>
      <c r="D80" s="151">
        <v>930000</v>
      </c>
      <c r="E80" s="151">
        <v>409000</v>
      </c>
    </row>
    <row r="81" spans="2:5" ht="15">
      <c r="B81" s="149" t="s">
        <v>247</v>
      </c>
      <c r="C81" s="150">
        <v>3</v>
      </c>
      <c r="D81" s="151">
        <v>265000</v>
      </c>
      <c r="E81" s="151">
        <v>257500</v>
      </c>
    </row>
    <row r="82" spans="2:5" ht="15">
      <c r="B82" s="149" t="s">
        <v>219</v>
      </c>
      <c r="C82" s="150">
        <v>3</v>
      </c>
      <c r="D82" s="151">
        <v>535000</v>
      </c>
      <c r="E82" s="151">
        <v>219950</v>
      </c>
    </row>
    <row r="83" spans="2:5" ht="15">
      <c r="B83" s="149" t="s">
        <v>246</v>
      </c>
      <c r="C83" s="150">
        <v>2</v>
      </c>
      <c r="D83" s="151">
        <v>200000</v>
      </c>
      <c r="E83" s="151">
        <v>85000</v>
      </c>
    </row>
    <row r="84" spans="2:5" ht="15">
      <c r="B84" s="149" t="s">
        <v>218</v>
      </c>
      <c r="C84" s="150">
        <v>2</v>
      </c>
      <c r="D84" s="151">
        <v>350000</v>
      </c>
      <c r="E84" s="151">
        <v>200000</v>
      </c>
    </row>
    <row r="85" spans="2:5" ht="15">
      <c r="B85" s="149" t="s">
        <v>217</v>
      </c>
      <c r="C85" s="150">
        <v>2</v>
      </c>
      <c r="D85" s="151">
        <v>1350000</v>
      </c>
      <c r="E85" s="151">
        <v>770000</v>
      </c>
    </row>
    <row r="86" spans="2:5" ht="15">
      <c r="B86" s="149" t="s">
        <v>170</v>
      </c>
      <c r="C86" s="150">
        <v>2</v>
      </c>
      <c r="D86" s="151">
        <v>600000</v>
      </c>
      <c r="E86" s="151">
        <v>300000</v>
      </c>
    </row>
    <row r="87" spans="2:5" ht="15">
      <c r="B87" s="149" t="s">
        <v>245</v>
      </c>
      <c r="C87" s="150">
        <v>2</v>
      </c>
      <c r="D87" s="151">
        <v>200000</v>
      </c>
      <c r="E87" s="151">
        <v>140000</v>
      </c>
    </row>
    <row r="88" spans="2:5" ht="15">
      <c r="B88" s="149" t="s">
        <v>242</v>
      </c>
      <c r="C88" s="150">
        <v>2</v>
      </c>
      <c r="D88" s="151">
        <v>350000</v>
      </c>
      <c r="E88" s="151">
        <v>170000</v>
      </c>
    </row>
    <row r="89" spans="2:5" ht="15">
      <c r="B89" s="149" t="s">
        <v>169</v>
      </c>
      <c r="C89" s="150">
        <v>2</v>
      </c>
      <c r="D89" s="151">
        <v>1130000</v>
      </c>
      <c r="E89" s="151">
        <v>88000</v>
      </c>
    </row>
    <row r="90" spans="2:5" ht="15">
      <c r="B90" s="149" t="s">
        <v>194</v>
      </c>
      <c r="C90" s="150">
        <v>2</v>
      </c>
      <c r="D90" s="151">
        <v>1050000</v>
      </c>
      <c r="E90" s="151">
        <v>1030000</v>
      </c>
    </row>
    <row r="91" spans="2:5" ht="15">
      <c r="B91" s="149" t="s">
        <v>190</v>
      </c>
      <c r="C91" s="150">
        <v>2</v>
      </c>
      <c r="D91" s="151">
        <v>300002</v>
      </c>
      <c r="E91" s="151">
        <v>199902</v>
      </c>
    </row>
    <row r="92" spans="2:5" ht="15">
      <c r="B92" s="149" t="s">
        <v>232</v>
      </c>
      <c r="C92" s="150">
        <v>2</v>
      </c>
      <c r="D92" s="151">
        <v>200000</v>
      </c>
      <c r="E92" s="151">
        <v>75000</v>
      </c>
    </row>
    <row r="93" spans="2:5" ht="15">
      <c r="B93" s="149" t="s">
        <v>240</v>
      </c>
      <c r="C93" s="150">
        <v>2</v>
      </c>
      <c r="D93" s="151">
        <v>105000</v>
      </c>
      <c r="E93" s="151">
        <v>52500</v>
      </c>
    </row>
    <row r="94" spans="2:5" ht="15">
      <c r="B94" s="149" t="s">
        <v>238</v>
      </c>
      <c r="C94" s="150">
        <v>2</v>
      </c>
      <c r="D94" s="151">
        <v>700000</v>
      </c>
      <c r="E94" s="151">
        <v>70000</v>
      </c>
    </row>
    <row r="95" spans="2:5" ht="15">
      <c r="B95" s="149" t="s">
        <v>185</v>
      </c>
      <c r="C95" s="150">
        <v>1</v>
      </c>
      <c r="D95" s="151">
        <v>100000</v>
      </c>
      <c r="E95" s="151">
        <v>50000</v>
      </c>
    </row>
    <row r="96" spans="2:5" ht="15">
      <c r="B96" s="149" t="s">
        <v>184</v>
      </c>
      <c r="C96" s="150">
        <v>1</v>
      </c>
      <c r="D96" s="151">
        <v>100000</v>
      </c>
      <c r="E96" s="151">
        <v>50000</v>
      </c>
    </row>
    <row r="97" spans="2:5" ht="15">
      <c r="B97" s="149" t="s">
        <v>183</v>
      </c>
      <c r="C97" s="150">
        <v>1</v>
      </c>
      <c r="D97" s="151">
        <v>25000</v>
      </c>
      <c r="E97" s="151">
        <v>12500</v>
      </c>
    </row>
    <row r="98" spans="2:5" ht="15">
      <c r="B98" s="149" t="s">
        <v>215</v>
      </c>
      <c r="C98" s="150">
        <v>1</v>
      </c>
      <c r="D98" s="151">
        <v>5000</v>
      </c>
      <c r="E98" s="151">
        <v>20000</v>
      </c>
    </row>
    <row r="99" spans="2:5" ht="15">
      <c r="B99" s="149" t="s">
        <v>236</v>
      </c>
      <c r="C99" s="150">
        <v>1</v>
      </c>
      <c r="D99" s="151">
        <v>1000000</v>
      </c>
      <c r="E99" s="151">
        <v>980000</v>
      </c>
    </row>
    <row r="100" spans="2:5" ht="15">
      <c r="B100" s="149" t="s">
        <v>244</v>
      </c>
      <c r="C100" s="150">
        <v>1</v>
      </c>
      <c r="D100" s="151">
        <v>500000</v>
      </c>
      <c r="E100" s="151">
        <v>200000</v>
      </c>
    </row>
    <row r="101" spans="2:5" ht="15">
      <c r="B101" s="149" t="s">
        <v>198</v>
      </c>
      <c r="C101" s="150">
        <v>1</v>
      </c>
      <c r="D101" s="151">
        <v>500000</v>
      </c>
      <c r="E101" s="151">
        <v>250000</v>
      </c>
    </row>
    <row r="102" spans="2:5" ht="15">
      <c r="B102" s="149" t="s">
        <v>235</v>
      </c>
      <c r="C102" s="150">
        <v>1</v>
      </c>
      <c r="D102" s="151">
        <v>100000</v>
      </c>
      <c r="E102" s="151">
        <v>50000</v>
      </c>
    </row>
    <row r="103" spans="2:5" ht="15" customHeight="1">
      <c r="B103" s="149" t="s">
        <v>203</v>
      </c>
      <c r="C103" s="150">
        <v>1</v>
      </c>
      <c r="D103" s="151">
        <v>200000</v>
      </c>
      <c r="E103" s="151">
        <v>100000</v>
      </c>
    </row>
    <row r="104" spans="2:5" ht="15">
      <c r="B104" s="268" t="s">
        <v>32</v>
      </c>
      <c r="C104" s="268"/>
      <c r="D104" s="268"/>
      <c r="E104" s="155">
        <f>SUM(E38:E103)</f>
        <v>568001229</v>
      </c>
    </row>
    <row r="105" ht="15">
      <c r="B105" s="3" t="s">
        <v>18</v>
      </c>
    </row>
    <row r="107" ht="15" customHeight="1"/>
    <row r="111" ht="15" customHeight="1"/>
    <row r="113" ht="15" customHeight="1"/>
  </sheetData>
  <sheetProtection/>
  <mergeCells count="12">
    <mergeCell ref="B34:E34"/>
    <mergeCell ref="B35:B37"/>
    <mergeCell ref="C35:C37"/>
    <mergeCell ref="D35:D37"/>
    <mergeCell ref="E35:E37"/>
    <mergeCell ref="A1:G1"/>
    <mergeCell ref="A3:G4"/>
    <mergeCell ref="B6:E6"/>
    <mergeCell ref="B8:B10"/>
    <mergeCell ref="C8:C10"/>
    <mergeCell ref="D8:D10"/>
    <mergeCell ref="E8:E10"/>
  </mergeCells>
  <hyperlinks>
    <hyperlink ref="B11" r:id="rId1" display="http://www.ticaretsicil.gov.tr/istatistik/yabanci_iller_detay.php?il_kod=34&amp;yil0=2010"/>
    <hyperlink ref="B12" r:id="rId2" display="http://www.ticaretsicil.gov.tr/istatistik/yabanci_iller_detay.php?il_kod=6&amp;yil0=2010"/>
    <hyperlink ref="B13" r:id="rId3" display="http://www.ticaretsicil.gov.tr/istatistik/yabanci_iller_detay.php?il_kod=35&amp;yil0=2010"/>
    <hyperlink ref="B14" r:id="rId4" display="http://www.ticaretsicil.gov.tr/istatistik/yabanci_iller_detay.php?il_kod=41&amp;yil0=2010"/>
    <hyperlink ref="B15" r:id="rId5" display="http://www.ticaretsicil.gov.tr/istatistik/yabanci_iller_detay.php?il_kod=16&amp;yil0=2010"/>
    <hyperlink ref="B18" r:id="rId6" display="http://www.ticaretsicil.gov.tr/istatistik/yabanci_iller_detay.php?il_kod=27&amp;yil0=2010"/>
    <hyperlink ref="B19" r:id="rId7" display="http://www.ticaretsicil.gov.tr/istatistik/yabanci_iller_detay.php?il_kod=48&amp;yil0=2010"/>
    <hyperlink ref="B26" r:id="rId8" display="http://www.ticaretsicil.gov.tr/istatistik/yabanci_iller_detay.php?il_kod=33&amp;yil0=2010"/>
    <hyperlink ref="B47" r:id="rId9" display="http://www.ticaretsicil.gov.tr/istatistik/yabanci_iller_detay.php?il_kod=42&amp;yil0=2010"/>
    <hyperlink ref="B48" r:id="rId10" display="http://www.ticaretsicil.gov.tr/istatistik/yabanci_iller_detay.php?il_kod=31&amp;yil0=2010"/>
    <hyperlink ref="B49" r:id="rId11" display="http://www.ticaretsicil.gov.tr/istatistik/yabanci_iller_detay.php?il_kod=27&amp;yil0=2010"/>
    <hyperlink ref="B50" r:id="rId12" display="http://www.ticaretsicil.gov.tr/istatistik/yabanci_iller_detay.php?il_kod=1&amp;yil0=2010"/>
    <hyperlink ref="B51" r:id="rId13" display="http://www.ticaretsicil.gov.tr/istatistik/yabanci_iller_detay.php?il_kod=16&amp;yil0=2010"/>
    <hyperlink ref="B52" r:id="rId14" display="http://www.ticaretsicil.gov.tr/istatistik/yabanci_iller_detay.php?il_kod=61&amp;yil0=2010"/>
    <hyperlink ref="B53" r:id="rId15" display="http://www.ticaretsicil.gov.tr/istatistik/yabanci_iller_detay.php?il_kod=41&amp;yil0=2010"/>
    <hyperlink ref="B54" r:id="rId16" display="http://www.ticaretsicil.gov.tr/istatistik/yabanci_iller_detay.php?il_kod=45&amp;yil0=2010"/>
    <hyperlink ref="B55" r:id="rId17" display="http://www.ticaretsicil.gov.tr/istatistik/yabanci_iller_detay.php?il_kod=3&amp;yil0=2010"/>
    <hyperlink ref="B56" r:id="rId18" display="http://www.ticaretsicil.gov.tr/istatistik/yabanci_iller_detay.php?il_kod=32&amp;yil0=2010"/>
    <hyperlink ref="B57" r:id="rId19" display="http://www.ticaretsicil.gov.tr/istatistik/yabanci_iller_detay.php?il_kod=59&amp;yil0=2010"/>
    <hyperlink ref="B58" r:id="rId20" display="http://www.ticaretsicil.gov.tr/istatistik/yabanci_iller_detay.php?il_kod=22&amp;yil0=2010"/>
    <hyperlink ref="B59" r:id="rId21" display="http://www.ticaretsicil.gov.tr/istatistik/yabanci_iller_detay.php?il_kod=65&amp;yil0=2010"/>
    <hyperlink ref="B60" r:id="rId22" display="http://www.ticaretsicil.gov.tr/istatistik/yabanci_iller_detay.php?il_kod=38&amp;yil0=2010"/>
    <hyperlink ref="B61" r:id="rId23" display="http://www.ticaretsicil.gov.tr/istatistik/yabanci_iller_detay.php?il_kod=14&amp;yil0=2010"/>
    <hyperlink ref="B62" r:id="rId24" display="http://www.ticaretsicil.gov.tr/istatistik/yabanci_iller_detay.php?il_kod=26&amp;yil0=2010"/>
    <hyperlink ref="B63" r:id="rId25" display="http://www.ticaretsicil.gov.tr/istatistik/yabanci_iller_detay.php?il_kod=68&amp;yil0=2010"/>
    <hyperlink ref="B64" r:id="rId26" display="http://www.ticaretsicil.gov.tr/istatistik/yabanci_iller_detay.php?il_kod=54&amp;yil0=2010"/>
    <hyperlink ref="B65" r:id="rId27" display="http://www.ticaretsicil.gov.tr/istatistik/yabanci_iller_detay.php?il_kod=77&amp;yil0=2010"/>
    <hyperlink ref="B66" r:id="rId28" display="http://www.ticaretsicil.gov.tr/istatistik/yabanci_iller_detay.php?il_kod=52&amp;yil0=2010"/>
    <hyperlink ref="B67" r:id="rId29" display="http://www.ticaretsicil.gov.tr/istatistik/yabanci_iller_detay.php?il_kod=44&amp;yil0=2010"/>
    <hyperlink ref="B68" r:id="rId30" display="http://www.ticaretsicil.gov.tr/istatistik/yabanci_iller_detay.php?il_kod=67&amp;yil0=2010"/>
    <hyperlink ref="B69" r:id="rId31" display="http://www.ticaretsicil.gov.tr/istatistik/yabanci_iller_detay.php?il_kod=43&amp;yil0=2010"/>
    <hyperlink ref="B17" r:id="rId32" display="http://www.ticaretsicil.gov.tr/istatistik/yabanci_iller_detay.php?il_kod=33&amp;yil0=2010"/>
    <hyperlink ref="B46" r:id="rId33" display="http://www.ticaretsicil.gov.tr/istatistik/yabanci_iller_detay.php?il_kod=9&amp;yil0=2010"/>
    <hyperlink ref="B45" r:id="rId34" display="http://www.ticaretsicil.gov.tr/istatistik/yabanci_iller_detay.php?il_kod=33&amp;yil0=2010"/>
    <hyperlink ref="B42" r:id="rId35" display="http://www.ticaretsicil.gov.tr/istatistik/yabanci_iller_detay.php?il_kod=48&amp;yil0=2010"/>
    <hyperlink ref="B41" r:id="rId36" display="http://www.ticaretsicil.gov.tr/istatistik/yabanci_iller_detay.php?il_kod=35&amp;yil0=2010"/>
    <hyperlink ref="B40" r:id="rId37" display="http://www.ticaretsicil.gov.tr/istatistik/yabanci_iller_detay.php?il_kod=6&amp;yil0=2010"/>
    <hyperlink ref="B39" r:id="rId38" display="http://www.ticaretsicil.gov.tr/istatistik/yabanci_iller_detay.php?il_kod=7&amp;yil0=2010"/>
    <hyperlink ref="B38" r:id="rId39" display="http://www.ticaretsicil.gov.tr/istatistik/yabanci_iller_detay.php?il_kod=34&amp;yil0=2010"/>
    <hyperlink ref="B70" r:id="rId40" display="http://www.ticaretsicil.gov.tr/istatistik/yabanci_iller_detay.php?il_kod=55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41"/>
  <headerFooter>
    <oddFooter>&amp;L20.01.2012&amp;CTÜRKİYE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70">
      <selection activeCell="I39" sqref="I39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70" max="170" width="18.00390625" style="0" customWidth="1"/>
    <col min="171" max="172" width="13.8515625" style="0" customWidth="1"/>
    <col min="173" max="173" width="19.421875" style="0" customWidth="1"/>
    <col min="175" max="175" width="11.421875" style="0" customWidth="1"/>
    <col min="177" max="177" width="20.140625" style="0" bestFit="1" customWidth="1"/>
  </cols>
  <sheetData>
    <row r="1" spans="1:6" ht="21.75" customHeight="1" thickBot="1">
      <c r="A1" s="366" t="s">
        <v>401</v>
      </c>
      <c r="B1" s="366"/>
      <c r="C1" s="366"/>
      <c r="D1" s="366"/>
      <c r="E1" s="366"/>
      <c r="F1" s="366"/>
    </row>
    <row r="2" spans="1:6" ht="21.75" customHeight="1">
      <c r="A2" s="213"/>
      <c r="B2" s="213"/>
      <c r="C2" s="213"/>
      <c r="D2" s="213"/>
      <c r="E2" s="213"/>
      <c r="F2" s="213"/>
    </row>
    <row r="4" spans="1:6" ht="16.5" customHeight="1">
      <c r="A4" s="341" t="s">
        <v>262</v>
      </c>
      <c r="B4" s="341"/>
      <c r="C4" s="341"/>
      <c r="D4" s="341"/>
      <c r="E4" s="341"/>
      <c r="F4" s="341"/>
    </row>
    <row r="5" spans="1:6" ht="16.5" customHeight="1">
      <c r="A5" s="215"/>
      <c r="B5" s="215"/>
      <c r="C5" s="215"/>
      <c r="D5" s="215"/>
      <c r="E5" s="215"/>
      <c r="F5" s="215"/>
    </row>
    <row r="6" spans="2:6" ht="16.5" customHeight="1">
      <c r="B6" s="195"/>
      <c r="C6" s="195"/>
      <c r="D6" s="195"/>
      <c r="E6" s="195"/>
      <c r="F6" s="195"/>
    </row>
    <row r="7" spans="2:5" ht="16.5" customHeight="1">
      <c r="B7" s="382" t="s">
        <v>137</v>
      </c>
      <c r="C7" s="382"/>
      <c r="D7" s="382"/>
      <c r="E7" s="382"/>
    </row>
    <row r="8" spans="2:5" ht="16.5" customHeight="1">
      <c r="B8" s="464" t="s">
        <v>263</v>
      </c>
      <c r="C8" s="464" t="s">
        <v>264</v>
      </c>
      <c r="D8" s="464" t="s">
        <v>363</v>
      </c>
      <c r="E8" s="464" t="s">
        <v>364</v>
      </c>
    </row>
    <row r="9" spans="2:5" ht="16.5" customHeight="1">
      <c r="B9" s="464"/>
      <c r="C9" s="464"/>
      <c r="D9" s="465"/>
      <c r="E9" s="465"/>
    </row>
    <row r="10" spans="2:5" ht="36.75" customHeight="1">
      <c r="B10" s="464"/>
      <c r="C10" s="464"/>
      <c r="D10" s="465"/>
      <c r="E10" s="465"/>
    </row>
    <row r="11" spans="2:5" ht="16.5" customHeight="1">
      <c r="B11" s="150" t="s">
        <v>314</v>
      </c>
      <c r="C11" s="150">
        <v>6</v>
      </c>
      <c r="D11" s="151">
        <v>5100000</v>
      </c>
      <c r="E11" s="151">
        <v>429028</v>
      </c>
    </row>
    <row r="12" spans="2:5" ht="16.5" customHeight="1">
      <c r="B12" s="150" t="s">
        <v>325</v>
      </c>
      <c r="C12" s="150">
        <v>4</v>
      </c>
      <c r="D12" s="151">
        <v>1750000</v>
      </c>
      <c r="E12" s="151">
        <v>25004</v>
      </c>
    </row>
    <row r="13" spans="2:5" ht="16.5" customHeight="1">
      <c r="B13" s="150" t="s">
        <v>320</v>
      </c>
      <c r="C13" s="150">
        <v>4</v>
      </c>
      <c r="D13" s="151">
        <v>875000</v>
      </c>
      <c r="E13" s="151">
        <v>28</v>
      </c>
    </row>
    <row r="14" spans="2:5" ht="16.5" customHeight="1">
      <c r="B14" s="150" t="s">
        <v>322</v>
      </c>
      <c r="C14" s="150">
        <v>3</v>
      </c>
      <c r="D14" s="151">
        <v>300000</v>
      </c>
      <c r="E14" s="151">
        <v>124</v>
      </c>
    </row>
    <row r="15" spans="2:5" ht="16.5" customHeight="1">
      <c r="B15" s="150" t="s">
        <v>315</v>
      </c>
      <c r="C15" s="150">
        <v>3</v>
      </c>
      <c r="D15" s="151">
        <v>2700000</v>
      </c>
      <c r="E15" s="151">
        <v>810601</v>
      </c>
    </row>
    <row r="16" spans="2:5" ht="16.5" customHeight="1">
      <c r="B16" s="150" t="s">
        <v>327</v>
      </c>
      <c r="C16" s="150">
        <v>2</v>
      </c>
      <c r="D16" s="151">
        <v>900000</v>
      </c>
      <c r="E16" s="151">
        <v>440000</v>
      </c>
    </row>
    <row r="17" spans="2:5" ht="16.5" customHeight="1">
      <c r="B17" s="150" t="s">
        <v>321</v>
      </c>
      <c r="C17" s="150">
        <v>2</v>
      </c>
      <c r="D17" s="151">
        <v>1050000</v>
      </c>
      <c r="E17" s="151">
        <v>248000</v>
      </c>
    </row>
    <row r="18" spans="2:5" ht="16.5" customHeight="1">
      <c r="B18" s="150" t="s">
        <v>323</v>
      </c>
      <c r="C18" s="150">
        <v>2</v>
      </c>
      <c r="D18" s="151">
        <v>150000</v>
      </c>
      <c r="E18" s="151">
        <v>14001</v>
      </c>
    </row>
    <row r="19" spans="2:5" ht="16.5" customHeight="1">
      <c r="B19" s="150" t="s">
        <v>329</v>
      </c>
      <c r="C19" s="150">
        <v>2</v>
      </c>
      <c r="D19" s="151">
        <v>3400000</v>
      </c>
      <c r="E19" s="150">
        <v>2559980</v>
      </c>
    </row>
    <row r="20" spans="2:5" ht="16.5" customHeight="1">
      <c r="B20" s="150" t="s">
        <v>318</v>
      </c>
      <c r="C20" s="150">
        <v>1</v>
      </c>
      <c r="D20" s="151">
        <v>100000</v>
      </c>
      <c r="E20" s="151">
        <v>90000</v>
      </c>
    </row>
    <row r="21" spans="2:5" ht="16.5" customHeight="1">
      <c r="B21" s="150" t="s">
        <v>426</v>
      </c>
      <c r="C21" s="150">
        <v>1</v>
      </c>
      <c r="D21" s="151">
        <v>50000</v>
      </c>
      <c r="E21" s="150">
        <v>2</v>
      </c>
    </row>
    <row r="22" spans="2:5" ht="16.5" customHeight="1">
      <c r="B22" s="150" t="s">
        <v>317</v>
      </c>
      <c r="C22" s="150">
        <v>1</v>
      </c>
      <c r="D22" s="151">
        <v>100000</v>
      </c>
      <c r="E22" s="150">
        <v>100000</v>
      </c>
    </row>
    <row r="23" spans="2:5" ht="16.5" customHeight="1">
      <c r="B23" s="150" t="s">
        <v>355</v>
      </c>
      <c r="C23" s="150">
        <v>1</v>
      </c>
      <c r="D23" s="151">
        <v>50000</v>
      </c>
      <c r="E23" s="151">
        <v>20</v>
      </c>
    </row>
    <row r="24" spans="2:5" ht="16.5" customHeight="1">
      <c r="B24" s="150" t="s">
        <v>352</v>
      </c>
      <c r="C24" s="150">
        <v>1</v>
      </c>
      <c r="D24" s="151">
        <v>12700000</v>
      </c>
      <c r="E24" s="151">
        <v>12699998</v>
      </c>
    </row>
    <row r="25" spans="2:5" ht="16.5" customHeight="1">
      <c r="B25" s="150" t="s">
        <v>427</v>
      </c>
      <c r="C25" s="150">
        <v>1</v>
      </c>
      <c r="D25" s="151">
        <v>50000</v>
      </c>
      <c r="E25" s="151">
        <v>37500</v>
      </c>
    </row>
    <row r="26" spans="2:5" ht="16.5" customHeight="1">
      <c r="B26" s="150" t="s">
        <v>316</v>
      </c>
      <c r="C26" s="150">
        <v>1</v>
      </c>
      <c r="D26" s="151">
        <v>500000</v>
      </c>
      <c r="E26" s="151">
        <v>25</v>
      </c>
    </row>
    <row r="27" spans="2:5" ht="16.5" customHeight="1">
      <c r="B27" s="150" t="s">
        <v>391</v>
      </c>
      <c r="C27" s="150">
        <v>1</v>
      </c>
      <c r="D27" s="151">
        <v>1500000</v>
      </c>
      <c r="E27" s="151">
        <v>1</v>
      </c>
    </row>
    <row r="28" spans="2:5" ht="16.5" customHeight="1">
      <c r="B28" s="150" t="s">
        <v>313</v>
      </c>
      <c r="C28" s="150">
        <v>1</v>
      </c>
      <c r="D28" s="151">
        <v>120000</v>
      </c>
      <c r="E28" s="151">
        <v>120000</v>
      </c>
    </row>
    <row r="29" spans="2:5" ht="16.5" customHeight="1">
      <c r="B29" s="150" t="s">
        <v>324</v>
      </c>
      <c r="C29" s="150">
        <v>1</v>
      </c>
      <c r="D29" s="151">
        <v>500000</v>
      </c>
      <c r="E29" s="151">
        <v>249998</v>
      </c>
    </row>
    <row r="30" spans="2:5" ht="16.5" customHeight="1">
      <c r="B30" s="150" t="s">
        <v>428</v>
      </c>
      <c r="C30" s="150">
        <v>1</v>
      </c>
      <c r="D30" s="151">
        <v>500000</v>
      </c>
      <c r="E30" s="151">
        <v>1</v>
      </c>
    </row>
    <row r="31" spans="2:5" ht="16.5" customHeight="1">
      <c r="B31" s="150" t="s">
        <v>429</v>
      </c>
      <c r="C31" s="150">
        <v>1</v>
      </c>
      <c r="D31" s="151">
        <v>12700000</v>
      </c>
      <c r="E31" s="151">
        <v>1</v>
      </c>
    </row>
    <row r="32" spans="2:5" ht="16.5" customHeight="1">
      <c r="B32" s="470" t="s">
        <v>32</v>
      </c>
      <c r="C32" s="470"/>
      <c r="D32" s="470"/>
      <c r="E32" s="155">
        <f>SUM(E11:E31)</f>
        <v>17824312</v>
      </c>
    </row>
    <row r="33" spans="2:5" ht="16.5" customHeight="1">
      <c r="B33" s="254"/>
      <c r="C33" s="254"/>
      <c r="D33" s="254"/>
      <c r="E33" s="255"/>
    </row>
    <row r="34" spans="2:5" ht="16.5" customHeight="1">
      <c r="B34" s="254"/>
      <c r="C34" s="254"/>
      <c r="D34" s="254"/>
      <c r="E34" s="255"/>
    </row>
    <row r="35" spans="2:5" ht="16.5" customHeight="1">
      <c r="B35" s="153"/>
      <c r="C35" s="153"/>
      <c r="D35" s="154"/>
      <c r="E35" s="154"/>
    </row>
    <row r="36" spans="2:5" ht="16.5" customHeight="1">
      <c r="B36" s="382" t="s">
        <v>148</v>
      </c>
      <c r="C36" s="382"/>
      <c r="D36" s="382"/>
      <c r="E36" s="382"/>
    </row>
    <row r="37" spans="2:5" ht="16.5" customHeight="1">
      <c r="B37" s="464" t="s">
        <v>263</v>
      </c>
      <c r="C37" s="464" t="s">
        <v>259</v>
      </c>
      <c r="D37" s="464" t="s">
        <v>363</v>
      </c>
      <c r="E37" s="464" t="s">
        <v>364</v>
      </c>
    </row>
    <row r="38" spans="2:5" ht="16.5" customHeight="1">
      <c r="B38" s="464"/>
      <c r="C38" s="464"/>
      <c r="D38" s="465"/>
      <c r="E38" s="465"/>
    </row>
    <row r="39" spans="2:5" ht="34.5" customHeight="1">
      <c r="B39" s="464"/>
      <c r="C39" s="464"/>
      <c r="D39" s="465"/>
      <c r="E39" s="465"/>
    </row>
    <row r="40" spans="2:5" ht="16.5" customHeight="1">
      <c r="B40" s="156" t="s">
        <v>313</v>
      </c>
      <c r="C40" s="157">
        <v>72</v>
      </c>
      <c r="D40" s="158">
        <v>10662620</v>
      </c>
      <c r="E40" s="158">
        <v>9572345</v>
      </c>
    </row>
    <row r="41" spans="2:5" ht="16.5" customHeight="1">
      <c r="B41" s="150" t="s">
        <v>315</v>
      </c>
      <c r="C41" s="157">
        <v>21</v>
      </c>
      <c r="D41" s="158">
        <v>3770003</v>
      </c>
      <c r="E41" s="158">
        <v>2899436</v>
      </c>
    </row>
    <row r="42" spans="2:5" ht="16.5" customHeight="1">
      <c r="B42" s="150" t="s">
        <v>314</v>
      </c>
      <c r="C42" s="157">
        <v>17</v>
      </c>
      <c r="D42" s="158">
        <v>1640005</v>
      </c>
      <c r="E42" s="158">
        <v>1084079</v>
      </c>
    </row>
    <row r="43" spans="2:5" ht="16.5" customHeight="1">
      <c r="B43" s="150" t="s">
        <v>427</v>
      </c>
      <c r="C43" s="157">
        <v>17</v>
      </c>
      <c r="D43" s="158">
        <v>34695050</v>
      </c>
      <c r="E43" s="158">
        <v>2083438</v>
      </c>
    </row>
    <row r="44" spans="2:5" ht="16.5" customHeight="1">
      <c r="B44" s="150" t="s">
        <v>345</v>
      </c>
      <c r="C44" s="157">
        <v>14</v>
      </c>
      <c r="D44" s="158">
        <v>12665000</v>
      </c>
      <c r="E44" s="158">
        <v>12327850</v>
      </c>
    </row>
    <row r="45" spans="2:5" ht="16.5" customHeight="1">
      <c r="B45" s="150" t="s">
        <v>324</v>
      </c>
      <c r="C45" s="157">
        <v>14</v>
      </c>
      <c r="D45" s="158">
        <v>4805500</v>
      </c>
      <c r="E45" s="158">
        <v>2144250</v>
      </c>
    </row>
    <row r="46" spans="2:5" ht="16.5" customHeight="1">
      <c r="B46" s="150" t="s">
        <v>320</v>
      </c>
      <c r="C46" s="157">
        <v>10</v>
      </c>
      <c r="D46" s="158">
        <v>705875</v>
      </c>
      <c r="E46" s="158">
        <v>2244128</v>
      </c>
    </row>
    <row r="47" spans="2:5" ht="16.5" customHeight="1">
      <c r="B47" s="150" t="s">
        <v>316</v>
      </c>
      <c r="C47" s="157">
        <v>8</v>
      </c>
      <c r="D47" s="158">
        <v>595500</v>
      </c>
      <c r="E47" s="158">
        <v>310550</v>
      </c>
    </row>
    <row r="48" spans="2:5" ht="16.5" customHeight="1">
      <c r="B48" s="150" t="s">
        <v>321</v>
      </c>
      <c r="C48" s="157">
        <v>8</v>
      </c>
      <c r="D48" s="158">
        <v>485001</v>
      </c>
      <c r="E48" s="158">
        <v>253798</v>
      </c>
    </row>
    <row r="49" spans="2:5" ht="16.5" customHeight="1">
      <c r="B49" s="150" t="s">
        <v>325</v>
      </c>
      <c r="C49" s="157">
        <v>8</v>
      </c>
      <c r="D49" s="158">
        <v>750002</v>
      </c>
      <c r="E49" s="158">
        <v>460525</v>
      </c>
    </row>
    <row r="50" spans="2:5" ht="16.5" customHeight="1">
      <c r="B50" s="150" t="s">
        <v>317</v>
      </c>
      <c r="C50" s="157">
        <v>8</v>
      </c>
      <c r="D50" s="158">
        <v>35950100</v>
      </c>
      <c r="E50" s="158">
        <v>3606100</v>
      </c>
    </row>
    <row r="51" spans="2:5" ht="16.5" customHeight="1">
      <c r="B51" s="150" t="s">
        <v>328</v>
      </c>
      <c r="C51" s="157">
        <v>8</v>
      </c>
      <c r="D51" s="158">
        <v>1200000</v>
      </c>
      <c r="E51" s="158">
        <v>714975</v>
      </c>
    </row>
    <row r="52" spans="2:5" ht="16.5" customHeight="1">
      <c r="B52" s="150" t="s">
        <v>344</v>
      </c>
      <c r="C52" s="157">
        <v>6</v>
      </c>
      <c r="D52" s="158">
        <v>2715000</v>
      </c>
      <c r="E52" s="158">
        <v>2329500</v>
      </c>
    </row>
    <row r="53" spans="2:5" ht="16.5" customHeight="1">
      <c r="B53" s="150" t="s">
        <v>327</v>
      </c>
      <c r="C53" s="157">
        <v>5</v>
      </c>
      <c r="D53" s="158">
        <v>380900</v>
      </c>
      <c r="E53" s="158">
        <v>184465</v>
      </c>
    </row>
    <row r="54" spans="2:5" ht="16.5" customHeight="1">
      <c r="B54" s="150" t="s">
        <v>318</v>
      </c>
      <c r="C54" s="157">
        <v>5</v>
      </c>
      <c r="D54" s="158">
        <v>170100</v>
      </c>
      <c r="E54" s="158">
        <v>130065</v>
      </c>
    </row>
    <row r="55" spans="2:5" ht="16.5" customHeight="1">
      <c r="B55" s="150" t="s">
        <v>355</v>
      </c>
      <c r="C55" s="157">
        <v>4</v>
      </c>
      <c r="D55" s="158">
        <v>20050</v>
      </c>
      <c r="E55" s="158">
        <v>19520</v>
      </c>
    </row>
    <row r="56" spans="2:5" ht="16.5" customHeight="1">
      <c r="B56" s="150" t="s">
        <v>323</v>
      </c>
      <c r="C56" s="157">
        <v>4</v>
      </c>
      <c r="D56" s="158">
        <v>805150</v>
      </c>
      <c r="E56" s="158">
        <v>37014</v>
      </c>
    </row>
    <row r="57" spans="2:5" ht="16.5" customHeight="1">
      <c r="B57" s="150" t="s">
        <v>378</v>
      </c>
      <c r="C57" s="157">
        <v>4</v>
      </c>
      <c r="D57" s="158">
        <v>770000</v>
      </c>
      <c r="E57" s="158">
        <v>620000</v>
      </c>
    </row>
    <row r="58" spans="2:5" ht="16.5" customHeight="1">
      <c r="B58" s="150" t="s">
        <v>354</v>
      </c>
      <c r="C58" s="157">
        <v>4</v>
      </c>
      <c r="D58" s="158">
        <v>1160000</v>
      </c>
      <c r="E58" s="158">
        <v>1126000</v>
      </c>
    </row>
    <row r="59" spans="2:5" ht="16.5" customHeight="1">
      <c r="B59" s="150" t="s">
        <v>348</v>
      </c>
      <c r="C59" s="157">
        <v>3</v>
      </c>
      <c r="D59" s="158">
        <v>95000</v>
      </c>
      <c r="E59" s="158">
        <v>70000</v>
      </c>
    </row>
    <row r="60" spans="2:5" ht="16.5" customHeight="1">
      <c r="B60" s="150" t="s">
        <v>391</v>
      </c>
      <c r="C60" s="157">
        <v>3</v>
      </c>
      <c r="D60" s="158">
        <v>1105002</v>
      </c>
      <c r="E60" s="158">
        <v>301701</v>
      </c>
    </row>
    <row r="61" spans="2:5" ht="16.5" customHeight="1">
      <c r="B61" s="150" t="s">
        <v>352</v>
      </c>
      <c r="C61" s="157">
        <v>3</v>
      </c>
      <c r="D61" s="158">
        <v>275013</v>
      </c>
      <c r="E61" s="158">
        <v>127763</v>
      </c>
    </row>
    <row r="62" spans="2:5" ht="16.5" customHeight="1">
      <c r="B62" s="150" t="s">
        <v>430</v>
      </c>
      <c r="C62" s="157">
        <v>3</v>
      </c>
      <c r="D62" s="158">
        <v>1200000</v>
      </c>
      <c r="E62" s="158">
        <v>560000</v>
      </c>
    </row>
    <row r="63" spans="2:5" ht="16.5" customHeight="1">
      <c r="B63" s="150" t="s">
        <v>431</v>
      </c>
      <c r="C63" s="157">
        <v>2</v>
      </c>
      <c r="D63" s="158">
        <v>125000</v>
      </c>
      <c r="E63" s="158">
        <v>62500</v>
      </c>
    </row>
    <row r="64" spans="2:5" ht="16.5" customHeight="1">
      <c r="B64" s="150" t="s">
        <v>326</v>
      </c>
      <c r="C64" s="157">
        <v>2</v>
      </c>
      <c r="D64" s="158">
        <v>257500</v>
      </c>
      <c r="E64" s="158">
        <v>10000</v>
      </c>
    </row>
    <row r="65" spans="2:5" ht="16.5" customHeight="1">
      <c r="B65" s="150" t="s">
        <v>390</v>
      </c>
      <c r="C65" s="157">
        <v>2</v>
      </c>
      <c r="D65" s="158">
        <v>55000</v>
      </c>
      <c r="E65" s="158">
        <v>46250</v>
      </c>
    </row>
    <row r="66" spans="2:5" ht="16.5" customHeight="1">
      <c r="B66" s="150" t="s">
        <v>393</v>
      </c>
      <c r="C66" s="157">
        <v>2</v>
      </c>
      <c r="D66" s="158">
        <v>110000</v>
      </c>
      <c r="E66" s="158">
        <v>28000</v>
      </c>
    </row>
    <row r="67" spans="2:5" ht="16.5" customHeight="1">
      <c r="B67" s="150" t="s">
        <v>432</v>
      </c>
      <c r="C67" s="157">
        <v>2</v>
      </c>
      <c r="D67" s="158">
        <v>350000</v>
      </c>
      <c r="E67" s="158">
        <v>137500</v>
      </c>
    </row>
    <row r="68" spans="2:5" ht="16.5" customHeight="1">
      <c r="B68" s="150" t="s">
        <v>433</v>
      </c>
      <c r="C68" s="157">
        <v>2</v>
      </c>
      <c r="D68" s="158">
        <v>150000</v>
      </c>
      <c r="E68" s="158">
        <v>112500</v>
      </c>
    </row>
    <row r="69" spans="2:5" ht="16.5" customHeight="1">
      <c r="B69" s="150" t="s">
        <v>434</v>
      </c>
      <c r="C69" s="157">
        <v>2</v>
      </c>
      <c r="D69" s="158">
        <v>70000</v>
      </c>
      <c r="E69" s="158">
        <v>60000</v>
      </c>
    </row>
    <row r="70" spans="2:5" ht="16.5" customHeight="1">
      <c r="B70" s="150" t="s">
        <v>377</v>
      </c>
      <c r="C70" s="157">
        <v>1</v>
      </c>
      <c r="D70" s="158">
        <v>25000</v>
      </c>
      <c r="E70" s="158">
        <v>12500</v>
      </c>
    </row>
    <row r="71" spans="2:5" ht="16.5" customHeight="1">
      <c r="B71" s="150" t="s">
        <v>435</v>
      </c>
      <c r="C71" s="157">
        <v>1</v>
      </c>
      <c r="D71" s="158">
        <v>5000</v>
      </c>
      <c r="E71" s="158">
        <v>5000</v>
      </c>
    </row>
    <row r="72" spans="2:5" ht="16.5" customHeight="1">
      <c r="B72" s="150" t="s">
        <v>388</v>
      </c>
      <c r="C72" s="157">
        <v>1</v>
      </c>
      <c r="D72" s="158">
        <v>50000</v>
      </c>
      <c r="E72" s="158">
        <v>50000</v>
      </c>
    </row>
    <row r="73" spans="2:5" ht="16.5" customHeight="1">
      <c r="B73" s="150" t="s">
        <v>319</v>
      </c>
      <c r="C73" s="157">
        <v>1</v>
      </c>
      <c r="D73" s="158">
        <v>25000</v>
      </c>
      <c r="E73" s="158">
        <v>2250</v>
      </c>
    </row>
    <row r="74" spans="2:5" ht="16.5" customHeight="1">
      <c r="B74" s="150" t="s">
        <v>389</v>
      </c>
      <c r="C74" s="157">
        <v>1</v>
      </c>
      <c r="D74" s="158">
        <v>100000</v>
      </c>
      <c r="E74" s="158">
        <v>40000</v>
      </c>
    </row>
    <row r="75" spans="2:5" ht="16.5" customHeight="1">
      <c r="B75" s="150" t="s">
        <v>353</v>
      </c>
      <c r="C75" s="157">
        <v>1</v>
      </c>
      <c r="D75" s="158">
        <v>20000</v>
      </c>
      <c r="E75" s="158">
        <v>200</v>
      </c>
    </row>
    <row r="76" spans="2:5" ht="16.5" customHeight="1">
      <c r="B76" s="150" t="s">
        <v>337</v>
      </c>
      <c r="C76" s="157">
        <v>1</v>
      </c>
      <c r="D76" s="158">
        <v>25000</v>
      </c>
      <c r="E76" s="158">
        <v>12250</v>
      </c>
    </row>
    <row r="77" spans="2:5" ht="16.5" customHeight="1">
      <c r="B77" s="150" t="s">
        <v>329</v>
      </c>
      <c r="C77" s="157">
        <v>1</v>
      </c>
      <c r="D77" s="158">
        <v>10003</v>
      </c>
      <c r="E77" s="158">
        <v>10003</v>
      </c>
    </row>
    <row r="78" spans="2:5" ht="16.5" customHeight="1">
      <c r="B78" s="150" t="s">
        <v>436</v>
      </c>
      <c r="C78" s="157">
        <v>1</v>
      </c>
      <c r="D78" s="158">
        <v>200000</v>
      </c>
      <c r="E78" s="158">
        <v>80000</v>
      </c>
    </row>
    <row r="79" spans="2:5" ht="16.5" customHeight="1">
      <c r="B79" s="150" t="s">
        <v>437</v>
      </c>
      <c r="C79" s="157">
        <v>1</v>
      </c>
      <c r="D79" s="158">
        <v>100000</v>
      </c>
      <c r="E79" s="158">
        <v>100000</v>
      </c>
    </row>
    <row r="80" spans="2:5" ht="16.5" customHeight="1">
      <c r="B80" s="150" t="s">
        <v>330</v>
      </c>
      <c r="C80" s="157">
        <v>1</v>
      </c>
      <c r="D80" s="158">
        <v>500000</v>
      </c>
      <c r="E80" s="158">
        <v>250000</v>
      </c>
    </row>
    <row r="81" spans="2:5" ht="16.5" customHeight="1">
      <c r="B81" s="150" t="s">
        <v>438</v>
      </c>
      <c r="C81" s="157">
        <v>1</v>
      </c>
      <c r="D81" s="158">
        <v>10000</v>
      </c>
      <c r="E81" s="158">
        <v>100</v>
      </c>
    </row>
    <row r="82" spans="2:5" ht="16.5" customHeight="1">
      <c r="B82" s="150" t="s">
        <v>392</v>
      </c>
      <c r="C82" s="157">
        <v>1</v>
      </c>
      <c r="D82" s="158">
        <v>20000</v>
      </c>
      <c r="E82" s="158">
        <v>20000</v>
      </c>
    </row>
    <row r="83" spans="2:5" ht="16.5" customHeight="1">
      <c r="B83" s="150" t="s">
        <v>359</v>
      </c>
      <c r="C83" s="157">
        <v>1</v>
      </c>
      <c r="D83" s="158">
        <v>100000</v>
      </c>
      <c r="E83" s="158">
        <v>1000</v>
      </c>
    </row>
    <row r="84" spans="2:5" ht="16.5" customHeight="1">
      <c r="B84" s="150" t="s">
        <v>346</v>
      </c>
      <c r="C84" s="157">
        <v>1</v>
      </c>
      <c r="D84" s="158">
        <v>500000</v>
      </c>
      <c r="E84" s="158">
        <v>500000</v>
      </c>
    </row>
    <row r="85" spans="2:5" ht="16.5" customHeight="1">
      <c r="B85" s="150" t="s">
        <v>439</v>
      </c>
      <c r="C85" s="157">
        <v>1</v>
      </c>
      <c r="D85" s="158">
        <v>500000</v>
      </c>
      <c r="E85" s="158">
        <v>250000</v>
      </c>
    </row>
    <row r="86" spans="2:5" ht="16.5" customHeight="1">
      <c r="B86" s="150" t="s">
        <v>440</v>
      </c>
      <c r="C86" s="157">
        <v>1</v>
      </c>
      <c r="D86" s="158">
        <v>5000</v>
      </c>
      <c r="E86" s="158">
        <v>5000</v>
      </c>
    </row>
    <row r="87" spans="2:5" ht="16.5" customHeight="1">
      <c r="B87" s="150" t="s">
        <v>349</v>
      </c>
      <c r="C87" s="157">
        <v>1</v>
      </c>
      <c r="D87" s="158">
        <v>50000</v>
      </c>
      <c r="E87" s="158">
        <v>50000</v>
      </c>
    </row>
    <row r="88" spans="2:5" ht="16.5" customHeight="1">
      <c r="B88" s="150" t="s">
        <v>395</v>
      </c>
      <c r="C88" s="157">
        <v>1</v>
      </c>
      <c r="D88" s="158">
        <v>1000000</v>
      </c>
      <c r="E88" s="158">
        <v>600000</v>
      </c>
    </row>
    <row r="89" spans="2:5" ht="16.5" customHeight="1">
      <c r="B89" s="150" t="s">
        <v>387</v>
      </c>
      <c r="C89" s="157">
        <v>1</v>
      </c>
      <c r="D89" s="158">
        <v>10000</v>
      </c>
      <c r="E89" s="158">
        <v>8000</v>
      </c>
    </row>
    <row r="90" spans="2:5" ht="16.5" customHeight="1">
      <c r="B90" s="150" t="s">
        <v>386</v>
      </c>
      <c r="C90" s="157">
        <v>1</v>
      </c>
      <c r="D90" s="158">
        <v>5000</v>
      </c>
      <c r="E90" s="158">
        <v>4750</v>
      </c>
    </row>
    <row r="91" spans="2:5" ht="16.5" customHeight="1">
      <c r="B91" s="150" t="s">
        <v>394</v>
      </c>
      <c r="C91" s="157">
        <v>1</v>
      </c>
      <c r="D91" s="158">
        <v>200000</v>
      </c>
      <c r="E91" s="158">
        <v>200000</v>
      </c>
    </row>
    <row r="92" spans="2:5" ht="16.5" customHeight="1">
      <c r="B92" s="150" t="s">
        <v>441</v>
      </c>
      <c r="C92" s="157">
        <v>1</v>
      </c>
      <c r="D92" s="158">
        <v>300000</v>
      </c>
      <c r="E92" s="158">
        <v>300000</v>
      </c>
    </row>
    <row r="93" spans="2:5" ht="16.5" customHeight="1">
      <c r="B93" s="470" t="s">
        <v>32</v>
      </c>
      <c r="C93" s="470"/>
      <c r="D93" s="470"/>
      <c r="E93" s="155">
        <f>SUM(E40:E92)</f>
        <v>46165305</v>
      </c>
    </row>
    <row r="94" spans="2:4" ht="16.5" customHeight="1">
      <c r="B94" s="3" t="s">
        <v>18</v>
      </c>
      <c r="C94" s="3"/>
      <c r="D94" s="3"/>
    </row>
    <row r="96" spans="2:5" ht="16.5" customHeight="1">
      <c r="B96" s="192" t="s">
        <v>265</v>
      </c>
      <c r="C96" s="192"/>
      <c r="D96" s="192"/>
      <c r="E96" s="192"/>
    </row>
    <row r="105" ht="16.5" customHeight="1">
      <c r="F105" s="192"/>
    </row>
  </sheetData>
  <sheetProtection/>
  <mergeCells count="14">
    <mergeCell ref="B8:B10"/>
    <mergeCell ref="C8:C10"/>
    <mergeCell ref="D8:D10"/>
    <mergeCell ref="E8:E10"/>
    <mergeCell ref="A1:F1"/>
    <mergeCell ref="A4:F4"/>
    <mergeCell ref="B7:E7"/>
    <mergeCell ref="B93:D93"/>
    <mergeCell ref="B32:D32"/>
    <mergeCell ref="B36:E36"/>
    <mergeCell ref="B37:B39"/>
    <mergeCell ref="C37:C39"/>
    <mergeCell ref="D37:D39"/>
    <mergeCell ref="E37:E39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&amp;L20.01.2012&amp;CTÜRKİYE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43">
      <selection activeCell="M36" sqref="M36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31" max="131" width="4.28125" style="0" bestFit="1" customWidth="1"/>
    <col min="132" max="132" width="41.8515625" style="0" customWidth="1"/>
    <col min="133" max="133" width="12.140625" style="0" customWidth="1"/>
    <col min="134" max="134" width="13.140625" style="0" customWidth="1"/>
    <col min="135" max="135" width="17.140625" style="0" customWidth="1"/>
  </cols>
  <sheetData>
    <row r="1" spans="1:6" ht="18.75" thickBot="1">
      <c r="A1" s="318" t="s">
        <v>401</v>
      </c>
      <c r="B1" s="318"/>
      <c r="C1" s="318"/>
      <c r="D1" s="318"/>
      <c r="E1" s="318"/>
      <c r="F1" s="318"/>
    </row>
    <row r="4" spans="1:5" ht="15" customHeight="1">
      <c r="A4" s="463" t="s">
        <v>411</v>
      </c>
      <c r="B4" s="463"/>
      <c r="C4" s="463"/>
      <c r="D4" s="463"/>
      <c r="E4" s="463"/>
    </row>
    <row r="5" spans="1:5" ht="15" customHeight="1">
      <c r="A5" s="463"/>
      <c r="B5" s="463"/>
      <c r="C5" s="463"/>
      <c r="D5" s="463"/>
      <c r="E5" s="463"/>
    </row>
    <row r="7" spans="2:5" ht="15">
      <c r="B7" s="382" t="s">
        <v>137</v>
      </c>
      <c r="C7" s="382"/>
      <c r="D7" s="382"/>
      <c r="E7" s="382"/>
    </row>
    <row r="8" spans="2:5" ht="15.75" customHeight="1">
      <c r="B8" s="148"/>
      <c r="C8" s="148"/>
      <c r="D8" s="148"/>
      <c r="E8" s="148"/>
    </row>
    <row r="9" spans="1:5" ht="15.75" customHeight="1">
      <c r="A9" s="464" t="s">
        <v>138</v>
      </c>
      <c r="B9" s="464" t="s">
        <v>266</v>
      </c>
      <c r="C9" s="464" t="s">
        <v>259</v>
      </c>
      <c r="D9" s="464" t="s">
        <v>366</v>
      </c>
      <c r="E9" s="464" t="s">
        <v>261</v>
      </c>
    </row>
    <row r="10" spans="1:5" ht="45" customHeight="1">
      <c r="A10" s="464"/>
      <c r="B10" s="464"/>
      <c r="C10" s="464"/>
      <c r="D10" s="465"/>
      <c r="E10" s="465"/>
    </row>
    <row r="11" spans="1:5" ht="15" customHeight="1">
      <c r="A11" s="464"/>
      <c r="B11" s="464"/>
      <c r="C11" s="464"/>
      <c r="D11" s="465"/>
      <c r="E11" s="465"/>
    </row>
    <row r="12" spans="1:5" ht="15">
      <c r="A12" s="159">
        <v>1</v>
      </c>
      <c r="B12" s="262" t="s">
        <v>268</v>
      </c>
      <c r="C12" s="160">
        <v>24</v>
      </c>
      <c r="D12" s="161">
        <v>16700000</v>
      </c>
      <c r="E12" s="161">
        <v>7271007</v>
      </c>
    </row>
    <row r="13" spans="1:5" ht="29.25" customHeight="1">
      <c r="A13" s="159">
        <v>2</v>
      </c>
      <c r="B13" s="262" t="s">
        <v>267</v>
      </c>
      <c r="C13" s="160">
        <v>21</v>
      </c>
      <c r="D13" s="161">
        <v>14825000</v>
      </c>
      <c r="E13" s="161">
        <v>9124592</v>
      </c>
    </row>
    <row r="14" spans="1:5" ht="17.25" customHeight="1">
      <c r="A14" s="159">
        <v>3</v>
      </c>
      <c r="B14" s="262" t="s">
        <v>341</v>
      </c>
      <c r="C14" s="160">
        <v>11</v>
      </c>
      <c r="D14" s="161">
        <v>907050000</v>
      </c>
      <c r="E14" s="161">
        <v>875116647</v>
      </c>
    </row>
    <row r="15" spans="1:5" ht="42.75" customHeight="1">
      <c r="A15" s="249">
        <v>4</v>
      </c>
      <c r="B15" s="310" t="s">
        <v>357</v>
      </c>
      <c r="C15" s="160">
        <v>10</v>
      </c>
      <c r="D15" s="161">
        <v>2850000</v>
      </c>
      <c r="E15" s="161">
        <v>645001</v>
      </c>
    </row>
    <row r="16" spans="1:5" ht="30">
      <c r="A16" s="249">
        <v>5</v>
      </c>
      <c r="B16" s="277" t="s">
        <v>274</v>
      </c>
      <c r="C16" s="160">
        <v>9</v>
      </c>
      <c r="D16" s="161">
        <v>950000</v>
      </c>
      <c r="E16" s="161">
        <v>421502</v>
      </c>
    </row>
    <row r="17" spans="1:5" ht="15">
      <c r="A17" s="249">
        <v>6</v>
      </c>
      <c r="B17" s="277" t="s">
        <v>269</v>
      </c>
      <c r="C17" s="160">
        <v>7</v>
      </c>
      <c r="D17" s="161">
        <v>2700000</v>
      </c>
      <c r="E17" s="161">
        <v>988201</v>
      </c>
    </row>
    <row r="18" spans="1:5" ht="28.5" customHeight="1">
      <c r="A18" s="249">
        <v>7</v>
      </c>
      <c r="B18" s="277" t="s">
        <v>340</v>
      </c>
      <c r="C18" s="160">
        <v>7</v>
      </c>
      <c r="D18" s="161">
        <v>1150000</v>
      </c>
      <c r="E18" s="161">
        <v>374000</v>
      </c>
    </row>
    <row r="19" spans="1:5" ht="30">
      <c r="A19" s="249">
        <v>8</v>
      </c>
      <c r="B19" s="277" t="s">
        <v>281</v>
      </c>
      <c r="C19" s="160">
        <v>7</v>
      </c>
      <c r="D19" s="161">
        <v>10968750</v>
      </c>
      <c r="E19" s="161">
        <v>8527250</v>
      </c>
    </row>
    <row r="20" spans="1:5" ht="30">
      <c r="A20" s="249">
        <v>9</v>
      </c>
      <c r="B20" s="277" t="s">
        <v>356</v>
      </c>
      <c r="C20" s="160">
        <v>6</v>
      </c>
      <c r="D20" s="161">
        <v>5200000</v>
      </c>
      <c r="E20" s="161">
        <v>1800017</v>
      </c>
    </row>
    <row r="21" spans="1:5" ht="15">
      <c r="A21" s="249">
        <v>10</v>
      </c>
      <c r="B21" s="277" t="s">
        <v>270</v>
      </c>
      <c r="C21" s="160">
        <v>6</v>
      </c>
      <c r="D21" s="161">
        <v>650000</v>
      </c>
      <c r="E21" s="161">
        <v>490500</v>
      </c>
    </row>
    <row r="22" spans="1:5" ht="30">
      <c r="A22" s="249">
        <v>11</v>
      </c>
      <c r="B22" s="277" t="s">
        <v>338</v>
      </c>
      <c r="C22" s="160">
        <v>6</v>
      </c>
      <c r="D22" s="161">
        <v>13650000</v>
      </c>
      <c r="E22" s="161">
        <v>11975000</v>
      </c>
    </row>
    <row r="23" spans="1:5" ht="30">
      <c r="A23" s="249">
        <v>12</v>
      </c>
      <c r="B23" s="277" t="s">
        <v>380</v>
      </c>
      <c r="C23" s="160">
        <v>6</v>
      </c>
      <c r="D23" s="161">
        <v>1950000</v>
      </c>
      <c r="E23" s="161">
        <v>208901</v>
      </c>
    </row>
    <row r="24" spans="1:5" ht="15">
      <c r="A24" s="249">
        <v>13</v>
      </c>
      <c r="B24" s="277" t="s">
        <v>275</v>
      </c>
      <c r="C24" s="162">
        <v>6</v>
      </c>
      <c r="D24" s="163">
        <v>3000000</v>
      </c>
      <c r="E24" s="163">
        <v>1341397</v>
      </c>
    </row>
    <row r="25" spans="1:5" ht="30">
      <c r="A25" s="249">
        <v>14</v>
      </c>
      <c r="B25" s="277" t="s">
        <v>379</v>
      </c>
      <c r="C25" s="162">
        <v>6</v>
      </c>
      <c r="D25" s="163">
        <v>1350000</v>
      </c>
      <c r="E25" s="163">
        <v>763500</v>
      </c>
    </row>
    <row r="26" spans="1:5" ht="15">
      <c r="A26" s="249">
        <v>15</v>
      </c>
      <c r="B26" s="277" t="s">
        <v>371</v>
      </c>
      <c r="C26" s="162">
        <v>5</v>
      </c>
      <c r="D26" s="163">
        <v>3400000</v>
      </c>
      <c r="E26" s="163">
        <v>2334996</v>
      </c>
    </row>
    <row r="27" spans="1:5" ht="30">
      <c r="A27" s="249">
        <v>16</v>
      </c>
      <c r="B27" s="277" t="s">
        <v>442</v>
      </c>
      <c r="C27" s="162">
        <v>5</v>
      </c>
      <c r="D27" s="163">
        <v>1970000</v>
      </c>
      <c r="E27" s="163">
        <v>1898550</v>
      </c>
    </row>
    <row r="28" spans="1:5" ht="15">
      <c r="A28" s="249">
        <v>17</v>
      </c>
      <c r="B28" s="277" t="s">
        <v>350</v>
      </c>
      <c r="C28" s="162">
        <v>5</v>
      </c>
      <c r="D28" s="163">
        <v>1440000</v>
      </c>
      <c r="E28" s="163">
        <v>439500</v>
      </c>
    </row>
    <row r="29" spans="1:5" ht="15">
      <c r="A29" s="249">
        <v>18</v>
      </c>
      <c r="B29" s="277" t="s">
        <v>443</v>
      </c>
      <c r="C29" s="162">
        <v>5</v>
      </c>
      <c r="D29" s="163">
        <v>750000</v>
      </c>
      <c r="E29" s="163">
        <v>405001</v>
      </c>
    </row>
    <row r="30" spans="1:5" ht="30">
      <c r="A30" s="249">
        <v>19</v>
      </c>
      <c r="B30" s="277" t="s">
        <v>444</v>
      </c>
      <c r="C30" s="162">
        <v>5</v>
      </c>
      <c r="D30" s="163">
        <v>1725000</v>
      </c>
      <c r="E30" s="163">
        <v>351001</v>
      </c>
    </row>
    <row r="31" spans="1:5" ht="15">
      <c r="A31" s="249">
        <v>20</v>
      </c>
      <c r="B31" s="277" t="s">
        <v>339</v>
      </c>
      <c r="C31" s="162">
        <v>5</v>
      </c>
      <c r="D31" s="163">
        <v>350000</v>
      </c>
      <c r="E31" s="163">
        <v>78460</v>
      </c>
    </row>
    <row r="32" spans="1:5" ht="15" customHeight="1">
      <c r="A32" s="471" t="s">
        <v>32</v>
      </c>
      <c r="B32" s="472"/>
      <c r="C32" s="473"/>
      <c r="D32" s="474"/>
      <c r="E32" s="155">
        <f>SUM(E12:E31)</f>
        <v>924555023</v>
      </c>
    </row>
    <row r="33" spans="2:5" ht="15" customHeight="1">
      <c r="B33" s="3" t="s">
        <v>18</v>
      </c>
      <c r="C33" s="3"/>
      <c r="D33" s="3"/>
      <c r="E33" s="164"/>
    </row>
    <row r="34" spans="2:5" ht="15">
      <c r="B34" s="153"/>
      <c r="C34" s="153"/>
      <c r="D34" s="154"/>
      <c r="E34" s="154"/>
    </row>
    <row r="35" spans="2:5" ht="15">
      <c r="B35" s="153"/>
      <c r="C35" s="153"/>
      <c r="D35" s="154"/>
      <c r="E35" s="154"/>
    </row>
    <row r="36" spans="2:5" ht="15.75" customHeight="1">
      <c r="B36" s="153"/>
      <c r="C36" s="153"/>
      <c r="D36" s="154"/>
      <c r="E36" s="154"/>
    </row>
    <row r="37" spans="2:5" ht="15">
      <c r="B37" s="382" t="s">
        <v>148</v>
      </c>
      <c r="C37" s="382"/>
      <c r="D37" s="382"/>
      <c r="E37" s="382"/>
    </row>
    <row r="38" ht="15.75" customHeight="1"/>
    <row r="39" spans="1:5" ht="30" customHeight="1">
      <c r="A39" s="464" t="s">
        <v>138</v>
      </c>
      <c r="B39" s="464" t="s">
        <v>266</v>
      </c>
      <c r="C39" s="464" t="s">
        <v>259</v>
      </c>
      <c r="D39" s="464" t="s">
        <v>365</v>
      </c>
      <c r="E39" s="464" t="s">
        <v>261</v>
      </c>
    </row>
    <row r="40" spans="1:5" ht="33" customHeight="1">
      <c r="A40" s="464"/>
      <c r="B40" s="464"/>
      <c r="C40" s="464"/>
      <c r="D40" s="465"/>
      <c r="E40" s="465"/>
    </row>
    <row r="41" spans="1:5" ht="0.75" customHeight="1" hidden="1">
      <c r="A41" s="464"/>
      <c r="B41" s="464"/>
      <c r="C41" s="464"/>
      <c r="D41" s="465"/>
      <c r="E41" s="465"/>
    </row>
    <row r="42" spans="1:5" ht="30">
      <c r="A42" s="159">
        <v>1</v>
      </c>
      <c r="B42" s="262" t="s">
        <v>267</v>
      </c>
      <c r="C42" s="160">
        <v>215</v>
      </c>
      <c r="D42" s="161">
        <v>62734015</v>
      </c>
      <c r="E42" s="161">
        <v>51717984</v>
      </c>
    </row>
    <row r="43" spans="1:5" ht="15">
      <c r="A43" s="159">
        <v>2</v>
      </c>
      <c r="B43" s="262" t="s">
        <v>270</v>
      </c>
      <c r="C43" s="160">
        <v>149</v>
      </c>
      <c r="D43" s="161">
        <v>22841250</v>
      </c>
      <c r="E43" s="161">
        <v>17553391</v>
      </c>
    </row>
    <row r="44" spans="1:5" ht="30">
      <c r="A44" s="159">
        <v>3</v>
      </c>
      <c r="B44" s="262" t="s">
        <v>277</v>
      </c>
      <c r="C44" s="160">
        <v>132</v>
      </c>
      <c r="D44" s="161">
        <v>19227000</v>
      </c>
      <c r="E44" s="161">
        <v>16052400</v>
      </c>
    </row>
    <row r="45" spans="1:5" ht="15">
      <c r="A45" s="159">
        <v>4</v>
      </c>
      <c r="B45" s="262" t="s">
        <v>275</v>
      </c>
      <c r="C45" s="160">
        <v>89</v>
      </c>
      <c r="D45" s="161">
        <v>14560003</v>
      </c>
      <c r="E45" s="161">
        <v>12205651</v>
      </c>
    </row>
    <row r="46" spans="1:5" ht="15">
      <c r="A46" s="159">
        <v>5</v>
      </c>
      <c r="B46" s="311" t="s">
        <v>276</v>
      </c>
      <c r="C46" s="160">
        <v>79</v>
      </c>
      <c r="D46" s="161">
        <v>23860000</v>
      </c>
      <c r="E46" s="161">
        <v>19556375</v>
      </c>
    </row>
    <row r="47" spans="1:5" ht="15">
      <c r="A47" s="159">
        <v>6</v>
      </c>
      <c r="B47" s="262" t="s">
        <v>279</v>
      </c>
      <c r="C47" s="160">
        <v>64</v>
      </c>
      <c r="D47" s="161">
        <v>16739800</v>
      </c>
      <c r="E47" s="161">
        <v>10406875</v>
      </c>
    </row>
    <row r="48" spans="1:5" ht="30">
      <c r="A48" s="159">
        <v>7</v>
      </c>
      <c r="B48" s="262" t="s">
        <v>271</v>
      </c>
      <c r="C48" s="160">
        <v>62</v>
      </c>
      <c r="D48" s="161">
        <v>7955000</v>
      </c>
      <c r="E48" s="161">
        <v>6589050</v>
      </c>
    </row>
    <row r="49" spans="1:5" ht="30">
      <c r="A49" s="159">
        <v>8</v>
      </c>
      <c r="B49" s="262" t="s">
        <v>273</v>
      </c>
      <c r="C49" s="160">
        <v>53</v>
      </c>
      <c r="D49" s="161">
        <v>6415000</v>
      </c>
      <c r="E49" s="161">
        <v>4107850</v>
      </c>
    </row>
    <row r="50" spans="1:5" ht="15">
      <c r="A50" s="159">
        <v>9</v>
      </c>
      <c r="B50" s="262" t="s">
        <v>269</v>
      </c>
      <c r="C50" s="160">
        <v>52</v>
      </c>
      <c r="D50" s="161">
        <v>24665003</v>
      </c>
      <c r="E50" s="161">
        <v>17686863</v>
      </c>
    </row>
    <row r="51" spans="1:5" ht="15">
      <c r="A51" s="159">
        <v>10</v>
      </c>
      <c r="B51" s="262" t="s">
        <v>280</v>
      </c>
      <c r="C51" s="160">
        <v>48</v>
      </c>
      <c r="D51" s="161">
        <v>10040000</v>
      </c>
      <c r="E51" s="161">
        <v>5437150</v>
      </c>
    </row>
    <row r="52" spans="1:5" ht="30">
      <c r="A52" s="159">
        <v>11</v>
      </c>
      <c r="B52" s="262" t="s">
        <v>274</v>
      </c>
      <c r="C52" s="160">
        <v>47</v>
      </c>
      <c r="D52" s="161">
        <v>3431950</v>
      </c>
      <c r="E52" s="161">
        <v>2852253</v>
      </c>
    </row>
    <row r="53" spans="1:5" ht="30">
      <c r="A53" s="159">
        <v>12</v>
      </c>
      <c r="B53" s="262" t="s">
        <v>331</v>
      </c>
      <c r="C53" s="160">
        <v>39</v>
      </c>
      <c r="D53" s="161">
        <v>10254000</v>
      </c>
      <c r="E53" s="161">
        <v>8292500</v>
      </c>
    </row>
    <row r="54" spans="1:5" ht="15">
      <c r="A54" s="159">
        <v>13</v>
      </c>
      <c r="B54" s="262" t="s">
        <v>272</v>
      </c>
      <c r="C54" s="162">
        <v>38</v>
      </c>
      <c r="D54" s="163">
        <v>8188425</v>
      </c>
      <c r="E54" s="163">
        <v>4940487</v>
      </c>
    </row>
    <row r="55" spans="1:5" ht="27" customHeight="1">
      <c r="A55" s="159">
        <v>14</v>
      </c>
      <c r="B55" s="262" t="s">
        <v>278</v>
      </c>
      <c r="C55" s="162">
        <v>38</v>
      </c>
      <c r="D55" s="163">
        <v>6230000</v>
      </c>
      <c r="E55" s="163">
        <v>3380500</v>
      </c>
    </row>
    <row r="56" spans="1:5" ht="15">
      <c r="A56" s="159">
        <v>15</v>
      </c>
      <c r="B56" s="262" t="s">
        <v>351</v>
      </c>
      <c r="C56" s="162">
        <v>37</v>
      </c>
      <c r="D56" s="163">
        <v>4595000</v>
      </c>
      <c r="E56" s="163">
        <v>4275000</v>
      </c>
    </row>
    <row r="57" spans="1:5" ht="15">
      <c r="A57" s="159">
        <v>16</v>
      </c>
      <c r="B57" s="311" t="s">
        <v>268</v>
      </c>
      <c r="C57" s="162">
        <v>36</v>
      </c>
      <c r="D57" s="163">
        <v>6060017</v>
      </c>
      <c r="E57" s="163">
        <v>3901757</v>
      </c>
    </row>
    <row r="58" spans="1:5" ht="15">
      <c r="A58" s="159">
        <v>17</v>
      </c>
      <c r="B58" s="262" t="s">
        <v>343</v>
      </c>
      <c r="C58" s="162">
        <v>36</v>
      </c>
      <c r="D58" s="163">
        <v>3680000</v>
      </c>
      <c r="E58" s="163">
        <v>2834750</v>
      </c>
    </row>
    <row r="59" spans="1:5" ht="30">
      <c r="A59" s="159">
        <v>18</v>
      </c>
      <c r="B59" s="262" t="s">
        <v>342</v>
      </c>
      <c r="C59" s="162">
        <v>34</v>
      </c>
      <c r="D59" s="163">
        <v>14117525</v>
      </c>
      <c r="E59" s="163">
        <v>12168380</v>
      </c>
    </row>
    <row r="60" spans="1:5" ht="30">
      <c r="A60" s="159">
        <v>19</v>
      </c>
      <c r="B60" s="262" t="s">
        <v>305</v>
      </c>
      <c r="C60" s="162">
        <v>32</v>
      </c>
      <c r="D60" s="163">
        <v>8155000</v>
      </c>
      <c r="E60" s="163">
        <v>6674997</v>
      </c>
    </row>
    <row r="61" spans="1:5" ht="15">
      <c r="A61" s="159">
        <v>20</v>
      </c>
      <c r="B61" s="262" t="s">
        <v>372</v>
      </c>
      <c r="C61" s="162">
        <v>30</v>
      </c>
      <c r="D61" s="163">
        <v>5672500</v>
      </c>
      <c r="E61" s="163">
        <v>3634575</v>
      </c>
    </row>
    <row r="62" spans="1:5" ht="15" customHeight="1">
      <c r="A62" s="471" t="s">
        <v>32</v>
      </c>
      <c r="B62" s="472"/>
      <c r="C62" s="473"/>
      <c r="D62" s="474"/>
      <c r="E62" s="155">
        <f>SUM(E42:E61)</f>
        <v>214268788</v>
      </c>
    </row>
    <row r="63" spans="1:2" ht="15">
      <c r="A63" s="3"/>
      <c r="B63" s="3" t="s">
        <v>18</v>
      </c>
    </row>
  </sheetData>
  <sheetProtection/>
  <mergeCells count="16">
    <mergeCell ref="A62:D62"/>
    <mergeCell ref="A32:D32"/>
    <mergeCell ref="B37:E37"/>
    <mergeCell ref="A39:A41"/>
    <mergeCell ref="B39:B41"/>
    <mergeCell ref="C39:C41"/>
    <mergeCell ref="D39:D41"/>
    <mergeCell ref="E39:E41"/>
    <mergeCell ref="A1:F1"/>
    <mergeCell ref="A4:E5"/>
    <mergeCell ref="B7:E7"/>
    <mergeCell ref="A9:A11"/>
    <mergeCell ref="B9:B11"/>
    <mergeCell ref="C9:C11"/>
    <mergeCell ref="D9:D11"/>
    <mergeCell ref="E9:E1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&amp;L20.01.2012&amp;CTÜRKİYE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18" t="s">
        <v>398</v>
      </c>
      <c r="B1" s="318"/>
      <c r="C1" s="318"/>
    </row>
    <row r="7" ht="15">
      <c r="B7" s="1"/>
    </row>
    <row r="8" ht="18">
      <c r="B8" s="168" t="s">
        <v>286</v>
      </c>
    </row>
    <row r="9" ht="15.75" thickBot="1"/>
    <row r="10" spans="1:3" ht="15.75">
      <c r="A10" s="169"/>
      <c r="B10" s="170"/>
      <c r="C10" s="171"/>
    </row>
    <row r="11" spans="1:3" ht="25.5">
      <c r="A11" s="172"/>
      <c r="B11" s="173"/>
      <c r="C11" s="174" t="s">
        <v>287</v>
      </c>
    </row>
    <row r="12" spans="1:3" ht="15">
      <c r="A12" s="172"/>
      <c r="B12" s="175" t="s">
        <v>0</v>
      </c>
      <c r="C12" s="176">
        <v>3</v>
      </c>
    </row>
    <row r="13" spans="1:3" ht="15.75">
      <c r="A13" s="177"/>
      <c r="B13" s="175" t="s">
        <v>288</v>
      </c>
      <c r="C13" s="178" t="s">
        <v>289</v>
      </c>
    </row>
    <row r="14" spans="1:3" ht="15.75">
      <c r="A14" s="177"/>
      <c r="B14" s="179" t="s">
        <v>290</v>
      </c>
      <c r="C14" s="176">
        <v>7</v>
      </c>
    </row>
    <row r="15" spans="1:3" ht="13.5" customHeight="1">
      <c r="A15" s="177"/>
      <c r="B15" s="179" t="s">
        <v>291</v>
      </c>
      <c r="C15" s="178">
        <v>8</v>
      </c>
    </row>
    <row r="16" spans="1:3" ht="15" customHeight="1">
      <c r="A16" s="180"/>
      <c r="B16" s="179" t="s">
        <v>347</v>
      </c>
      <c r="C16" s="176">
        <v>9</v>
      </c>
    </row>
    <row r="17" spans="1:3" ht="15.75">
      <c r="A17" s="180"/>
      <c r="B17" s="181" t="s">
        <v>292</v>
      </c>
      <c r="C17" s="176">
        <v>10</v>
      </c>
    </row>
    <row r="18" spans="1:3" ht="15.75">
      <c r="A18" s="180"/>
      <c r="B18" s="175" t="s">
        <v>293</v>
      </c>
      <c r="C18" s="176">
        <v>11</v>
      </c>
    </row>
    <row r="19" spans="1:3" ht="15">
      <c r="A19" s="182"/>
      <c r="B19" s="175" t="s">
        <v>294</v>
      </c>
      <c r="C19" s="183">
        <v>12</v>
      </c>
    </row>
    <row r="20" spans="1:3" ht="15">
      <c r="A20" s="182"/>
      <c r="B20" s="175" t="s">
        <v>295</v>
      </c>
      <c r="C20" s="183" t="s">
        <v>296</v>
      </c>
    </row>
    <row r="21" spans="1:3" ht="15">
      <c r="A21" s="182"/>
      <c r="B21" s="175" t="s">
        <v>297</v>
      </c>
      <c r="C21" s="183" t="s">
        <v>298</v>
      </c>
    </row>
    <row r="22" spans="1:3" ht="15">
      <c r="A22" s="182"/>
      <c r="B22" s="175" t="s">
        <v>299</v>
      </c>
      <c r="C22" s="183" t="s">
        <v>300</v>
      </c>
    </row>
    <row r="23" spans="1:3" ht="15">
      <c r="A23" s="182"/>
      <c r="B23" s="175" t="s">
        <v>301</v>
      </c>
      <c r="C23" s="183">
        <v>19</v>
      </c>
    </row>
    <row r="24" spans="1:3" ht="15">
      <c r="A24" s="182"/>
      <c r="B24" s="175" t="s">
        <v>302</v>
      </c>
      <c r="C24" s="183" t="s">
        <v>360</v>
      </c>
    </row>
    <row r="25" spans="1:3" ht="15">
      <c r="A25" s="182"/>
      <c r="B25" s="175" t="s">
        <v>303</v>
      </c>
      <c r="C25" s="183" t="s">
        <v>361</v>
      </c>
    </row>
    <row r="26" spans="1:3" ht="15">
      <c r="A26" s="182"/>
      <c r="B26" s="179" t="s">
        <v>304</v>
      </c>
      <c r="C26" s="183" t="s">
        <v>362</v>
      </c>
    </row>
    <row r="27" spans="1:3" ht="15.75" thickBot="1">
      <c r="A27" s="184"/>
      <c r="B27" s="185"/>
      <c r="C27" s="186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3" location="'YABANCI SERMAYE GENEL GÖRÜNÜM'!A1" display="Yabancı Ortak Sermayeli Kurulan Şirketlerin Genel Görünümü"/>
    <hyperlink ref="B24" location="'YABANCI SERMAYE ve İLLER'!A1" display="Yabancı Ortak Sermayeli Kurulan Şirketlerin İllere Göre Dağılımı"/>
    <hyperlink ref="B25" location="'YABANCI SERMAYE ve ÜLKELER'!A1" display="Yabancı Ortak Sermayeli Kurulan Şirketlerin Ülkelere Göre Dağılımı"/>
    <hyperlink ref="B26" location="'YABANCI SERMAYE ve FAALİYETLER'!A1" display="En Çok Yabancı Ortak Sermayeli Şirket Kuruluşu Yapılan İlk 2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view="pageLayout" workbookViewId="0" topLeftCell="A1">
      <selection activeCell="H18" sqref="H18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25" t="s">
        <v>399</v>
      </c>
      <c r="B2" s="325"/>
      <c r="C2" s="325"/>
      <c r="D2" s="325"/>
      <c r="E2" s="325"/>
      <c r="F2" s="325"/>
      <c r="G2" s="325"/>
      <c r="H2" s="325"/>
      <c r="I2" s="325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26" t="s">
        <v>0</v>
      </c>
      <c r="D6" s="326"/>
      <c r="E6" s="326"/>
      <c r="F6" s="326"/>
    </row>
    <row r="7" ht="15">
      <c r="B7" s="1"/>
    </row>
    <row r="8" ht="15.75" thickBot="1"/>
    <row r="9" spans="1:8" ht="16.5" thickBot="1">
      <c r="A9" s="327"/>
      <c r="B9" s="328"/>
      <c r="C9" s="331" t="s">
        <v>1</v>
      </c>
      <c r="D9" s="332"/>
      <c r="E9" s="332"/>
      <c r="F9" s="332"/>
      <c r="G9" s="333"/>
      <c r="H9" s="334" t="s">
        <v>2</v>
      </c>
    </row>
    <row r="10" spans="1:8" ht="16.5" thickBot="1">
      <c r="A10" s="329"/>
      <c r="B10" s="330"/>
      <c r="C10" s="242" t="s">
        <v>3</v>
      </c>
      <c r="D10" s="240" t="s">
        <v>4</v>
      </c>
      <c r="E10" s="240" t="s">
        <v>5</v>
      </c>
      <c r="F10" s="240" t="s">
        <v>6</v>
      </c>
      <c r="G10" s="241" t="s">
        <v>7</v>
      </c>
      <c r="H10" s="335"/>
    </row>
    <row r="11" spans="1:8" ht="15" customHeight="1">
      <c r="A11" s="336" t="s">
        <v>8</v>
      </c>
      <c r="B11" s="227" t="s">
        <v>9</v>
      </c>
      <c r="C11" s="257">
        <v>256</v>
      </c>
      <c r="D11" s="257">
        <v>0</v>
      </c>
      <c r="E11" s="257">
        <v>0</v>
      </c>
      <c r="F11" s="272">
        <v>4141</v>
      </c>
      <c r="G11" s="274">
        <v>70</v>
      </c>
      <c r="H11" s="236">
        <f>SUM(C11:G11)</f>
        <v>4467</v>
      </c>
    </row>
    <row r="12" spans="1:8" ht="15.75" customHeight="1" thickBot="1">
      <c r="A12" s="321"/>
      <c r="B12" s="228" t="s">
        <v>10</v>
      </c>
      <c r="C12" s="224">
        <v>2200794521</v>
      </c>
      <c r="D12" s="221">
        <v>0</v>
      </c>
      <c r="E12" s="221">
        <v>0</v>
      </c>
      <c r="F12" s="217">
        <v>946796100</v>
      </c>
      <c r="G12" s="265" t="s">
        <v>381</v>
      </c>
      <c r="H12" s="290">
        <f>SUM(C12:G12)</f>
        <v>3147590621</v>
      </c>
    </row>
    <row r="13" spans="1:8" ht="15" customHeight="1">
      <c r="A13" s="322" t="s">
        <v>11</v>
      </c>
      <c r="B13" s="229" t="s">
        <v>12</v>
      </c>
      <c r="C13" s="223">
        <v>13</v>
      </c>
      <c r="D13" s="218">
        <v>3</v>
      </c>
      <c r="E13" s="218">
        <v>1</v>
      </c>
      <c r="F13" s="218">
        <v>55</v>
      </c>
      <c r="G13" s="237">
        <v>0</v>
      </c>
      <c r="H13" s="236">
        <f aca="true" t="shared" si="0" ref="H13:H22">SUM(C13:G13)</f>
        <v>72</v>
      </c>
    </row>
    <row r="14" spans="1:8" ht="15" customHeight="1">
      <c r="A14" s="323"/>
      <c r="B14" s="230" t="s">
        <v>13</v>
      </c>
      <c r="C14" s="225">
        <v>56</v>
      </c>
      <c r="D14" s="2">
        <v>0</v>
      </c>
      <c r="E14" s="2">
        <v>0</v>
      </c>
      <c r="F14" s="2">
        <v>16</v>
      </c>
      <c r="G14" s="238">
        <v>0</v>
      </c>
      <c r="H14" s="236">
        <f t="shared" si="0"/>
        <v>72</v>
      </c>
    </row>
    <row r="15" spans="1:8" ht="15.75" customHeight="1" thickBot="1">
      <c r="A15" s="324"/>
      <c r="B15" s="230" t="s">
        <v>14</v>
      </c>
      <c r="C15" s="225">
        <v>197555947</v>
      </c>
      <c r="D15" s="2">
        <v>0</v>
      </c>
      <c r="E15" s="2">
        <v>0</v>
      </c>
      <c r="F15" s="2">
        <v>12391200</v>
      </c>
      <c r="G15" s="238">
        <v>0</v>
      </c>
      <c r="H15" s="236">
        <f t="shared" si="0"/>
        <v>209947147</v>
      </c>
    </row>
    <row r="16" spans="1:8" ht="15.75" customHeight="1">
      <c r="A16" s="319" t="s">
        <v>15</v>
      </c>
      <c r="B16" s="231" t="s">
        <v>9</v>
      </c>
      <c r="C16" s="225">
        <v>812</v>
      </c>
      <c r="D16" s="2">
        <v>5</v>
      </c>
      <c r="E16" s="2">
        <v>0</v>
      </c>
      <c r="F16" s="216">
        <v>3532</v>
      </c>
      <c r="G16" s="238">
        <v>4</v>
      </c>
      <c r="H16" s="236">
        <f t="shared" si="0"/>
        <v>4353</v>
      </c>
    </row>
    <row r="17" spans="1:8" ht="15.75" customHeight="1">
      <c r="A17" s="320"/>
      <c r="B17" s="231" t="s">
        <v>332</v>
      </c>
      <c r="C17" s="225">
        <v>10457638534</v>
      </c>
      <c r="D17" s="2">
        <v>2800310</v>
      </c>
      <c r="E17" s="2">
        <v>0</v>
      </c>
      <c r="F17" s="216">
        <v>2201879270</v>
      </c>
      <c r="G17" s="238">
        <v>1510</v>
      </c>
      <c r="H17" s="236">
        <f t="shared" si="0"/>
        <v>12662319624</v>
      </c>
    </row>
    <row r="18" spans="1:8" ht="15.75" thickBot="1">
      <c r="A18" s="321"/>
      <c r="B18" s="228" t="s">
        <v>14</v>
      </c>
      <c r="C18" s="226">
        <v>17475024190</v>
      </c>
      <c r="D18" s="219">
        <v>13010000</v>
      </c>
      <c r="E18" s="219">
        <v>0</v>
      </c>
      <c r="F18" s="220">
        <v>6059038150</v>
      </c>
      <c r="G18" s="239">
        <v>73400</v>
      </c>
      <c r="H18" s="290">
        <f>SUM(C18:G18)</f>
        <v>23547145740</v>
      </c>
    </row>
    <row r="19" spans="1:8" ht="15">
      <c r="A19" s="322" t="s">
        <v>16</v>
      </c>
      <c r="B19" s="232" t="s">
        <v>9</v>
      </c>
      <c r="C19" s="280">
        <v>10</v>
      </c>
      <c r="D19" s="281">
        <v>0</v>
      </c>
      <c r="E19" s="281">
        <v>0</v>
      </c>
      <c r="F19" s="281">
        <v>6</v>
      </c>
      <c r="G19" s="282">
        <v>0</v>
      </c>
      <c r="H19" s="236">
        <f t="shared" si="0"/>
        <v>16</v>
      </c>
    </row>
    <row r="20" spans="1:8" ht="15">
      <c r="A20" s="323"/>
      <c r="B20" s="233" t="s">
        <v>332</v>
      </c>
      <c r="C20" s="283">
        <v>234700000</v>
      </c>
      <c r="D20" s="284">
        <v>0</v>
      </c>
      <c r="E20" s="284">
        <v>0</v>
      </c>
      <c r="F20" s="285">
        <v>12400000</v>
      </c>
      <c r="G20" s="286">
        <v>0</v>
      </c>
      <c r="H20" s="236">
        <f>SUM(C20:G20)</f>
        <v>247100000</v>
      </c>
    </row>
    <row r="21" spans="1:8" ht="15.75" thickBot="1">
      <c r="A21" s="324"/>
      <c r="B21" s="234" t="s">
        <v>14</v>
      </c>
      <c r="C21" s="287">
        <v>80055000</v>
      </c>
      <c r="D21" s="288">
        <v>0</v>
      </c>
      <c r="E21" s="288">
        <v>0</v>
      </c>
      <c r="F21" s="283">
        <v>2370000</v>
      </c>
      <c r="G21" s="289">
        <v>0</v>
      </c>
      <c r="H21" s="290">
        <f t="shared" si="0"/>
        <v>82425000</v>
      </c>
    </row>
    <row r="22" spans="1:8" ht="16.5" thickBot="1">
      <c r="A22" s="222" t="s">
        <v>17</v>
      </c>
      <c r="B22" s="235" t="s">
        <v>9</v>
      </c>
      <c r="C22" s="250">
        <v>205</v>
      </c>
      <c r="D22" s="251">
        <v>20</v>
      </c>
      <c r="E22" s="251">
        <v>1</v>
      </c>
      <c r="F22" s="251">
        <v>1502</v>
      </c>
      <c r="G22" s="273">
        <v>267</v>
      </c>
      <c r="H22" s="291">
        <f t="shared" si="0"/>
        <v>1995</v>
      </c>
    </row>
    <row r="24" spans="1:2" ht="15">
      <c r="A24" s="214" t="s">
        <v>18</v>
      </c>
      <c r="B24" s="214"/>
    </row>
    <row r="26" spans="5:6" ht="15">
      <c r="E26" s="1"/>
      <c r="F26" s="1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&amp;L20.01.2012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5"/>
  <sheetViews>
    <sheetView zoomScale="130" zoomScaleNormal="130" zoomScalePageLayoutView="85" workbookViewId="0" topLeftCell="A1">
      <selection activeCell="B14" sqref="B14:H14"/>
    </sheetView>
  </sheetViews>
  <sheetFormatPr defaultColWidth="6.7109375" defaultRowHeight="15"/>
  <cols>
    <col min="1" max="1" width="19.421875" style="43" customWidth="1"/>
    <col min="2" max="2" width="5.7109375" style="42" bestFit="1" customWidth="1"/>
    <col min="3" max="3" width="10.140625" style="44" customWidth="1"/>
    <col min="4" max="5" width="4.28125" style="42" bestFit="1" customWidth="1"/>
    <col min="6" max="6" width="11.57421875" style="44" customWidth="1"/>
    <col min="7" max="7" width="11.28125" style="42" customWidth="1"/>
    <col min="8" max="8" width="11.7109375" style="276" customWidth="1"/>
    <col min="9" max="9" width="6.7109375" style="42" customWidth="1"/>
    <col min="10" max="153" width="9.140625" style="5" customWidth="1"/>
    <col min="154" max="154" width="19.421875" style="5" customWidth="1"/>
    <col min="155" max="155" width="5.7109375" style="5" bestFit="1" customWidth="1"/>
    <col min="156" max="156" width="10.140625" style="5" customWidth="1"/>
    <col min="157" max="158" width="4.28125" style="5" bestFit="1" customWidth="1"/>
    <col min="159" max="159" width="11.57421875" style="5" customWidth="1"/>
    <col min="160" max="160" width="11.28125" style="5" customWidth="1"/>
    <col min="161" max="161" width="11.7109375" style="5" customWidth="1"/>
    <col min="162" max="16384" width="6.7109375" style="5" customWidth="1"/>
  </cols>
  <sheetData>
    <row r="1" spans="1:9" ht="15.75" customHeight="1" thickBot="1">
      <c r="A1" s="340" t="s">
        <v>400</v>
      </c>
      <c r="B1" s="318"/>
      <c r="C1" s="318"/>
      <c r="D1" s="318"/>
      <c r="E1" s="318"/>
      <c r="F1" s="318"/>
      <c r="G1" s="318"/>
      <c r="H1" s="318"/>
      <c r="I1" s="318"/>
    </row>
    <row r="2" spans="1:9" ht="15.75" customHeight="1" thickBot="1">
      <c r="A2" s="341" t="s">
        <v>19</v>
      </c>
      <c r="B2" s="341"/>
      <c r="C2" s="341"/>
      <c r="D2" s="341"/>
      <c r="E2" s="341"/>
      <c r="F2" s="341"/>
      <c r="G2" s="341"/>
      <c r="H2" s="341"/>
      <c r="I2" s="341"/>
    </row>
    <row r="3" spans="1:9" ht="9.75" customHeight="1">
      <c r="A3" s="342" t="s">
        <v>20</v>
      </c>
      <c r="B3" s="345" t="s">
        <v>8</v>
      </c>
      <c r="C3" s="345"/>
      <c r="D3" s="345" t="s">
        <v>11</v>
      </c>
      <c r="E3" s="345"/>
      <c r="F3" s="345"/>
      <c r="G3" s="193" t="s">
        <v>21</v>
      </c>
      <c r="H3" s="292" t="s">
        <v>22</v>
      </c>
      <c r="I3" s="6" t="s">
        <v>17</v>
      </c>
    </row>
    <row r="4" spans="1:9" ht="12.75" customHeight="1">
      <c r="A4" s="343"/>
      <c r="B4" s="7"/>
      <c r="C4" s="8"/>
      <c r="D4" s="346" t="s">
        <v>9</v>
      </c>
      <c r="E4" s="346"/>
      <c r="F4" s="9"/>
      <c r="G4" s="7"/>
      <c r="H4" s="293"/>
      <c r="I4" s="10"/>
    </row>
    <row r="5" spans="1:9" ht="9.75" customHeight="1">
      <c r="A5" s="343"/>
      <c r="B5" s="194" t="s">
        <v>9</v>
      </c>
      <c r="C5" s="194" t="s">
        <v>10</v>
      </c>
      <c r="D5" s="346"/>
      <c r="E5" s="346"/>
      <c r="F5" s="11" t="s">
        <v>14</v>
      </c>
      <c r="G5" s="194" t="s">
        <v>9</v>
      </c>
      <c r="H5" s="294" t="s">
        <v>9</v>
      </c>
      <c r="I5" s="12" t="s">
        <v>9</v>
      </c>
    </row>
    <row r="6" spans="1:9" ht="9.75" thickBot="1">
      <c r="A6" s="344"/>
      <c r="B6" s="13"/>
      <c r="C6" s="14"/>
      <c r="D6" s="13" t="s">
        <v>23</v>
      </c>
      <c r="E6" s="13" t="s">
        <v>24</v>
      </c>
      <c r="F6" s="14"/>
      <c r="G6" s="13"/>
      <c r="H6" s="295"/>
      <c r="I6" s="15"/>
    </row>
    <row r="7" spans="1:9" s="18" customFormat="1" ht="11.25">
      <c r="A7" s="16" t="s">
        <v>25</v>
      </c>
      <c r="B7" s="17">
        <f>B14+B21+B28+B35+B42+B49+B56+B63+B71+B78+B85+B92+B99+B106+B113+B120+B127+B138+B145+B152+B159</f>
        <v>4467</v>
      </c>
      <c r="C7" s="17">
        <f aca="true" t="shared" si="0" ref="B7:G12">C14+C21+C28+C35+C42+C49+C56+C63+C71+C78+C85+C92+C99+C106+C113+C120+C127+C138+C145+C152+C159</f>
        <v>3147590621</v>
      </c>
      <c r="D7" s="17">
        <f t="shared" si="0"/>
        <v>72</v>
      </c>
      <c r="E7" s="17">
        <f t="shared" si="0"/>
        <v>72</v>
      </c>
      <c r="F7" s="17">
        <f t="shared" si="0"/>
        <v>209947147</v>
      </c>
      <c r="G7" s="17">
        <f t="shared" si="0"/>
        <v>4353</v>
      </c>
      <c r="H7" s="296">
        <f>H14+H21+H28+H35+H42+H49+H56+H63+H71+H78+H85+H92+H99+H106+H113+H120+H127+H138+H145+H152+H159</f>
        <v>16</v>
      </c>
      <c r="I7" s="243">
        <f aca="true" t="shared" si="1" ref="I7:I12">I14+I21+I28+I35+I42+I49+I56+I63+I71+I78+I85+I92+I99+I106+I113+I120+I127+I138+I145+I152+I159</f>
        <v>1995</v>
      </c>
    </row>
    <row r="8" spans="1:9" s="18" customFormat="1" ht="11.25">
      <c r="A8" s="16" t="s">
        <v>26</v>
      </c>
      <c r="B8" s="17">
        <f t="shared" si="0"/>
        <v>256</v>
      </c>
      <c r="C8" s="17">
        <f t="shared" si="0"/>
        <v>2200794521</v>
      </c>
      <c r="D8" s="17">
        <f t="shared" si="0"/>
        <v>13</v>
      </c>
      <c r="E8" s="17">
        <f t="shared" si="0"/>
        <v>56</v>
      </c>
      <c r="F8" s="17">
        <f t="shared" si="0"/>
        <v>197555947</v>
      </c>
      <c r="G8" s="17">
        <f t="shared" si="0"/>
        <v>812</v>
      </c>
      <c r="H8" s="296">
        <f>H15+H23+H29+H36+H43+H50+H57+H64+H72+H79+H86+H93+H100+H107+H114+H121+H128+H139+H146+H153+H160</f>
        <v>10</v>
      </c>
      <c r="I8" s="244">
        <f t="shared" si="1"/>
        <v>205</v>
      </c>
    </row>
    <row r="9" spans="1:9" s="18" customFormat="1" ht="11.25">
      <c r="A9" s="16" t="s">
        <v>27</v>
      </c>
      <c r="B9" s="17">
        <f t="shared" si="0"/>
        <v>0</v>
      </c>
      <c r="C9" s="17">
        <f t="shared" si="0"/>
        <v>0</v>
      </c>
      <c r="D9" s="17">
        <f t="shared" si="0"/>
        <v>3</v>
      </c>
      <c r="E9" s="17">
        <f t="shared" si="0"/>
        <v>0</v>
      </c>
      <c r="F9" s="17">
        <f t="shared" si="0"/>
        <v>0</v>
      </c>
      <c r="G9" s="17">
        <f t="shared" si="0"/>
        <v>5</v>
      </c>
      <c r="H9" s="296">
        <f>H16+H24+H30+H37+H44+H51+H58+H65+H73+H80+H87+H94+H101+H108+H115+H122+H129+H140+H147+H154+H161</f>
        <v>0</v>
      </c>
      <c r="I9" s="244">
        <f t="shared" si="1"/>
        <v>20</v>
      </c>
    </row>
    <row r="10" spans="1:9" s="18" customFormat="1" ht="11.25">
      <c r="A10" s="16" t="s">
        <v>28</v>
      </c>
      <c r="B10" s="17">
        <f t="shared" si="0"/>
        <v>0</v>
      </c>
      <c r="C10" s="17">
        <f t="shared" si="0"/>
        <v>0</v>
      </c>
      <c r="D10" s="17">
        <f t="shared" si="0"/>
        <v>1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296">
        <f>H17+H25+H31+H38+H45+H52+H59+H66+H74+H81+H88+H95+H102+H109+H116+H123+H130+H141+H148+H155+H162</f>
        <v>0</v>
      </c>
      <c r="I10" s="244">
        <f t="shared" si="1"/>
        <v>1</v>
      </c>
    </row>
    <row r="11" spans="1:9" s="18" customFormat="1" ht="11.25">
      <c r="A11" s="16" t="s">
        <v>29</v>
      </c>
      <c r="B11" s="17">
        <f t="shared" si="0"/>
        <v>4141</v>
      </c>
      <c r="C11" s="17">
        <f>C18+C25+C32+C39+C46+C53+C60+C67+C75+C82+C89+C96+C103+C110+C117+C124+C131+C142+C149+C156+C163</f>
        <v>946796100</v>
      </c>
      <c r="D11" s="17">
        <f t="shared" si="0"/>
        <v>55</v>
      </c>
      <c r="E11" s="17">
        <f t="shared" si="0"/>
        <v>16</v>
      </c>
      <c r="F11" s="17">
        <f t="shared" si="0"/>
        <v>12391200</v>
      </c>
      <c r="G11" s="17">
        <f t="shared" si="0"/>
        <v>3532</v>
      </c>
      <c r="H11" s="296">
        <f>H18+H26+H32+H39+H46+H53+H60+H67+H75+H82+H89+H96+H103+H110+H117+H124+H131+H142+H149+H156+H163</f>
        <v>6</v>
      </c>
      <c r="I11" s="244">
        <f t="shared" si="1"/>
        <v>1502</v>
      </c>
    </row>
    <row r="12" spans="1:9" s="18" customFormat="1" ht="12" thickBot="1">
      <c r="A12" s="19" t="s">
        <v>30</v>
      </c>
      <c r="B12" s="17">
        <f t="shared" si="0"/>
        <v>70</v>
      </c>
      <c r="C12" s="17">
        <f t="shared" si="0"/>
        <v>0</v>
      </c>
      <c r="D12" s="17">
        <f t="shared" si="0"/>
        <v>0</v>
      </c>
      <c r="E12" s="17">
        <f t="shared" si="0"/>
        <v>0</v>
      </c>
      <c r="F12" s="17">
        <f t="shared" si="0"/>
        <v>0</v>
      </c>
      <c r="G12" s="17">
        <f t="shared" si="0"/>
        <v>4</v>
      </c>
      <c r="H12" s="296">
        <f>H19+H27+H33+H40+H47+H54+H61+H68+H76+H83+H90+H97+H104+H111+H118+H125+H132+H143+H150+H157+H164</f>
        <v>0</v>
      </c>
      <c r="I12" s="245">
        <f t="shared" si="1"/>
        <v>267</v>
      </c>
    </row>
    <row r="13" spans="1:9" s="18" customFormat="1" ht="12.75" customHeight="1" thickBot="1">
      <c r="A13" s="337" t="s">
        <v>31</v>
      </c>
      <c r="B13" s="338"/>
      <c r="C13" s="338"/>
      <c r="D13" s="338"/>
      <c r="E13" s="338"/>
      <c r="F13" s="338"/>
      <c r="G13" s="338"/>
      <c r="H13" s="338"/>
      <c r="I13" s="339"/>
    </row>
    <row r="14" spans="1:9" s="18" customFormat="1" ht="11.25">
      <c r="A14" s="20" t="s">
        <v>32</v>
      </c>
      <c r="B14" s="21">
        <f>SUM(B15:B19)</f>
        <v>106</v>
      </c>
      <c r="C14" s="21">
        <f>SUM(C15:C19)</f>
        <v>27550000</v>
      </c>
      <c r="D14" s="21">
        <f aca="true" t="shared" si="2" ref="D14:I14">SUM(D15:D19)</f>
        <v>3</v>
      </c>
      <c r="E14" s="21">
        <f t="shared" si="2"/>
        <v>3</v>
      </c>
      <c r="F14" s="21">
        <f t="shared" si="2"/>
        <v>1675000</v>
      </c>
      <c r="G14" s="21">
        <f t="shared" si="2"/>
        <v>53</v>
      </c>
      <c r="H14" s="297">
        <f t="shared" si="2"/>
        <v>0</v>
      </c>
      <c r="I14" s="246">
        <f t="shared" si="2"/>
        <v>31</v>
      </c>
    </row>
    <row r="15" spans="1:9" s="18" customFormat="1" ht="11.25">
      <c r="A15" s="20" t="s">
        <v>33</v>
      </c>
      <c r="B15" s="22">
        <v>7</v>
      </c>
      <c r="C15" s="23">
        <v>4750000</v>
      </c>
      <c r="D15" s="24">
        <v>1</v>
      </c>
      <c r="E15" s="25">
        <v>2</v>
      </c>
      <c r="F15" s="26">
        <v>1175000</v>
      </c>
      <c r="G15" s="25">
        <v>11</v>
      </c>
      <c r="H15" s="298">
        <v>0</v>
      </c>
      <c r="I15" s="27">
        <v>1</v>
      </c>
    </row>
    <row r="16" spans="1:9" s="18" customFormat="1" ht="11.25">
      <c r="A16" s="20" t="s">
        <v>34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98">
        <v>0</v>
      </c>
      <c r="I16" s="28">
        <v>0</v>
      </c>
    </row>
    <row r="17" spans="1:9" ht="11.25">
      <c r="A17" s="20" t="s">
        <v>35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98">
        <v>0</v>
      </c>
      <c r="I17" s="28">
        <v>0</v>
      </c>
    </row>
    <row r="18" spans="1:9" ht="11.25">
      <c r="A18" s="20" t="s">
        <v>36</v>
      </c>
      <c r="B18" s="22">
        <v>76</v>
      </c>
      <c r="C18" s="23">
        <v>22800000</v>
      </c>
      <c r="D18" s="24">
        <v>2</v>
      </c>
      <c r="E18" s="24">
        <v>1</v>
      </c>
      <c r="F18" s="23">
        <v>500000</v>
      </c>
      <c r="G18" s="25">
        <v>42</v>
      </c>
      <c r="H18" s="298">
        <v>0</v>
      </c>
      <c r="I18" s="27">
        <v>15</v>
      </c>
    </row>
    <row r="19" spans="1:9" ht="12" thickBot="1">
      <c r="A19" s="29" t="s">
        <v>30</v>
      </c>
      <c r="B19" s="30">
        <v>23</v>
      </c>
      <c r="C19" s="31">
        <v>0</v>
      </c>
      <c r="D19" s="32">
        <v>0</v>
      </c>
      <c r="E19" s="32">
        <v>0</v>
      </c>
      <c r="F19" s="31">
        <v>0</v>
      </c>
      <c r="G19" s="33">
        <v>0</v>
      </c>
      <c r="H19" s="299">
        <v>0</v>
      </c>
      <c r="I19" s="34">
        <v>15</v>
      </c>
    </row>
    <row r="20" spans="1:9" ht="13.5" customHeight="1" thickBot="1">
      <c r="A20" s="337" t="s">
        <v>37</v>
      </c>
      <c r="B20" s="352"/>
      <c r="C20" s="352"/>
      <c r="D20" s="352"/>
      <c r="E20" s="352"/>
      <c r="F20" s="352"/>
      <c r="G20" s="352"/>
      <c r="H20" s="352"/>
      <c r="I20" s="353"/>
    </row>
    <row r="21" spans="1:9" ht="11.25">
      <c r="A21" s="20" t="s">
        <v>32</v>
      </c>
      <c r="B21" s="21">
        <f>SUM(B22:B26)</f>
        <v>85</v>
      </c>
      <c r="C21" s="21">
        <f aca="true" t="shared" si="3" ref="C21:I21">SUM(C22:C26)</f>
        <v>32764980</v>
      </c>
      <c r="D21" s="21">
        <f t="shared" si="3"/>
        <v>1</v>
      </c>
      <c r="E21" s="21">
        <f t="shared" si="3"/>
        <v>1</v>
      </c>
      <c r="F21" s="21">
        <f t="shared" si="3"/>
        <v>2000000</v>
      </c>
      <c r="G21" s="21">
        <f t="shared" si="3"/>
        <v>63</v>
      </c>
      <c r="H21" s="297">
        <f t="shared" si="3"/>
        <v>0</v>
      </c>
      <c r="I21" s="246">
        <f t="shared" si="3"/>
        <v>15</v>
      </c>
    </row>
    <row r="22" spans="1:9" ht="11.25">
      <c r="A22" s="20" t="s">
        <v>33</v>
      </c>
      <c r="B22" s="22">
        <v>12</v>
      </c>
      <c r="C22" s="23">
        <v>13019980</v>
      </c>
      <c r="D22" s="24">
        <v>0</v>
      </c>
      <c r="E22" s="25">
        <v>0</v>
      </c>
      <c r="F22" s="26">
        <v>0</v>
      </c>
      <c r="G22" s="25">
        <v>21</v>
      </c>
      <c r="H22" s="298">
        <v>0</v>
      </c>
      <c r="I22" s="28">
        <v>5</v>
      </c>
    </row>
    <row r="23" spans="1:9" s="18" customFormat="1" ht="11.25">
      <c r="A23" s="20" t="s">
        <v>34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98">
        <v>0</v>
      </c>
      <c r="I23" s="28">
        <v>0</v>
      </c>
    </row>
    <row r="24" spans="1:9" ht="11.25">
      <c r="A24" s="20" t="s">
        <v>35</v>
      </c>
      <c r="B24" s="22">
        <v>0</v>
      </c>
      <c r="C24" s="23">
        <v>0</v>
      </c>
      <c r="D24" s="24">
        <v>1</v>
      </c>
      <c r="E24" s="24">
        <v>0</v>
      </c>
      <c r="F24" s="23">
        <v>0</v>
      </c>
      <c r="G24" s="24">
        <v>0</v>
      </c>
      <c r="H24" s="298">
        <v>0</v>
      </c>
      <c r="I24" s="28">
        <v>0</v>
      </c>
    </row>
    <row r="25" spans="1:9" ht="11.25">
      <c r="A25" s="20" t="s">
        <v>36</v>
      </c>
      <c r="B25" s="22">
        <v>73</v>
      </c>
      <c r="C25" s="23">
        <v>19745000</v>
      </c>
      <c r="D25" s="24">
        <v>0</v>
      </c>
      <c r="E25" s="25">
        <v>1</v>
      </c>
      <c r="F25" s="26">
        <v>2000000</v>
      </c>
      <c r="G25" s="25">
        <v>42</v>
      </c>
      <c r="H25" s="298">
        <v>0</v>
      </c>
      <c r="I25" s="28">
        <v>9</v>
      </c>
    </row>
    <row r="26" spans="1:9" ht="12" thickBot="1">
      <c r="A26" s="29" t="s">
        <v>30</v>
      </c>
      <c r="B26" s="30">
        <v>0</v>
      </c>
      <c r="C26" s="31">
        <v>0</v>
      </c>
      <c r="D26" s="32">
        <v>0</v>
      </c>
      <c r="E26" s="32">
        <v>0</v>
      </c>
      <c r="F26" s="31">
        <v>0</v>
      </c>
      <c r="G26" s="32">
        <v>0</v>
      </c>
      <c r="H26" s="299">
        <v>0</v>
      </c>
      <c r="I26" s="35">
        <v>1</v>
      </c>
    </row>
    <row r="27" spans="1:9" ht="12" thickBot="1">
      <c r="A27" s="337" t="s">
        <v>38</v>
      </c>
      <c r="B27" s="352"/>
      <c r="C27" s="352"/>
      <c r="D27" s="352"/>
      <c r="E27" s="352"/>
      <c r="F27" s="352"/>
      <c r="G27" s="352"/>
      <c r="H27" s="352"/>
      <c r="I27" s="353"/>
    </row>
    <row r="28" spans="1:9" ht="11.25">
      <c r="A28" s="300" t="s">
        <v>32</v>
      </c>
      <c r="B28" s="297">
        <f>SUM(B29:B33)</f>
        <v>663</v>
      </c>
      <c r="C28" s="297">
        <f aca="true" t="shared" si="4" ref="C28:I28">SUM(C29:C33)</f>
        <v>266854000</v>
      </c>
      <c r="D28" s="297">
        <f t="shared" si="4"/>
        <v>19</v>
      </c>
      <c r="E28" s="297">
        <f t="shared" si="4"/>
        <v>19</v>
      </c>
      <c r="F28" s="297">
        <f t="shared" si="4"/>
        <v>80870500</v>
      </c>
      <c r="G28" s="297">
        <f t="shared" si="4"/>
        <v>1007</v>
      </c>
      <c r="H28" s="297">
        <f t="shared" si="4"/>
        <v>6</v>
      </c>
      <c r="I28" s="301">
        <f t="shared" si="4"/>
        <v>348</v>
      </c>
    </row>
    <row r="29" spans="1:9" ht="11.25">
      <c r="A29" s="300" t="s">
        <v>33</v>
      </c>
      <c r="B29" s="302">
        <v>35</v>
      </c>
      <c r="C29" s="303">
        <v>81335000</v>
      </c>
      <c r="D29" s="298">
        <v>6</v>
      </c>
      <c r="E29" s="298">
        <v>12</v>
      </c>
      <c r="F29" s="303">
        <v>75395500</v>
      </c>
      <c r="G29" s="298">
        <v>175</v>
      </c>
      <c r="H29" s="298">
        <v>4</v>
      </c>
      <c r="I29" s="304">
        <v>40</v>
      </c>
    </row>
    <row r="30" spans="1:9" ht="11.25">
      <c r="A30" s="300" t="s">
        <v>34</v>
      </c>
      <c r="B30" s="302">
        <v>0</v>
      </c>
      <c r="C30" s="303">
        <v>0</v>
      </c>
      <c r="D30" s="298">
        <v>1</v>
      </c>
      <c r="E30" s="298">
        <v>0</v>
      </c>
      <c r="F30" s="303">
        <v>0</v>
      </c>
      <c r="G30" s="298">
        <v>1</v>
      </c>
      <c r="H30" s="298">
        <v>0</v>
      </c>
      <c r="I30" s="304">
        <v>3</v>
      </c>
    </row>
    <row r="31" spans="1:9" ht="11.25">
      <c r="A31" s="300" t="s">
        <v>35</v>
      </c>
      <c r="B31" s="302">
        <v>0</v>
      </c>
      <c r="C31" s="303">
        <v>0</v>
      </c>
      <c r="D31" s="298">
        <v>0</v>
      </c>
      <c r="E31" s="298">
        <v>0</v>
      </c>
      <c r="F31" s="303">
        <v>0</v>
      </c>
      <c r="G31" s="298">
        <v>0</v>
      </c>
      <c r="H31" s="298">
        <v>0</v>
      </c>
      <c r="I31" s="304">
        <v>0</v>
      </c>
    </row>
    <row r="32" spans="1:9" ht="11.25">
      <c r="A32" s="300" t="s">
        <v>36</v>
      </c>
      <c r="B32" s="302">
        <v>628</v>
      </c>
      <c r="C32" s="303">
        <v>185519000</v>
      </c>
      <c r="D32" s="298">
        <v>12</v>
      </c>
      <c r="E32" s="298">
        <v>7</v>
      </c>
      <c r="F32" s="303">
        <v>5475000</v>
      </c>
      <c r="G32" s="298">
        <v>831</v>
      </c>
      <c r="H32" s="298">
        <v>2</v>
      </c>
      <c r="I32" s="304">
        <v>304</v>
      </c>
    </row>
    <row r="33" spans="1:9" ht="12" thickBot="1">
      <c r="A33" s="305" t="s">
        <v>30</v>
      </c>
      <c r="B33" s="306">
        <v>0</v>
      </c>
      <c r="C33" s="307">
        <v>0</v>
      </c>
      <c r="D33" s="299">
        <v>0</v>
      </c>
      <c r="E33" s="299">
        <v>0</v>
      </c>
      <c r="F33" s="307">
        <v>0</v>
      </c>
      <c r="G33" s="299">
        <v>0</v>
      </c>
      <c r="H33" s="299">
        <v>0</v>
      </c>
      <c r="I33" s="308">
        <v>1</v>
      </c>
    </row>
    <row r="34" spans="1:9" ht="13.5" customHeight="1" thickBot="1">
      <c r="A34" s="350" t="s">
        <v>39</v>
      </c>
      <c r="B34" s="348"/>
      <c r="C34" s="348"/>
      <c r="D34" s="348"/>
      <c r="E34" s="348"/>
      <c r="F34" s="348"/>
      <c r="G34" s="348"/>
      <c r="H34" s="348"/>
      <c r="I34" s="351"/>
    </row>
    <row r="35" spans="1:9" ht="11.25">
      <c r="A35" s="300" t="s">
        <v>32</v>
      </c>
      <c r="B35" s="297">
        <f>SUM(B36:B40)</f>
        <v>63</v>
      </c>
      <c r="C35" s="297">
        <f aca="true" t="shared" si="5" ref="C35:I35">SUM(C36:C40)</f>
        <v>1775820127</v>
      </c>
      <c r="D35" s="297">
        <f t="shared" si="5"/>
        <v>6</v>
      </c>
      <c r="E35" s="297">
        <f t="shared" si="5"/>
        <v>6</v>
      </c>
      <c r="F35" s="297">
        <f t="shared" si="5"/>
        <v>23800000</v>
      </c>
      <c r="G35" s="297">
        <f t="shared" si="5"/>
        <v>74</v>
      </c>
      <c r="H35" s="297">
        <f t="shared" si="5"/>
        <v>0</v>
      </c>
      <c r="I35" s="301">
        <f t="shared" si="5"/>
        <v>14</v>
      </c>
    </row>
    <row r="36" spans="1:9" ht="11.25">
      <c r="A36" s="300" t="s">
        <v>33</v>
      </c>
      <c r="B36" s="302">
        <v>18</v>
      </c>
      <c r="C36" s="303">
        <v>1763614127</v>
      </c>
      <c r="D36" s="298">
        <v>0</v>
      </c>
      <c r="E36" s="298">
        <v>6</v>
      </c>
      <c r="F36" s="303">
        <v>23800000</v>
      </c>
      <c r="G36" s="298">
        <v>55</v>
      </c>
      <c r="H36" s="298">
        <v>0</v>
      </c>
      <c r="I36" s="304">
        <v>10</v>
      </c>
    </row>
    <row r="37" spans="1:9" s="18" customFormat="1" ht="11.25">
      <c r="A37" s="300" t="s">
        <v>34</v>
      </c>
      <c r="B37" s="302">
        <v>0</v>
      </c>
      <c r="C37" s="303">
        <v>0</v>
      </c>
      <c r="D37" s="298">
        <v>0</v>
      </c>
      <c r="E37" s="298">
        <v>0</v>
      </c>
      <c r="F37" s="303">
        <v>0</v>
      </c>
      <c r="G37" s="298">
        <v>0</v>
      </c>
      <c r="H37" s="298">
        <v>0</v>
      </c>
      <c r="I37" s="304">
        <v>0</v>
      </c>
    </row>
    <row r="38" spans="1:9" ht="11.25">
      <c r="A38" s="300" t="s">
        <v>35</v>
      </c>
      <c r="B38" s="302">
        <v>0</v>
      </c>
      <c r="C38" s="303">
        <v>0</v>
      </c>
      <c r="D38" s="298">
        <v>0</v>
      </c>
      <c r="E38" s="298">
        <v>0</v>
      </c>
      <c r="F38" s="303">
        <v>0</v>
      </c>
      <c r="G38" s="298">
        <v>0</v>
      </c>
      <c r="H38" s="298">
        <v>0</v>
      </c>
      <c r="I38" s="304">
        <v>0</v>
      </c>
    </row>
    <row r="39" spans="1:9" ht="11.25">
      <c r="A39" s="300" t="s">
        <v>36</v>
      </c>
      <c r="B39" s="302">
        <v>45</v>
      </c>
      <c r="C39" s="303">
        <v>12206000</v>
      </c>
      <c r="D39" s="298">
        <v>6</v>
      </c>
      <c r="E39" s="298">
        <v>0</v>
      </c>
      <c r="F39" s="303">
        <v>0</v>
      </c>
      <c r="G39" s="298">
        <v>19</v>
      </c>
      <c r="H39" s="298">
        <v>0</v>
      </c>
      <c r="I39" s="304">
        <v>4</v>
      </c>
    </row>
    <row r="40" spans="1:9" ht="12" thickBot="1">
      <c r="A40" s="305" t="s">
        <v>30</v>
      </c>
      <c r="B40" s="306">
        <v>0</v>
      </c>
      <c r="C40" s="307">
        <v>0</v>
      </c>
      <c r="D40" s="299">
        <v>0</v>
      </c>
      <c r="E40" s="299">
        <v>0</v>
      </c>
      <c r="F40" s="307">
        <v>0</v>
      </c>
      <c r="G40" s="299">
        <v>0</v>
      </c>
      <c r="H40" s="299">
        <v>0</v>
      </c>
      <c r="I40" s="308">
        <v>0</v>
      </c>
    </row>
    <row r="41" spans="1:9" ht="12.75" customHeight="1" thickBot="1">
      <c r="A41" s="350" t="s">
        <v>40</v>
      </c>
      <c r="B41" s="348"/>
      <c r="C41" s="348"/>
      <c r="D41" s="348"/>
      <c r="E41" s="348"/>
      <c r="F41" s="348"/>
      <c r="G41" s="348"/>
      <c r="H41" s="348"/>
      <c r="I41" s="351"/>
    </row>
    <row r="42" spans="1:9" ht="11.25">
      <c r="A42" s="300" t="s">
        <v>32</v>
      </c>
      <c r="B42" s="297">
        <f>SUM(B43:B47)</f>
        <v>13</v>
      </c>
      <c r="C42" s="297">
        <f aca="true" t="shared" si="6" ref="C42:I42">SUM(C43:C47)</f>
        <v>3340000</v>
      </c>
      <c r="D42" s="297">
        <f t="shared" si="6"/>
        <v>1</v>
      </c>
      <c r="E42" s="297">
        <f t="shared" si="6"/>
        <v>1</v>
      </c>
      <c r="F42" s="297">
        <f t="shared" si="6"/>
        <v>1000002</v>
      </c>
      <c r="G42" s="297">
        <f t="shared" si="6"/>
        <v>5</v>
      </c>
      <c r="H42" s="297">
        <f t="shared" si="6"/>
        <v>0</v>
      </c>
      <c r="I42" s="301">
        <f t="shared" si="6"/>
        <v>2</v>
      </c>
    </row>
    <row r="43" spans="1:9" ht="11.25">
      <c r="A43" s="300" t="s">
        <v>33</v>
      </c>
      <c r="B43" s="302">
        <v>0</v>
      </c>
      <c r="C43" s="303">
        <v>0</v>
      </c>
      <c r="D43" s="298">
        <v>0</v>
      </c>
      <c r="E43" s="298">
        <v>1</v>
      </c>
      <c r="F43" s="303">
        <v>1000002</v>
      </c>
      <c r="G43" s="298">
        <v>0</v>
      </c>
      <c r="H43" s="298">
        <v>0</v>
      </c>
      <c r="I43" s="304">
        <v>0</v>
      </c>
    </row>
    <row r="44" spans="1:9" s="18" customFormat="1" ht="11.25">
      <c r="A44" s="300" t="s">
        <v>34</v>
      </c>
      <c r="B44" s="302">
        <v>0</v>
      </c>
      <c r="C44" s="303">
        <v>0</v>
      </c>
      <c r="D44" s="298">
        <v>0</v>
      </c>
      <c r="E44" s="298">
        <v>0</v>
      </c>
      <c r="F44" s="303">
        <v>0</v>
      </c>
      <c r="G44" s="298">
        <v>1</v>
      </c>
      <c r="H44" s="298">
        <v>0</v>
      </c>
      <c r="I44" s="304">
        <v>0</v>
      </c>
    </row>
    <row r="45" spans="1:9" ht="11.25">
      <c r="A45" s="300" t="s">
        <v>35</v>
      </c>
      <c r="B45" s="302">
        <v>0</v>
      </c>
      <c r="C45" s="303">
        <v>0</v>
      </c>
      <c r="D45" s="298">
        <v>0</v>
      </c>
      <c r="E45" s="298">
        <v>0</v>
      </c>
      <c r="F45" s="303">
        <v>0</v>
      </c>
      <c r="G45" s="298">
        <v>0</v>
      </c>
      <c r="H45" s="298">
        <v>0</v>
      </c>
      <c r="I45" s="304">
        <v>0</v>
      </c>
    </row>
    <row r="46" spans="1:9" ht="11.25">
      <c r="A46" s="300" t="s">
        <v>36</v>
      </c>
      <c r="B46" s="302">
        <v>13</v>
      </c>
      <c r="C46" s="303">
        <v>3340000</v>
      </c>
      <c r="D46" s="298">
        <v>1</v>
      </c>
      <c r="E46" s="298">
        <v>0</v>
      </c>
      <c r="F46" s="303">
        <v>0</v>
      </c>
      <c r="G46" s="298">
        <v>4</v>
      </c>
      <c r="H46" s="298">
        <v>0</v>
      </c>
      <c r="I46" s="304">
        <v>2</v>
      </c>
    </row>
    <row r="47" spans="1:9" ht="12" thickBot="1">
      <c r="A47" s="305" t="s">
        <v>30</v>
      </c>
      <c r="B47" s="306">
        <v>0</v>
      </c>
      <c r="C47" s="307">
        <v>0</v>
      </c>
      <c r="D47" s="299">
        <v>0</v>
      </c>
      <c r="E47" s="299">
        <v>0</v>
      </c>
      <c r="F47" s="307">
        <v>0</v>
      </c>
      <c r="G47" s="299">
        <v>0</v>
      </c>
      <c r="H47" s="299">
        <v>0</v>
      </c>
      <c r="I47" s="308">
        <v>0</v>
      </c>
    </row>
    <row r="48" spans="1:9" ht="12" thickBot="1">
      <c r="A48" s="350" t="s">
        <v>41</v>
      </c>
      <c r="B48" s="348"/>
      <c r="C48" s="348"/>
      <c r="D48" s="348"/>
      <c r="E48" s="348"/>
      <c r="F48" s="348"/>
      <c r="G48" s="348"/>
      <c r="H48" s="348"/>
      <c r="I48" s="351"/>
    </row>
    <row r="49" spans="1:9" ht="11.25">
      <c r="A49" s="300" t="s">
        <v>32</v>
      </c>
      <c r="B49" s="297">
        <f>SUM(B50:B54)</f>
        <v>844</v>
      </c>
      <c r="C49" s="297">
        <f aca="true" t="shared" si="7" ref="C49:I49">SUM(C50:C54)</f>
        <v>205667000</v>
      </c>
      <c r="D49" s="297">
        <f t="shared" si="7"/>
        <v>7</v>
      </c>
      <c r="E49" s="297">
        <f t="shared" si="7"/>
        <v>7</v>
      </c>
      <c r="F49" s="297">
        <f t="shared" si="7"/>
        <v>24150000</v>
      </c>
      <c r="G49" s="297">
        <f t="shared" si="7"/>
        <v>489</v>
      </c>
      <c r="H49" s="297">
        <f t="shared" si="7"/>
        <v>1</v>
      </c>
      <c r="I49" s="301">
        <f t="shared" si="7"/>
        <v>409</v>
      </c>
    </row>
    <row r="50" spans="1:9" ht="11.25">
      <c r="A50" s="300" t="s">
        <v>33</v>
      </c>
      <c r="B50" s="302">
        <v>33</v>
      </c>
      <c r="C50" s="303">
        <v>12571000</v>
      </c>
      <c r="D50" s="298">
        <v>0</v>
      </c>
      <c r="E50" s="298">
        <v>7</v>
      </c>
      <c r="F50" s="303">
        <v>24150000</v>
      </c>
      <c r="G50" s="298">
        <v>76</v>
      </c>
      <c r="H50" s="298">
        <v>1</v>
      </c>
      <c r="I50" s="304">
        <v>18</v>
      </c>
    </row>
    <row r="51" spans="1:9" s="18" customFormat="1" ht="11.25">
      <c r="A51" s="300" t="s">
        <v>34</v>
      </c>
      <c r="B51" s="302">
        <v>0</v>
      </c>
      <c r="C51" s="303">
        <v>0</v>
      </c>
      <c r="D51" s="298">
        <v>0</v>
      </c>
      <c r="E51" s="298">
        <v>0</v>
      </c>
      <c r="F51" s="303">
        <v>0</v>
      </c>
      <c r="G51" s="298">
        <v>1</v>
      </c>
      <c r="H51" s="298">
        <v>0</v>
      </c>
      <c r="I51" s="304">
        <v>3</v>
      </c>
    </row>
    <row r="52" spans="1:9" ht="11.25">
      <c r="A52" s="300" t="s">
        <v>35</v>
      </c>
      <c r="B52" s="302">
        <v>0</v>
      </c>
      <c r="C52" s="303">
        <v>0</v>
      </c>
      <c r="D52" s="298">
        <v>0</v>
      </c>
      <c r="E52" s="298">
        <v>0</v>
      </c>
      <c r="F52" s="303">
        <v>0</v>
      </c>
      <c r="G52" s="298">
        <v>0</v>
      </c>
      <c r="H52" s="298">
        <v>0</v>
      </c>
      <c r="I52" s="304">
        <v>0</v>
      </c>
    </row>
    <row r="53" spans="1:9" ht="11.25">
      <c r="A53" s="300" t="s">
        <v>36</v>
      </c>
      <c r="B53" s="302">
        <v>776</v>
      </c>
      <c r="C53" s="303">
        <v>193096000</v>
      </c>
      <c r="D53" s="298">
        <v>7</v>
      </c>
      <c r="E53" s="298">
        <v>0</v>
      </c>
      <c r="F53" s="303">
        <v>0</v>
      </c>
      <c r="G53" s="298">
        <v>412</v>
      </c>
      <c r="H53" s="298">
        <v>0</v>
      </c>
      <c r="I53" s="304">
        <v>162</v>
      </c>
    </row>
    <row r="54" spans="1:9" ht="12" thickBot="1">
      <c r="A54" s="305" t="s">
        <v>30</v>
      </c>
      <c r="B54" s="306">
        <v>35</v>
      </c>
      <c r="C54" s="307">
        <v>0</v>
      </c>
      <c r="D54" s="299">
        <v>0</v>
      </c>
      <c r="E54" s="299">
        <v>0</v>
      </c>
      <c r="F54" s="307">
        <v>0</v>
      </c>
      <c r="G54" s="299">
        <v>0</v>
      </c>
      <c r="H54" s="299">
        <v>0</v>
      </c>
      <c r="I54" s="308">
        <v>226</v>
      </c>
    </row>
    <row r="55" spans="1:9" ht="12" thickBot="1">
      <c r="A55" s="354" t="s">
        <v>42</v>
      </c>
      <c r="B55" s="355"/>
      <c r="C55" s="355"/>
      <c r="D55" s="355"/>
      <c r="E55" s="355"/>
      <c r="F55" s="355"/>
      <c r="G55" s="355"/>
      <c r="H55" s="355"/>
      <c r="I55" s="356"/>
    </row>
    <row r="56" spans="1:9" ht="11.25">
      <c r="A56" s="300" t="s">
        <v>32</v>
      </c>
      <c r="B56" s="297">
        <f>SUM(B57:B61)</f>
        <v>1258</v>
      </c>
      <c r="C56" s="297">
        <f aca="true" t="shared" si="8" ref="C56:I56">SUM(C57:C61)</f>
        <v>305050000</v>
      </c>
      <c r="D56" s="297">
        <f t="shared" si="8"/>
        <v>22</v>
      </c>
      <c r="E56" s="297">
        <f t="shared" si="8"/>
        <v>22</v>
      </c>
      <c r="F56" s="297">
        <f t="shared" si="8"/>
        <v>67496645</v>
      </c>
      <c r="G56" s="297">
        <f t="shared" si="8"/>
        <v>1483</v>
      </c>
      <c r="H56" s="297">
        <f t="shared" si="8"/>
        <v>1</v>
      </c>
      <c r="I56" s="301">
        <f t="shared" si="8"/>
        <v>620</v>
      </c>
    </row>
    <row r="57" spans="1:9" ht="11.25">
      <c r="A57" s="300" t="s">
        <v>33</v>
      </c>
      <c r="B57" s="302">
        <v>44</v>
      </c>
      <c r="C57" s="303">
        <v>17950400</v>
      </c>
      <c r="D57" s="298">
        <v>3</v>
      </c>
      <c r="E57" s="298">
        <v>19</v>
      </c>
      <c r="F57" s="303">
        <v>65335445</v>
      </c>
      <c r="G57" s="298">
        <v>150</v>
      </c>
      <c r="H57" s="298">
        <v>1</v>
      </c>
      <c r="I57" s="304">
        <v>70</v>
      </c>
    </row>
    <row r="58" spans="1:9" s="18" customFormat="1" ht="12" customHeight="1">
      <c r="A58" s="300" t="s">
        <v>34</v>
      </c>
      <c r="B58" s="302">
        <v>0</v>
      </c>
      <c r="C58" s="303">
        <v>0</v>
      </c>
      <c r="D58" s="298">
        <v>1</v>
      </c>
      <c r="E58" s="298">
        <v>0</v>
      </c>
      <c r="F58" s="303">
        <v>0</v>
      </c>
      <c r="G58" s="298">
        <v>2</v>
      </c>
      <c r="H58" s="298">
        <v>0</v>
      </c>
      <c r="I58" s="304">
        <v>11</v>
      </c>
    </row>
    <row r="59" spans="1:9" ht="11.25">
      <c r="A59" s="300" t="s">
        <v>35</v>
      </c>
      <c r="B59" s="302">
        <v>0</v>
      </c>
      <c r="C59" s="303">
        <v>0</v>
      </c>
      <c r="D59" s="298">
        <v>0</v>
      </c>
      <c r="E59" s="298">
        <v>0</v>
      </c>
      <c r="F59" s="303">
        <v>0</v>
      </c>
      <c r="G59" s="298">
        <v>0</v>
      </c>
      <c r="H59" s="298">
        <v>0</v>
      </c>
      <c r="I59" s="304">
        <v>0</v>
      </c>
    </row>
    <row r="60" spans="1:9" ht="11.25">
      <c r="A60" s="300" t="s">
        <v>36</v>
      </c>
      <c r="B60" s="302">
        <v>1212</v>
      </c>
      <c r="C60" s="303">
        <v>287099600</v>
      </c>
      <c r="D60" s="298">
        <v>18</v>
      </c>
      <c r="E60" s="298">
        <v>3</v>
      </c>
      <c r="F60" s="303">
        <v>2161200</v>
      </c>
      <c r="G60" s="298">
        <v>1331</v>
      </c>
      <c r="H60" s="298">
        <v>0</v>
      </c>
      <c r="I60" s="304">
        <v>531</v>
      </c>
    </row>
    <row r="61" spans="1:9" ht="12" thickBot="1">
      <c r="A61" s="305" t="s">
        <v>30</v>
      </c>
      <c r="B61" s="306">
        <v>2</v>
      </c>
      <c r="C61" s="307">
        <v>0</v>
      </c>
      <c r="D61" s="299">
        <v>0</v>
      </c>
      <c r="E61" s="299">
        <v>0</v>
      </c>
      <c r="F61" s="307">
        <v>0</v>
      </c>
      <c r="G61" s="299">
        <v>0</v>
      </c>
      <c r="H61" s="299">
        <v>0</v>
      </c>
      <c r="I61" s="308">
        <v>8</v>
      </c>
    </row>
    <row r="62" spans="1:9" s="18" customFormat="1" ht="13.5" customHeight="1" thickBot="1">
      <c r="A62" s="350" t="s">
        <v>69</v>
      </c>
      <c r="B62" s="357"/>
      <c r="C62" s="357"/>
      <c r="D62" s="357"/>
      <c r="E62" s="357"/>
      <c r="F62" s="357"/>
      <c r="G62" s="357"/>
      <c r="H62" s="357"/>
      <c r="I62" s="358"/>
    </row>
    <row r="63" spans="1:9" ht="11.25">
      <c r="A63" s="300" t="s">
        <v>32</v>
      </c>
      <c r="B63" s="297">
        <f>SUM(B64:B68)</f>
        <v>231</v>
      </c>
      <c r="C63" s="297">
        <f aca="true" t="shared" si="9" ref="C63:I63">SUM(C64:C68)</f>
        <v>50095500</v>
      </c>
      <c r="D63" s="297">
        <f t="shared" si="9"/>
        <v>0</v>
      </c>
      <c r="E63" s="297">
        <f t="shared" si="9"/>
        <v>0</v>
      </c>
      <c r="F63" s="297">
        <f t="shared" si="9"/>
        <v>0</v>
      </c>
      <c r="G63" s="297">
        <f t="shared" si="9"/>
        <v>241</v>
      </c>
      <c r="H63" s="297">
        <f t="shared" si="9"/>
        <v>4</v>
      </c>
      <c r="I63" s="301">
        <f t="shared" si="9"/>
        <v>91</v>
      </c>
    </row>
    <row r="64" spans="1:9" ht="11.25">
      <c r="A64" s="300" t="s">
        <v>33</v>
      </c>
      <c r="B64" s="302">
        <v>7</v>
      </c>
      <c r="C64" s="303">
        <v>1460000</v>
      </c>
      <c r="D64" s="298">
        <v>0</v>
      </c>
      <c r="E64" s="298">
        <v>0</v>
      </c>
      <c r="F64" s="303">
        <v>0</v>
      </c>
      <c r="G64" s="298">
        <v>23</v>
      </c>
      <c r="H64" s="298">
        <v>1</v>
      </c>
      <c r="I64" s="304">
        <v>6</v>
      </c>
    </row>
    <row r="65" spans="1:9" ht="11.25">
      <c r="A65" s="300" t="s">
        <v>34</v>
      </c>
      <c r="B65" s="302">
        <v>0</v>
      </c>
      <c r="C65" s="303">
        <v>0</v>
      </c>
      <c r="D65" s="298">
        <v>0</v>
      </c>
      <c r="E65" s="298">
        <v>0</v>
      </c>
      <c r="F65" s="303">
        <v>0</v>
      </c>
      <c r="G65" s="298">
        <v>0</v>
      </c>
      <c r="H65" s="298">
        <v>0</v>
      </c>
      <c r="I65" s="304">
        <v>1</v>
      </c>
    </row>
    <row r="66" spans="1:9" ht="11.25">
      <c r="A66" s="300" t="s">
        <v>35</v>
      </c>
      <c r="B66" s="302">
        <v>0</v>
      </c>
      <c r="C66" s="303">
        <v>0</v>
      </c>
      <c r="D66" s="298">
        <v>0</v>
      </c>
      <c r="E66" s="298">
        <v>0</v>
      </c>
      <c r="F66" s="303">
        <v>0</v>
      </c>
      <c r="G66" s="298">
        <v>0</v>
      </c>
      <c r="H66" s="298">
        <v>0</v>
      </c>
      <c r="I66" s="304">
        <v>0</v>
      </c>
    </row>
    <row r="67" spans="1:9" ht="11.25">
      <c r="A67" s="300" t="s">
        <v>36</v>
      </c>
      <c r="B67" s="302">
        <v>216</v>
      </c>
      <c r="C67" s="303">
        <v>48635500</v>
      </c>
      <c r="D67" s="298">
        <v>0</v>
      </c>
      <c r="E67" s="298">
        <v>0</v>
      </c>
      <c r="F67" s="303">
        <v>0</v>
      </c>
      <c r="G67" s="298">
        <v>214</v>
      </c>
      <c r="H67" s="298">
        <v>3</v>
      </c>
      <c r="I67" s="304">
        <v>72</v>
      </c>
    </row>
    <row r="68" spans="1:9" ht="12" thickBot="1">
      <c r="A68" s="305" t="s">
        <v>30</v>
      </c>
      <c r="B68" s="306">
        <v>8</v>
      </c>
      <c r="C68" s="307">
        <v>0</v>
      </c>
      <c r="D68" s="299">
        <v>0</v>
      </c>
      <c r="E68" s="299">
        <v>0</v>
      </c>
      <c r="F68" s="307">
        <v>0</v>
      </c>
      <c r="G68" s="299">
        <v>4</v>
      </c>
      <c r="H68" s="299">
        <v>0</v>
      </c>
      <c r="I68" s="308">
        <v>12</v>
      </c>
    </row>
    <row r="69" spans="1:9" ht="26.25" customHeight="1" thickBot="1">
      <c r="A69" s="197"/>
      <c r="B69" s="36"/>
      <c r="C69" s="37"/>
      <c r="D69" s="38"/>
      <c r="E69" s="38"/>
      <c r="F69" s="39"/>
      <c r="G69" s="36"/>
      <c r="H69" s="275"/>
      <c r="I69" s="36"/>
    </row>
    <row r="70" spans="1:9" ht="12" thickBot="1">
      <c r="A70" s="337" t="s">
        <v>43</v>
      </c>
      <c r="B70" s="338"/>
      <c r="C70" s="338"/>
      <c r="D70" s="338"/>
      <c r="E70" s="338"/>
      <c r="F70" s="338"/>
      <c r="G70" s="338"/>
      <c r="H70" s="338"/>
      <c r="I70" s="339"/>
    </row>
    <row r="71" spans="1:9" ht="11.25">
      <c r="A71" s="300" t="s">
        <v>32</v>
      </c>
      <c r="B71" s="297">
        <f>SUM(B72:B76)</f>
        <v>206</v>
      </c>
      <c r="C71" s="297">
        <f aca="true" t="shared" si="10" ref="C71:I71">SUM(C72:C76)</f>
        <v>84962000</v>
      </c>
      <c r="D71" s="297">
        <f t="shared" si="10"/>
        <v>2</v>
      </c>
      <c r="E71" s="297">
        <f t="shared" si="10"/>
        <v>2</v>
      </c>
      <c r="F71" s="297">
        <f t="shared" si="10"/>
        <v>625000</v>
      </c>
      <c r="G71" s="297">
        <f t="shared" si="10"/>
        <v>93</v>
      </c>
      <c r="H71" s="297">
        <f t="shared" si="10"/>
        <v>0</v>
      </c>
      <c r="I71" s="301">
        <f t="shared" si="10"/>
        <v>57</v>
      </c>
    </row>
    <row r="72" spans="1:9" ht="11.25">
      <c r="A72" s="300" t="s">
        <v>33</v>
      </c>
      <c r="B72" s="302">
        <v>13</v>
      </c>
      <c r="C72" s="303">
        <v>46649000</v>
      </c>
      <c r="D72" s="298">
        <v>1</v>
      </c>
      <c r="E72" s="298">
        <v>1</v>
      </c>
      <c r="F72" s="303">
        <v>100000</v>
      </c>
      <c r="G72" s="298">
        <v>25</v>
      </c>
      <c r="H72" s="298">
        <v>0</v>
      </c>
      <c r="I72" s="304">
        <v>7</v>
      </c>
    </row>
    <row r="73" spans="1:9" s="18" customFormat="1" ht="11.25">
      <c r="A73" s="300" t="s">
        <v>34</v>
      </c>
      <c r="B73" s="302">
        <v>0</v>
      </c>
      <c r="C73" s="303">
        <v>0</v>
      </c>
      <c r="D73" s="298">
        <v>0</v>
      </c>
      <c r="E73" s="298">
        <v>0</v>
      </c>
      <c r="F73" s="303">
        <v>0</v>
      </c>
      <c r="G73" s="298">
        <v>0</v>
      </c>
      <c r="H73" s="298">
        <v>0</v>
      </c>
      <c r="I73" s="304">
        <v>0</v>
      </c>
    </row>
    <row r="74" spans="1:9" ht="11.25">
      <c r="A74" s="300" t="s">
        <v>35</v>
      </c>
      <c r="B74" s="302">
        <v>0</v>
      </c>
      <c r="C74" s="303">
        <v>0</v>
      </c>
      <c r="D74" s="298">
        <v>0</v>
      </c>
      <c r="E74" s="298">
        <v>0</v>
      </c>
      <c r="F74" s="303">
        <v>0</v>
      </c>
      <c r="G74" s="298">
        <v>0</v>
      </c>
      <c r="H74" s="298">
        <v>0</v>
      </c>
      <c r="I74" s="304">
        <v>0</v>
      </c>
    </row>
    <row r="75" spans="1:9" ht="11.25">
      <c r="A75" s="300" t="s">
        <v>36</v>
      </c>
      <c r="B75" s="302">
        <v>192</v>
      </c>
      <c r="C75" s="303">
        <v>38313000</v>
      </c>
      <c r="D75" s="298">
        <v>1</v>
      </c>
      <c r="E75" s="298">
        <v>1</v>
      </c>
      <c r="F75" s="303">
        <v>525000</v>
      </c>
      <c r="G75" s="298">
        <v>68</v>
      </c>
      <c r="H75" s="298">
        <v>0</v>
      </c>
      <c r="I75" s="304">
        <v>50</v>
      </c>
    </row>
    <row r="76" spans="1:9" ht="12" thickBot="1">
      <c r="A76" s="305" t="s">
        <v>30</v>
      </c>
      <c r="B76" s="306">
        <v>1</v>
      </c>
      <c r="C76" s="307">
        <v>0</v>
      </c>
      <c r="D76" s="299">
        <v>0</v>
      </c>
      <c r="E76" s="299">
        <v>0</v>
      </c>
      <c r="F76" s="307">
        <v>0</v>
      </c>
      <c r="G76" s="299">
        <v>0</v>
      </c>
      <c r="H76" s="299">
        <v>0</v>
      </c>
      <c r="I76" s="308">
        <v>0</v>
      </c>
    </row>
    <row r="77" spans="1:9" ht="12" thickBot="1">
      <c r="A77" s="350" t="s">
        <v>71</v>
      </c>
      <c r="B77" s="348"/>
      <c r="C77" s="348"/>
      <c r="D77" s="348"/>
      <c r="E77" s="348"/>
      <c r="F77" s="348"/>
      <c r="G77" s="348"/>
      <c r="H77" s="348"/>
      <c r="I77" s="351"/>
    </row>
    <row r="78" spans="1:9" ht="11.25">
      <c r="A78" s="300" t="s">
        <v>32</v>
      </c>
      <c r="B78" s="297">
        <f>SUM(B79:B83)</f>
        <v>140</v>
      </c>
      <c r="C78" s="297">
        <f aca="true" t="shared" si="11" ref="C78:I78">SUM(C79:C83)</f>
        <v>5475000</v>
      </c>
      <c r="D78" s="297">
        <f t="shared" si="11"/>
        <v>3</v>
      </c>
      <c r="E78" s="297">
        <f t="shared" si="11"/>
        <v>3</v>
      </c>
      <c r="F78" s="297">
        <f t="shared" si="11"/>
        <v>2055000</v>
      </c>
      <c r="G78" s="297">
        <f t="shared" si="11"/>
        <v>220</v>
      </c>
      <c r="H78" s="297">
        <f t="shared" si="11"/>
        <v>2</v>
      </c>
      <c r="I78" s="301">
        <f t="shared" si="11"/>
        <v>50</v>
      </c>
    </row>
    <row r="79" spans="1:9" ht="11.25">
      <c r="A79" s="300" t="s">
        <v>33</v>
      </c>
      <c r="B79" s="302">
        <v>17</v>
      </c>
      <c r="C79" s="303">
        <v>5475000</v>
      </c>
      <c r="D79" s="298">
        <v>0</v>
      </c>
      <c r="E79" s="298">
        <v>2</v>
      </c>
      <c r="F79" s="303">
        <v>2050000</v>
      </c>
      <c r="G79" s="298">
        <v>156</v>
      </c>
      <c r="H79" s="298">
        <v>2</v>
      </c>
      <c r="I79" s="304">
        <v>3</v>
      </c>
    </row>
    <row r="80" spans="1:9" s="18" customFormat="1" ht="11.25">
      <c r="A80" s="300" t="s">
        <v>34</v>
      </c>
      <c r="B80" s="302">
        <v>0</v>
      </c>
      <c r="C80" s="303">
        <v>0</v>
      </c>
      <c r="D80" s="298">
        <v>1</v>
      </c>
      <c r="E80" s="298">
        <v>0</v>
      </c>
      <c r="F80" s="303">
        <v>0</v>
      </c>
      <c r="G80" s="298">
        <v>0</v>
      </c>
      <c r="H80" s="298">
        <v>0</v>
      </c>
      <c r="I80" s="304">
        <v>1</v>
      </c>
    </row>
    <row r="81" spans="1:9" ht="11.25">
      <c r="A81" s="300" t="s">
        <v>35</v>
      </c>
      <c r="B81" s="302">
        <v>0</v>
      </c>
      <c r="C81" s="303">
        <v>0</v>
      </c>
      <c r="D81" s="298">
        <v>0</v>
      </c>
      <c r="E81" s="298">
        <v>0</v>
      </c>
      <c r="F81" s="303">
        <v>0</v>
      </c>
      <c r="G81" s="298">
        <v>0</v>
      </c>
      <c r="H81" s="298">
        <v>0</v>
      </c>
      <c r="I81" s="304">
        <v>0</v>
      </c>
    </row>
    <row r="82" spans="1:9" ht="11.25">
      <c r="A82" s="300" t="s">
        <v>36</v>
      </c>
      <c r="B82" s="302">
        <v>123</v>
      </c>
      <c r="C82" s="303">
        <v>0</v>
      </c>
      <c r="D82" s="298">
        <v>2</v>
      </c>
      <c r="E82" s="298">
        <v>1</v>
      </c>
      <c r="F82" s="303">
        <v>5000</v>
      </c>
      <c r="G82" s="298">
        <v>64</v>
      </c>
      <c r="H82" s="298">
        <v>0</v>
      </c>
      <c r="I82" s="304">
        <v>46</v>
      </c>
    </row>
    <row r="83" spans="1:9" ht="12" thickBot="1">
      <c r="A83" s="305" t="s">
        <v>30</v>
      </c>
      <c r="B83" s="306">
        <v>0</v>
      </c>
      <c r="C83" s="307">
        <v>0</v>
      </c>
      <c r="D83" s="299">
        <v>0</v>
      </c>
      <c r="E83" s="299">
        <v>0</v>
      </c>
      <c r="F83" s="307">
        <v>0</v>
      </c>
      <c r="G83" s="299">
        <v>0</v>
      </c>
      <c r="H83" s="299">
        <v>0</v>
      </c>
      <c r="I83" s="308">
        <v>0</v>
      </c>
    </row>
    <row r="84" spans="1:9" ht="12" thickBot="1">
      <c r="A84" s="350" t="s">
        <v>44</v>
      </c>
      <c r="B84" s="348"/>
      <c r="C84" s="348"/>
      <c r="D84" s="348"/>
      <c r="E84" s="348"/>
      <c r="F84" s="348"/>
      <c r="G84" s="348"/>
      <c r="H84" s="348"/>
      <c r="I84" s="351"/>
    </row>
    <row r="85" spans="1:9" ht="11.25">
      <c r="A85" s="300" t="s">
        <v>32</v>
      </c>
      <c r="B85" s="297">
        <f>SUM(B86:B90)</f>
        <v>85</v>
      </c>
      <c r="C85" s="297">
        <f aca="true" t="shared" si="12" ref="C85:I85">SUM(C86:C90)</f>
        <v>115015000</v>
      </c>
      <c r="D85" s="297">
        <f t="shared" si="12"/>
        <v>0</v>
      </c>
      <c r="E85" s="297">
        <f t="shared" si="12"/>
        <v>0</v>
      </c>
      <c r="F85" s="297">
        <f t="shared" si="12"/>
        <v>0</v>
      </c>
      <c r="G85" s="297">
        <f t="shared" si="12"/>
        <v>72</v>
      </c>
      <c r="H85" s="297">
        <f t="shared" si="12"/>
        <v>0</v>
      </c>
      <c r="I85" s="301">
        <f t="shared" si="12"/>
        <v>35</v>
      </c>
    </row>
    <row r="86" spans="1:9" ht="11.25">
      <c r="A86" s="300" t="s">
        <v>33</v>
      </c>
      <c r="B86" s="302">
        <v>9</v>
      </c>
      <c r="C86" s="303">
        <v>111350000</v>
      </c>
      <c r="D86" s="298">
        <v>0</v>
      </c>
      <c r="E86" s="298">
        <v>0</v>
      </c>
      <c r="F86" s="303">
        <v>0</v>
      </c>
      <c r="G86" s="298">
        <v>37</v>
      </c>
      <c r="H86" s="298">
        <v>0</v>
      </c>
      <c r="I86" s="304">
        <v>1</v>
      </c>
    </row>
    <row r="87" spans="1:9" s="18" customFormat="1" ht="11.25">
      <c r="A87" s="300" t="s">
        <v>34</v>
      </c>
      <c r="B87" s="302">
        <v>0</v>
      </c>
      <c r="C87" s="303">
        <v>0</v>
      </c>
      <c r="D87" s="298">
        <v>0</v>
      </c>
      <c r="E87" s="298">
        <v>0</v>
      </c>
      <c r="F87" s="303">
        <v>0</v>
      </c>
      <c r="G87" s="298">
        <v>0</v>
      </c>
      <c r="H87" s="298">
        <v>0</v>
      </c>
      <c r="I87" s="304">
        <v>0</v>
      </c>
    </row>
    <row r="88" spans="1:9" ht="11.25">
      <c r="A88" s="300" t="s">
        <v>35</v>
      </c>
      <c r="B88" s="302">
        <v>0</v>
      </c>
      <c r="C88" s="303">
        <v>0</v>
      </c>
      <c r="D88" s="298">
        <v>0</v>
      </c>
      <c r="E88" s="298">
        <v>0</v>
      </c>
      <c r="F88" s="303">
        <v>0</v>
      </c>
      <c r="G88" s="298">
        <v>0</v>
      </c>
      <c r="H88" s="298">
        <v>0</v>
      </c>
      <c r="I88" s="304">
        <v>0</v>
      </c>
    </row>
    <row r="89" spans="1:9" ht="11.25">
      <c r="A89" s="300" t="s">
        <v>36</v>
      </c>
      <c r="B89" s="302">
        <v>76</v>
      </c>
      <c r="C89" s="303">
        <v>3665000</v>
      </c>
      <c r="D89" s="298">
        <v>0</v>
      </c>
      <c r="E89" s="298">
        <v>0</v>
      </c>
      <c r="F89" s="303">
        <v>0</v>
      </c>
      <c r="G89" s="298">
        <v>35</v>
      </c>
      <c r="H89" s="298">
        <v>0</v>
      </c>
      <c r="I89" s="304">
        <v>34</v>
      </c>
    </row>
    <row r="90" spans="1:9" ht="12" thickBot="1">
      <c r="A90" s="305" t="s">
        <v>30</v>
      </c>
      <c r="B90" s="306">
        <v>0</v>
      </c>
      <c r="C90" s="307">
        <v>0</v>
      </c>
      <c r="D90" s="299">
        <v>0</v>
      </c>
      <c r="E90" s="299">
        <v>0</v>
      </c>
      <c r="F90" s="307">
        <v>0</v>
      </c>
      <c r="G90" s="299">
        <v>0</v>
      </c>
      <c r="H90" s="299">
        <v>0</v>
      </c>
      <c r="I90" s="308">
        <v>0</v>
      </c>
    </row>
    <row r="91" spans="1:9" ht="12" thickBot="1">
      <c r="A91" s="350" t="s">
        <v>45</v>
      </c>
      <c r="B91" s="348"/>
      <c r="C91" s="348"/>
      <c r="D91" s="348"/>
      <c r="E91" s="348"/>
      <c r="F91" s="348"/>
      <c r="G91" s="348"/>
      <c r="H91" s="348"/>
      <c r="I91" s="351"/>
    </row>
    <row r="92" spans="1:9" ht="11.25">
      <c r="A92" s="300" t="s">
        <v>32</v>
      </c>
      <c r="B92" s="297">
        <f>SUM(B93:B97)</f>
        <v>80</v>
      </c>
      <c r="C92" s="297">
        <f aca="true" t="shared" si="13" ref="C92:I92">SUM(C93:C97)</f>
        <v>147460000</v>
      </c>
      <c r="D92" s="297">
        <f t="shared" si="13"/>
        <v>2</v>
      </c>
      <c r="E92" s="297">
        <f t="shared" si="13"/>
        <v>2</v>
      </c>
      <c r="F92" s="297">
        <f t="shared" si="13"/>
        <v>3175000</v>
      </c>
      <c r="G92" s="297">
        <f t="shared" si="13"/>
        <v>46</v>
      </c>
      <c r="H92" s="297">
        <f t="shared" si="13"/>
        <v>0</v>
      </c>
      <c r="I92" s="301">
        <f t="shared" si="13"/>
        <v>29</v>
      </c>
    </row>
    <row r="93" spans="1:9" ht="11.25">
      <c r="A93" s="300" t="s">
        <v>33</v>
      </c>
      <c r="B93" s="302">
        <v>15</v>
      </c>
      <c r="C93" s="303">
        <v>92500000</v>
      </c>
      <c r="D93" s="298">
        <v>1</v>
      </c>
      <c r="E93" s="298">
        <v>1</v>
      </c>
      <c r="F93" s="303">
        <v>1500000</v>
      </c>
      <c r="G93" s="298">
        <v>15</v>
      </c>
      <c r="H93" s="298">
        <v>0</v>
      </c>
      <c r="I93" s="304">
        <v>6</v>
      </c>
    </row>
    <row r="94" spans="1:9" s="18" customFormat="1" ht="11.25">
      <c r="A94" s="300" t="s">
        <v>34</v>
      </c>
      <c r="B94" s="302">
        <v>0</v>
      </c>
      <c r="C94" s="303">
        <v>0</v>
      </c>
      <c r="D94" s="298">
        <v>0</v>
      </c>
      <c r="E94" s="298">
        <v>0</v>
      </c>
      <c r="F94" s="303">
        <v>0</v>
      </c>
      <c r="G94" s="298">
        <v>0</v>
      </c>
      <c r="H94" s="298">
        <v>0</v>
      </c>
      <c r="I94" s="304">
        <v>0</v>
      </c>
    </row>
    <row r="95" spans="1:9" ht="11.25">
      <c r="A95" s="300" t="s">
        <v>35</v>
      </c>
      <c r="B95" s="302">
        <v>0</v>
      </c>
      <c r="C95" s="303">
        <v>0</v>
      </c>
      <c r="D95" s="298">
        <v>0</v>
      </c>
      <c r="E95" s="298">
        <v>0</v>
      </c>
      <c r="F95" s="303">
        <v>0</v>
      </c>
      <c r="G95" s="298">
        <v>0</v>
      </c>
      <c r="H95" s="298">
        <v>0</v>
      </c>
      <c r="I95" s="304">
        <v>1</v>
      </c>
    </row>
    <row r="96" spans="1:9" ht="11.25">
      <c r="A96" s="300" t="s">
        <v>36</v>
      </c>
      <c r="B96" s="302">
        <v>65</v>
      </c>
      <c r="C96" s="303">
        <v>54960000</v>
      </c>
      <c r="D96" s="298">
        <v>1</v>
      </c>
      <c r="E96" s="298">
        <v>1</v>
      </c>
      <c r="F96" s="303">
        <v>1675000</v>
      </c>
      <c r="G96" s="298">
        <v>31</v>
      </c>
      <c r="H96" s="298">
        <v>0</v>
      </c>
      <c r="I96" s="304">
        <v>22</v>
      </c>
    </row>
    <row r="97" spans="1:9" ht="12" thickBot="1">
      <c r="A97" s="305" t="s">
        <v>30</v>
      </c>
      <c r="B97" s="306">
        <v>0</v>
      </c>
      <c r="C97" s="307">
        <v>0</v>
      </c>
      <c r="D97" s="299">
        <v>0</v>
      </c>
      <c r="E97" s="299">
        <v>0</v>
      </c>
      <c r="F97" s="307">
        <v>0</v>
      </c>
      <c r="G97" s="299">
        <v>0</v>
      </c>
      <c r="H97" s="299">
        <v>0</v>
      </c>
      <c r="I97" s="308">
        <v>0</v>
      </c>
    </row>
    <row r="98" spans="1:9" ht="12" thickBot="1">
      <c r="A98" s="350" t="s">
        <v>46</v>
      </c>
      <c r="B98" s="348"/>
      <c r="C98" s="348"/>
      <c r="D98" s="348"/>
      <c r="E98" s="348"/>
      <c r="F98" s="348"/>
      <c r="G98" s="348"/>
      <c r="H98" s="348"/>
      <c r="I98" s="351"/>
    </row>
    <row r="99" spans="1:9" ht="11.25">
      <c r="A99" s="300" t="s">
        <v>32</v>
      </c>
      <c r="B99" s="297">
        <f>SUM(B100:B104)</f>
        <v>289</v>
      </c>
      <c r="C99" s="297">
        <f aca="true" t="shared" si="14" ref="C99:I99">SUM(C100:C104)</f>
        <v>34229000</v>
      </c>
      <c r="D99" s="297">
        <f t="shared" si="14"/>
        <v>1</v>
      </c>
      <c r="E99" s="297">
        <f t="shared" si="14"/>
        <v>1</v>
      </c>
      <c r="F99" s="297">
        <f t="shared" si="14"/>
        <v>50000</v>
      </c>
      <c r="G99" s="297">
        <f t="shared" si="14"/>
        <v>229</v>
      </c>
      <c r="H99" s="297">
        <f t="shared" si="14"/>
        <v>0</v>
      </c>
      <c r="I99" s="301">
        <f t="shared" si="14"/>
        <v>110</v>
      </c>
    </row>
    <row r="100" spans="1:9" ht="11.25">
      <c r="A100" s="300" t="s">
        <v>33</v>
      </c>
      <c r="B100" s="302">
        <v>22</v>
      </c>
      <c r="C100" s="303">
        <v>8470000</v>
      </c>
      <c r="D100" s="298">
        <v>0</v>
      </c>
      <c r="E100" s="298">
        <v>1</v>
      </c>
      <c r="F100" s="303">
        <v>50000</v>
      </c>
      <c r="G100" s="298">
        <v>26</v>
      </c>
      <c r="H100" s="298">
        <v>0</v>
      </c>
      <c r="I100" s="304">
        <v>10</v>
      </c>
    </row>
    <row r="101" spans="1:9" s="18" customFormat="1" ht="11.25">
      <c r="A101" s="300" t="s">
        <v>34</v>
      </c>
      <c r="B101" s="302">
        <v>0</v>
      </c>
      <c r="C101" s="303">
        <v>0</v>
      </c>
      <c r="D101" s="298">
        <v>0</v>
      </c>
      <c r="E101" s="298">
        <v>0</v>
      </c>
      <c r="F101" s="303">
        <v>0</v>
      </c>
      <c r="G101" s="298">
        <v>0</v>
      </c>
      <c r="H101" s="298">
        <v>0</v>
      </c>
      <c r="I101" s="304">
        <v>1</v>
      </c>
    </row>
    <row r="102" spans="1:9" ht="11.25">
      <c r="A102" s="300" t="s">
        <v>35</v>
      </c>
      <c r="B102" s="302">
        <v>0</v>
      </c>
      <c r="C102" s="303">
        <v>0</v>
      </c>
      <c r="D102" s="298">
        <v>0</v>
      </c>
      <c r="E102" s="298">
        <v>0</v>
      </c>
      <c r="F102" s="303">
        <v>0</v>
      </c>
      <c r="G102" s="298">
        <v>0</v>
      </c>
      <c r="H102" s="298">
        <v>0</v>
      </c>
      <c r="I102" s="304">
        <v>0</v>
      </c>
    </row>
    <row r="103" spans="1:9" ht="11.25">
      <c r="A103" s="300" t="s">
        <v>36</v>
      </c>
      <c r="B103" s="302">
        <v>267</v>
      </c>
      <c r="C103" s="303">
        <v>25759000</v>
      </c>
      <c r="D103" s="298">
        <v>1</v>
      </c>
      <c r="E103" s="298">
        <v>0</v>
      </c>
      <c r="F103" s="303">
        <v>0</v>
      </c>
      <c r="G103" s="298">
        <v>203</v>
      </c>
      <c r="H103" s="298">
        <v>0</v>
      </c>
      <c r="I103" s="304">
        <v>98</v>
      </c>
    </row>
    <row r="104" spans="1:9" ht="12" thickBot="1">
      <c r="A104" s="305" t="s">
        <v>30</v>
      </c>
      <c r="B104" s="306">
        <v>0</v>
      </c>
      <c r="C104" s="307">
        <v>0</v>
      </c>
      <c r="D104" s="299">
        <v>0</v>
      </c>
      <c r="E104" s="299">
        <v>0</v>
      </c>
      <c r="F104" s="307">
        <v>0</v>
      </c>
      <c r="G104" s="299">
        <v>0</v>
      </c>
      <c r="H104" s="299">
        <v>0</v>
      </c>
      <c r="I104" s="308">
        <v>1</v>
      </c>
    </row>
    <row r="105" spans="1:9" ht="12" thickBot="1">
      <c r="A105" s="350" t="s">
        <v>47</v>
      </c>
      <c r="B105" s="348"/>
      <c r="C105" s="348"/>
      <c r="D105" s="348"/>
      <c r="E105" s="348"/>
      <c r="F105" s="348"/>
      <c r="G105" s="348"/>
      <c r="H105" s="348"/>
      <c r="I105" s="351"/>
    </row>
    <row r="106" spans="1:9" ht="11.25">
      <c r="A106" s="300" t="s">
        <v>32</v>
      </c>
      <c r="B106" s="297">
        <f>SUM(B107:B111)</f>
        <v>193</v>
      </c>
      <c r="C106" s="297">
        <f aca="true" t="shared" si="15" ref="C106:I106">SUM(C107:C111)</f>
        <v>30785000</v>
      </c>
      <c r="D106" s="297">
        <f t="shared" si="15"/>
        <v>3</v>
      </c>
      <c r="E106" s="297">
        <f t="shared" si="15"/>
        <v>3</v>
      </c>
      <c r="F106" s="297">
        <f t="shared" si="15"/>
        <v>1450000</v>
      </c>
      <c r="G106" s="297">
        <f t="shared" si="15"/>
        <v>112</v>
      </c>
      <c r="H106" s="297">
        <f t="shared" si="15"/>
        <v>0</v>
      </c>
      <c r="I106" s="301">
        <f t="shared" si="15"/>
        <v>41</v>
      </c>
    </row>
    <row r="107" spans="1:9" ht="11.25">
      <c r="A107" s="300" t="s">
        <v>33</v>
      </c>
      <c r="B107" s="302">
        <v>9</v>
      </c>
      <c r="C107" s="303">
        <v>1700000</v>
      </c>
      <c r="D107" s="298">
        <v>0</v>
      </c>
      <c r="E107" s="298">
        <v>3</v>
      </c>
      <c r="F107" s="303">
        <v>1450000</v>
      </c>
      <c r="G107" s="298">
        <v>14</v>
      </c>
      <c r="H107" s="298">
        <v>0</v>
      </c>
      <c r="I107" s="304">
        <v>2</v>
      </c>
    </row>
    <row r="108" spans="1:9" s="18" customFormat="1" ht="11.25">
      <c r="A108" s="300" t="s">
        <v>34</v>
      </c>
      <c r="B108" s="302">
        <v>0</v>
      </c>
      <c r="C108" s="303">
        <v>0</v>
      </c>
      <c r="D108" s="298">
        <v>0</v>
      </c>
      <c r="E108" s="298">
        <v>0</v>
      </c>
      <c r="F108" s="303">
        <v>0</v>
      </c>
      <c r="G108" s="298">
        <v>0</v>
      </c>
      <c r="H108" s="298">
        <v>0</v>
      </c>
      <c r="I108" s="304">
        <v>0</v>
      </c>
    </row>
    <row r="109" spans="1:9" ht="11.25">
      <c r="A109" s="300" t="s">
        <v>35</v>
      </c>
      <c r="B109" s="302">
        <v>0</v>
      </c>
      <c r="C109" s="303">
        <v>0</v>
      </c>
      <c r="D109" s="298">
        <v>0</v>
      </c>
      <c r="E109" s="298">
        <v>0</v>
      </c>
      <c r="F109" s="303">
        <v>0</v>
      </c>
      <c r="G109" s="298">
        <v>0</v>
      </c>
      <c r="H109" s="298">
        <v>0</v>
      </c>
      <c r="I109" s="304">
        <v>0</v>
      </c>
    </row>
    <row r="110" spans="1:9" ht="11.25">
      <c r="A110" s="300" t="s">
        <v>36</v>
      </c>
      <c r="B110" s="302">
        <v>184</v>
      </c>
      <c r="C110" s="303">
        <v>29085000</v>
      </c>
      <c r="D110" s="298">
        <v>3</v>
      </c>
      <c r="E110" s="298">
        <v>0</v>
      </c>
      <c r="F110" s="303">
        <v>0</v>
      </c>
      <c r="G110" s="298">
        <v>98</v>
      </c>
      <c r="H110" s="298">
        <v>0</v>
      </c>
      <c r="I110" s="304">
        <v>39</v>
      </c>
    </row>
    <row r="111" spans="1:9" ht="12" thickBot="1">
      <c r="A111" s="305" t="s">
        <v>30</v>
      </c>
      <c r="B111" s="306">
        <v>0</v>
      </c>
      <c r="C111" s="307">
        <v>0</v>
      </c>
      <c r="D111" s="299">
        <v>0</v>
      </c>
      <c r="E111" s="299">
        <v>0</v>
      </c>
      <c r="F111" s="307">
        <v>0</v>
      </c>
      <c r="G111" s="299">
        <v>0</v>
      </c>
      <c r="H111" s="299">
        <v>0</v>
      </c>
      <c r="I111" s="308">
        <v>0</v>
      </c>
    </row>
    <row r="112" spans="1:9" ht="12" thickBot="1">
      <c r="A112" s="347" t="s">
        <v>76</v>
      </c>
      <c r="B112" s="348"/>
      <c r="C112" s="348"/>
      <c r="D112" s="348"/>
      <c r="E112" s="348"/>
      <c r="F112" s="348"/>
      <c r="G112" s="348"/>
      <c r="H112" s="348"/>
      <c r="I112" s="351"/>
    </row>
    <row r="113" spans="1:9" ht="11.25">
      <c r="A113" s="300" t="s">
        <v>32</v>
      </c>
      <c r="B113" s="297">
        <f>SUM(B114:B118)</f>
        <v>1</v>
      </c>
      <c r="C113" s="297">
        <f aca="true" t="shared" si="16" ref="C113:I113">SUM(C114:C118)</f>
        <v>600000</v>
      </c>
      <c r="D113" s="297">
        <f t="shared" si="16"/>
        <v>0</v>
      </c>
      <c r="E113" s="297">
        <f t="shared" si="16"/>
        <v>0</v>
      </c>
      <c r="F113" s="297">
        <f t="shared" si="16"/>
        <v>0</v>
      </c>
      <c r="G113" s="297">
        <f t="shared" si="16"/>
        <v>1</v>
      </c>
      <c r="H113" s="297">
        <f t="shared" si="16"/>
        <v>0</v>
      </c>
      <c r="I113" s="301">
        <f t="shared" si="16"/>
        <v>1</v>
      </c>
    </row>
    <row r="114" spans="1:9" ht="11.25">
      <c r="A114" s="300" t="s">
        <v>33</v>
      </c>
      <c r="B114" s="302">
        <v>1</v>
      </c>
      <c r="C114" s="303">
        <v>600000</v>
      </c>
      <c r="D114" s="298">
        <v>0</v>
      </c>
      <c r="E114" s="298">
        <v>0</v>
      </c>
      <c r="F114" s="303">
        <v>0</v>
      </c>
      <c r="G114" s="298">
        <v>0</v>
      </c>
      <c r="H114" s="298">
        <v>0</v>
      </c>
      <c r="I114" s="304">
        <v>0</v>
      </c>
    </row>
    <row r="115" spans="1:9" ht="11.25">
      <c r="A115" s="300" t="s">
        <v>34</v>
      </c>
      <c r="B115" s="302">
        <v>0</v>
      </c>
      <c r="C115" s="303">
        <v>0</v>
      </c>
      <c r="D115" s="298">
        <v>0</v>
      </c>
      <c r="E115" s="298">
        <v>0</v>
      </c>
      <c r="F115" s="303">
        <v>0</v>
      </c>
      <c r="G115" s="298">
        <v>0</v>
      </c>
      <c r="H115" s="298">
        <v>0</v>
      </c>
      <c r="I115" s="304">
        <v>0</v>
      </c>
    </row>
    <row r="116" spans="1:9" s="18" customFormat="1" ht="11.25">
      <c r="A116" s="300" t="s">
        <v>35</v>
      </c>
      <c r="B116" s="302">
        <v>0</v>
      </c>
      <c r="C116" s="303">
        <v>0</v>
      </c>
      <c r="D116" s="298">
        <v>0</v>
      </c>
      <c r="E116" s="298">
        <v>0</v>
      </c>
      <c r="F116" s="303">
        <v>0</v>
      </c>
      <c r="G116" s="298">
        <v>0</v>
      </c>
      <c r="H116" s="298">
        <v>0</v>
      </c>
      <c r="I116" s="304">
        <v>0</v>
      </c>
    </row>
    <row r="117" spans="1:9" ht="11.25">
      <c r="A117" s="300" t="s">
        <v>36</v>
      </c>
      <c r="B117" s="302">
        <v>0</v>
      </c>
      <c r="C117" s="303">
        <v>0</v>
      </c>
      <c r="D117" s="298">
        <v>0</v>
      </c>
      <c r="E117" s="298">
        <v>0</v>
      </c>
      <c r="F117" s="303">
        <v>0</v>
      </c>
      <c r="G117" s="298">
        <v>1</v>
      </c>
      <c r="H117" s="298">
        <v>0</v>
      </c>
      <c r="I117" s="304">
        <v>0</v>
      </c>
    </row>
    <row r="118" spans="1:9" ht="12" thickBot="1">
      <c r="A118" s="305" t="s">
        <v>30</v>
      </c>
      <c r="B118" s="306">
        <v>0</v>
      </c>
      <c r="C118" s="307">
        <v>0</v>
      </c>
      <c r="D118" s="299">
        <v>0</v>
      </c>
      <c r="E118" s="299">
        <v>0</v>
      </c>
      <c r="F118" s="307">
        <v>0</v>
      </c>
      <c r="G118" s="299">
        <v>0</v>
      </c>
      <c r="H118" s="299">
        <v>0</v>
      </c>
      <c r="I118" s="308">
        <v>1</v>
      </c>
    </row>
    <row r="119" spans="1:9" ht="12" thickBot="1">
      <c r="A119" s="350" t="s">
        <v>48</v>
      </c>
      <c r="B119" s="348"/>
      <c r="C119" s="348"/>
      <c r="D119" s="348"/>
      <c r="E119" s="348"/>
      <c r="F119" s="348"/>
      <c r="G119" s="348"/>
      <c r="H119" s="348"/>
      <c r="I119" s="351"/>
    </row>
    <row r="120" spans="1:9" ht="11.25">
      <c r="A120" s="300" t="s">
        <v>32</v>
      </c>
      <c r="B120" s="297">
        <f>SUM(B121:B125)</f>
        <v>64</v>
      </c>
      <c r="C120" s="297">
        <f aca="true" t="shared" si="17" ref="C120:I120">SUM(C121:C125)</f>
        <v>10399000</v>
      </c>
      <c r="D120" s="297">
        <f t="shared" si="17"/>
        <v>0</v>
      </c>
      <c r="E120" s="297">
        <f t="shared" si="17"/>
        <v>0</v>
      </c>
      <c r="F120" s="297">
        <f t="shared" si="17"/>
        <v>0</v>
      </c>
      <c r="G120" s="297">
        <f t="shared" si="17"/>
        <v>48</v>
      </c>
      <c r="H120" s="297">
        <f t="shared" si="17"/>
        <v>0</v>
      </c>
      <c r="I120" s="301">
        <f t="shared" si="17"/>
        <v>26</v>
      </c>
    </row>
    <row r="121" spans="1:9" ht="11.25">
      <c r="A121" s="300" t="s">
        <v>33</v>
      </c>
      <c r="B121" s="302">
        <v>4</v>
      </c>
      <c r="C121" s="303">
        <v>4100000</v>
      </c>
      <c r="D121" s="298">
        <v>0</v>
      </c>
      <c r="E121" s="298">
        <v>0</v>
      </c>
      <c r="F121" s="303">
        <v>0</v>
      </c>
      <c r="G121" s="298">
        <v>14</v>
      </c>
      <c r="H121" s="298">
        <v>0</v>
      </c>
      <c r="I121" s="304">
        <v>4</v>
      </c>
    </row>
    <row r="122" spans="1:9" ht="11.25">
      <c r="A122" s="300" t="s">
        <v>34</v>
      </c>
      <c r="B122" s="302">
        <v>0</v>
      </c>
      <c r="C122" s="303">
        <v>0</v>
      </c>
      <c r="D122" s="298">
        <v>0</v>
      </c>
      <c r="E122" s="298">
        <v>0</v>
      </c>
      <c r="F122" s="303">
        <v>0</v>
      </c>
      <c r="G122" s="298">
        <v>0</v>
      </c>
      <c r="H122" s="298">
        <v>0</v>
      </c>
      <c r="I122" s="304">
        <v>0</v>
      </c>
    </row>
    <row r="123" spans="1:9" ht="11.25">
      <c r="A123" s="300" t="s">
        <v>35</v>
      </c>
      <c r="B123" s="302">
        <v>0</v>
      </c>
      <c r="C123" s="303">
        <v>0</v>
      </c>
      <c r="D123" s="298">
        <v>0</v>
      </c>
      <c r="E123" s="298">
        <v>0</v>
      </c>
      <c r="F123" s="303">
        <v>0</v>
      </c>
      <c r="G123" s="298">
        <v>0</v>
      </c>
      <c r="H123" s="298">
        <v>0</v>
      </c>
      <c r="I123" s="304">
        <v>0</v>
      </c>
    </row>
    <row r="124" spans="1:9" ht="11.25">
      <c r="A124" s="300" t="s">
        <v>36</v>
      </c>
      <c r="B124" s="302">
        <v>60</v>
      </c>
      <c r="C124" s="303">
        <v>6299000</v>
      </c>
      <c r="D124" s="298">
        <v>0</v>
      </c>
      <c r="E124" s="298">
        <v>0</v>
      </c>
      <c r="F124" s="303">
        <v>0</v>
      </c>
      <c r="G124" s="298">
        <v>34</v>
      </c>
      <c r="H124" s="298">
        <v>0</v>
      </c>
      <c r="I124" s="304">
        <v>22</v>
      </c>
    </row>
    <row r="125" spans="1:9" ht="12" thickBot="1">
      <c r="A125" s="305" t="s">
        <v>30</v>
      </c>
      <c r="B125" s="306">
        <v>0</v>
      </c>
      <c r="C125" s="307">
        <v>0</v>
      </c>
      <c r="D125" s="299">
        <v>0</v>
      </c>
      <c r="E125" s="299">
        <v>0</v>
      </c>
      <c r="F125" s="307">
        <v>0</v>
      </c>
      <c r="G125" s="299">
        <v>0</v>
      </c>
      <c r="H125" s="299">
        <v>0</v>
      </c>
      <c r="I125" s="308">
        <v>0</v>
      </c>
    </row>
    <row r="126" spans="1:9" ht="13.5" customHeight="1" thickBot="1">
      <c r="A126" s="347" t="s">
        <v>49</v>
      </c>
      <c r="B126" s="348"/>
      <c r="C126" s="348"/>
      <c r="D126" s="348"/>
      <c r="E126" s="348"/>
      <c r="F126" s="348"/>
      <c r="G126" s="348"/>
      <c r="H126" s="348"/>
      <c r="I126" s="349"/>
    </row>
    <row r="127" spans="1:9" ht="11.25">
      <c r="A127" s="300" t="s">
        <v>32</v>
      </c>
      <c r="B127" s="297">
        <f>SUM(B128:B132)</f>
        <v>74</v>
      </c>
      <c r="C127" s="297">
        <f aca="true" t="shared" si="18" ref="C127:I127">SUM(C128:C132)</f>
        <v>42210014</v>
      </c>
      <c r="D127" s="297">
        <f t="shared" si="18"/>
        <v>1</v>
      </c>
      <c r="E127" s="297">
        <f t="shared" si="18"/>
        <v>1</v>
      </c>
      <c r="F127" s="297">
        <f t="shared" si="18"/>
        <v>50000</v>
      </c>
      <c r="G127" s="297">
        <f t="shared" si="18"/>
        <v>68</v>
      </c>
      <c r="H127" s="297">
        <f t="shared" si="18"/>
        <v>1</v>
      </c>
      <c r="I127" s="301">
        <f t="shared" si="18"/>
        <v>88</v>
      </c>
    </row>
    <row r="128" spans="1:9" ht="11.25">
      <c r="A128" s="300" t="s">
        <v>33</v>
      </c>
      <c r="B128" s="302">
        <v>7</v>
      </c>
      <c r="C128" s="303">
        <v>34760014</v>
      </c>
      <c r="D128" s="298">
        <v>1</v>
      </c>
      <c r="E128" s="298">
        <v>0</v>
      </c>
      <c r="F128" s="303">
        <v>0</v>
      </c>
      <c r="G128" s="298">
        <v>9</v>
      </c>
      <c r="H128" s="298">
        <v>0</v>
      </c>
      <c r="I128" s="304">
        <v>20</v>
      </c>
    </row>
    <row r="129" spans="1:9" ht="11.25">
      <c r="A129" s="300" t="s">
        <v>34</v>
      </c>
      <c r="B129" s="302">
        <v>0</v>
      </c>
      <c r="C129" s="303">
        <v>0</v>
      </c>
      <c r="D129" s="298">
        <v>0</v>
      </c>
      <c r="E129" s="298">
        <v>0</v>
      </c>
      <c r="F129" s="303">
        <v>0</v>
      </c>
      <c r="G129" s="298">
        <v>0</v>
      </c>
      <c r="H129" s="298">
        <v>0</v>
      </c>
      <c r="I129" s="304">
        <v>0</v>
      </c>
    </row>
    <row r="130" spans="1:9" s="18" customFormat="1" ht="11.25">
      <c r="A130" s="300" t="s">
        <v>35</v>
      </c>
      <c r="B130" s="302">
        <v>0</v>
      </c>
      <c r="C130" s="303">
        <v>0</v>
      </c>
      <c r="D130" s="298">
        <v>0</v>
      </c>
      <c r="E130" s="298">
        <v>0</v>
      </c>
      <c r="F130" s="303">
        <v>0</v>
      </c>
      <c r="G130" s="298">
        <v>0</v>
      </c>
      <c r="H130" s="298">
        <v>0</v>
      </c>
      <c r="I130" s="304">
        <v>0</v>
      </c>
    </row>
    <row r="131" spans="1:9" ht="11.25">
      <c r="A131" s="300" t="s">
        <v>36</v>
      </c>
      <c r="B131" s="302">
        <v>67</v>
      </c>
      <c r="C131" s="303">
        <v>7450000</v>
      </c>
      <c r="D131" s="298">
        <v>0</v>
      </c>
      <c r="E131" s="298">
        <v>1</v>
      </c>
      <c r="F131" s="303">
        <v>50000</v>
      </c>
      <c r="G131" s="298">
        <v>59</v>
      </c>
      <c r="H131" s="298">
        <v>1</v>
      </c>
      <c r="I131" s="304">
        <v>67</v>
      </c>
    </row>
    <row r="132" spans="1:9" ht="12" thickBot="1">
      <c r="A132" s="309" t="s">
        <v>30</v>
      </c>
      <c r="B132" s="306">
        <v>0</v>
      </c>
      <c r="C132" s="307">
        <v>0</v>
      </c>
      <c r="D132" s="299">
        <v>0</v>
      </c>
      <c r="E132" s="299">
        <v>0</v>
      </c>
      <c r="F132" s="307">
        <v>0</v>
      </c>
      <c r="G132" s="299">
        <v>0</v>
      </c>
      <c r="H132" s="299">
        <v>0</v>
      </c>
      <c r="I132" s="308">
        <v>1</v>
      </c>
    </row>
    <row r="133" spans="1:9" s="40" customFormat="1" ht="11.25">
      <c r="A133" s="196"/>
      <c r="B133" s="38"/>
      <c r="C133" s="39"/>
      <c r="D133" s="38"/>
      <c r="E133" s="38"/>
      <c r="F133" s="39"/>
      <c r="G133" s="38"/>
      <c r="H133" s="275"/>
      <c r="I133" s="38"/>
    </row>
    <row r="134" spans="1:9" s="40" customFormat="1" ht="11.25">
      <c r="A134" s="196"/>
      <c r="B134" s="38"/>
      <c r="C134" s="39"/>
      <c r="D134" s="38"/>
      <c r="E134" s="38"/>
      <c r="F134" s="39"/>
      <c r="G134" s="38"/>
      <c r="H134" s="275"/>
      <c r="I134" s="38"/>
    </row>
    <row r="135" spans="1:9" s="40" customFormat="1" ht="11.25">
      <c r="A135" s="196"/>
      <c r="B135" s="38"/>
      <c r="C135" s="39"/>
      <c r="D135" s="38"/>
      <c r="E135" s="38"/>
      <c r="F135" s="39"/>
      <c r="G135" s="38"/>
      <c r="H135" s="275"/>
      <c r="I135" s="38"/>
    </row>
    <row r="136" spans="1:9" ht="12" thickBot="1">
      <c r="A136" s="196"/>
      <c r="B136" s="38"/>
      <c r="C136" s="39"/>
      <c r="D136" s="38"/>
      <c r="E136" s="38"/>
      <c r="F136" s="39"/>
      <c r="G136" s="38"/>
      <c r="H136" s="275"/>
      <c r="I136" s="38"/>
    </row>
    <row r="137" spans="1:9" ht="14.25" customHeight="1" thickBot="1">
      <c r="A137" s="337" t="s">
        <v>50</v>
      </c>
      <c r="B137" s="338"/>
      <c r="C137" s="338"/>
      <c r="D137" s="338"/>
      <c r="E137" s="338"/>
      <c r="F137" s="338"/>
      <c r="G137" s="338"/>
      <c r="H137" s="338"/>
      <c r="I137" s="339"/>
    </row>
    <row r="138" spans="1:9" ht="11.25">
      <c r="A138" s="20" t="s">
        <v>32</v>
      </c>
      <c r="B138" s="21">
        <f>SUM(B139:B143)</f>
        <v>38</v>
      </c>
      <c r="C138" s="21">
        <f aca="true" t="shared" si="19" ref="C138:I138">SUM(C139:C143)</f>
        <v>5280000</v>
      </c>
      <c r="D138" s="21">
        <f t="shared" si="19"/>
        <v>0</v>
      </c>
      <c r="E138" s="21">
        <f t="shared" si="19"/>
        <v>0</v>
      </c>
      <c r="F138" s="21">
        <f t="shared" si="19"/>
        <v>0</v>
      </c>
      <c r="G138" s="21">
        <f t="shared" si="19"/>
        <v>18</v>
      </c>
      <c r="H138" s="21">
        <f t="shared" si="19"/>
        <v>1</v>
      </c>
      <c r="I138" s="246">
        <f t="shared" si="19"/>
        <v>8</v>
      </c>
    </row>
    <row r="139" spans="1:9" ht="15" customHeight="1">
      <c r="A139" s="300" t="s">
        <v>33</v>
      </c>
      <c r="B139" s="302">
        <v>2</v>
      </c>
      <c r="C139" s="303">
        <v>290000</v>
      </c>
      <c r="D139" s="298">
        <v>0</v>
      </c>
      <c r="E139" s="298">
        <v>0</v>
      </c>
      <c r="F139" s="303">
        <v>0</v>
      </c>
      <c r="G139" s="298">
        <v>2</v>
      </c>
      <c r="H139" s="298">
        <v>1</v>
      </c>
      <c r="I139" s="304">
        <v>1</v>
      </c>
    </row>
    <row r="140" spans="1:9" ht="11.25">
      <c r="A140" s="300" t="s">
        <v>34</v>
      </c>
      <c r="B140" s="302">
        <v>0</v>
      </c>
      <c r="C140" s="303">
        <v>0</v>
      </c>
      <c r="D140" s="298">
        <v>0</v>
      </c>
      <c r="E140" s="298">
        <v>0</v>
      </c>
      <c r="F140" s="303">
        <v>0</v>
      </c>
      <c r="G140" s="298">
        <v>0</v>
      </c>
      <c r="H140" s="298">
        <v>0</v>
      </c>
      <c r="I140" s="304">
        <v>0</v>
      </c>
    </row>
    <row r="141" spans="1:9" s="18" customFormat="1" ht="11.25">
      <c r="A141" s="300" t="s">
        <v>35</v>
      </c>
      <c r="B141" s="302">
        <v>0</v>
      </c>
      <c r="C141" s="303">
        <v>0</v>
      </c>
      <c r="D141" s="298">
        <v>0</v>
      </c>
      <c r="E141" s="298">
        <v>0</v>
      </c>
      <c r="F141" s="303">
        <v>0</v>
      </c>
      <c r="G141" s="298">
        <v>0</v>
      </c>
      <c r="H141" s="298">
        <v>0</v>
      </c>
      <c r="I141" s="304">
        <v>0</v>
      </c>
    </row>
    <row r="142" spans="1:9" ht="11.25">
      <c r="A142" s="300" t="s">
        <v>36</v>
      </c>
      <c r="B142" s="302">
        <v>36</v>
      </c>
      <c r="C142" s="303">
        <v>4990000</v>
      </c>
      <c r="D142" s="298">
        <v>0</v>
      </c>
      <c r="E142" s="298">
        <v>0</v>
      </c>
      <c r="F142" s="303">
        <v>0</v>
      </c>
      <c r="G142" s="298">
        <v>16</v>
      </c>
      <c r="H142" s="298">
        <v>0</v>
      </c>
      <c r="I142" s="304">
        <v>6</v>
      </c>
    </row>
    <row r="143" spans="1:9" ht="12" customHeight="1" thickBot="1">
      <c r="A143" s="305" t="s">
        <v>30</v>
      </c>
      <c r="B143" s="306">
        <v>0</v>
      </c>
      <c r="C143" s="307">
        <v>0</v>
      </c>
      <c r="D143" s="299">
        <v>0</v>
      </c>
      <c r="E143" s="299">
        <v>0</v>
      </c>
      <c r="F143" s="307">
        <v>0</v>
      </c>
      <c r="G143" s="299">
        <v>0</v>
      </c>
      <c r="H143" s="299">
        <v>0</v>
      </c>
      <c r="I143" s="308">
        <v>1</v>
      </c>
    </row>
    <row r="144" spans="1:9" ht="12" thickBot="1">
      <c r="A144" s="350" t="s">
        <v>51</v>
      </c>
      <c r="B144" s="348"/>
      <c r="C144" s="348"/>
      <c r="D144" s="348"/>
      <c r="E144" s="348"/>
      <c r="F144" s="348"/>
      <c r="G144" s="348"/>
      <c r="H144" s="348"/>
      <c r="I144" s="351"/>
    </row>
    <row r="145" spans="1:9" ht="11.25">
      <c r="A145" s="300" t="s">
        <v>32</v>
      </c>
      <c r="B145" s="297">
        <f>SUM(B146:B150)</f>
        <v>34</v>
      </c>
      <c r="C145" s="297">
        <f aca="true" t="shared" si="20" ref="C145:I145">SUM(C146:C150)</f>
        <v>4034000</v>
      </c>
      <c r="D145" s="297">
        <f t="shared" si="20"/>
        <v>1</v>
      </c>
      <c r="E145" s="297">
        <f t="shared" si="20"/>
        <v>1</v>
      </c>
      <c r="F145" s="297">
        <f t="shared" si="20"/>
        <v>1550000</v>
      </c>
      <c r="G145" s="297">
        <f t="shared" si="20"/>
        <v>31</v>
      </c>
      <c r="H145" s="297">
        <f t="shared" si="20"/>
        <v>0</v>
      </c>
      <c r="I145" s="301">
        <f t="shared" si="20"/>
        <v>20</v>
      </c>
    </row>
    <row r="146" spans="1:9" ht="11.25">
      <c r="A146" s="300" t="s">
        <v>33</v>
      </c>
      <c r="B146" s="302">
        <v>1</v>
      </c>
      <c r="C146" s="303">
        <v>200000</v>
      </c>
      <c r="D146" s="298">
        <v>0</v>
      </c>
      <c r="E146" s="298">
        <v>1</v>
      </c>
      <c r="F146" s="303">
        <v>1550000</v>
      </c>
      <c r="G146" s="298">
        <v>3</v>
      </c>
      <c r="H146" s="298">
        <v>0</v>
      </c>
      <c r="I146" s="304">
        <v>1</v>
      </c>
    </row>
    <row r="147" spans="1:9" ht="11.25">
      <c r="A147" s="300" t="s">
        <v>34</v>
      </c>
      <c r="B147" s="302">
        <v>0</v>
      </c>
      <c r="C147" s="303">
        <v>0</v>
      </c>
      <c r="D147" s="298">
        <v>0</v>
      </c>
      <c r="E147" s="298">
        <v>0</v>
      </c>
      <c r="F147" s="303">
        <v>0</v>
      </c>
      <c r="G147" s="298">
        <v>0</v>
      </c>
      <c r="H147" s="298">
        <v>0</v>
      </c>
      <c r="I147" s="304">
        <v>0</v>
      </c>
    </row>
    <row r="148" spans="1:9" ht="11.25">
      <c r="A148" s="300" t="s">
        <v>35</v>
      </c>
      <c r="B148" s="302">
        <v>0</v>
      </c>
      <c r="C148" s="303">
        <v>0</v>
      </c>
      <c r="D148" s="298">
        <v>0</v>
      </c>
      <c r="E148" s="298">
        <v>0</v>
      </c>
      <c r="F148" s="303">
        <v>0</v>
      </c>
      <c r="G148" s="298">
        <v>0</v>
      </c>
      <c r="H148" s="298">
        <v>0</v>
      </c>
      <c r="I148" s="304">
        <v>0</v>
      </c>
    </row>
    <row r="149" spans="1:9" ht="11.25">
      <c r="A149" s="300" t="s">
        <v>36</v>
      </c>
      <c r="B149" s="302">
        <v>32</v>
      </c>
      <c r="C149" s="303">
        <v>3834000</v>
      </c>
      <c r="D149" s="298">
        <v>1</v>
      </c>
      <c r="E149" s="298">
        <v>0</v>
      </c>
      <c r="F149" s="303">
        <v>0</v>
      </c>
      <c r="G149" s="298">
        <v>28</v>
      </c>
      <c r="H149" s="298">
        <v>0</v>
      </c>
      <c r="I149" s="304">
        <v>19</v>
      </c>
    </row>
    <row r="150" spans="1:9" ht="12" customHeight="1" thickBot="1">
      <c r="A150" s="305" t="s">
        <v>30</v>
      </c>
      <c r="B150" s="306">
        <v>1</v>
      </c>
      <c r="C150" s="307">
        <v>0</v>
      </c>
      <c r="D150" s="299">
        <v>0</v>
      </c>
      <c r="E150" s="299">
        <v>0</v>
      </c>
      <c r="F150" s="307">
        <v>0</v>
      </c>
      <c r="G150" s="299">
        <v>0</v>
      </c>
      <c r="H150" s="299">
        <v>0</v>
      </c>
      <c r="I150" s="308">
        <v>0</v>
      </c>
    </row>
    <row r="151" spans="1:9" ht="24.75" customHeight="1" thickBot="1">
      <c r="A151" s="350" t="s">
        <v>52</v>
      </c>
      <c r="B151" s="348"/>
      <c r="C151" s="348"/>
      <c r="D151" s="348"/>
      <c r="E151" s="348"/>
      <c r="F151" s="348"/>
      <c r="G151" s="348"/>
      <c r="H151" s="348"/>
      <c r="I151" s="351"/>
    </row>
    <row r="152" spans="1:9" ht="11.25">
      <c r="A152" s="300" t="s">
        <v>32</v>
      </c>
      <c r="B152" s="297">
        <f>SUM(B153:B157)</f>
        <v>0</v>
      </c>
      <c r="C152" s="297">
        <f aca="true" t="shared" si="21" ref="C152:I152">SUM(C153:C157)</f>
        <v>0</v>
      </c>
      <c r="D152" s="297">
        <f t="shared" si="21"/>
        <v>0</v>
      </c>
      <c r="E152" s="297">
        <f t="shared" si="21"/>
        <v>0</v>
      </c>
      <c r="F152" s="297">
        <f t="shared" si="21"/>
        <v>0</v>
      </c>
      <c r="G152" s="297">
        <f t="shared" si="21"/>
        <v>0</v>
      </c>
      <c r="H152" s="297">
        <f t="shared" si="21"/>
        <v>0</v>
      </c>
      <c r="I152" s="301">
        <f t="shared" si="21"/>
        <v>0</v>
      </c>
    </row>
    <row r="153" spans="1:9" ht="11.25">
      <c r="A153" s="300" t="s">
        <v>33</v>
      </c>
      <c r="B153" s="302">
        <v>0</v>
      </c>
      <c r="C153" s="303">
        <v>0</v>
      </c>
      <c r="D153" s="298">
        <v>0</v>
      </c>
      <c r="E153" s="298">
        <v>0</v>
      </c>
      <c r="F153" s="303">
        <v>0</v>
      </c>
      <c r="G153" s="298">
        <v>0</v>
      </c>
      <c r="H153" s="298">
        <v>0</v>
      </c>
      <c r="I153" s="304">
        <v>0</v>
      </c>
    </row>
    <row r="154" spans="1:9" ht="11.25">
      <c r="A154" s="300" t="s">
        <v>34</v>
      </c>
      <c r="B154" s="302">
        <v>0</v>
      </c>
      <c r="C154" s="303">
        <v>0</v>
      </c>
      <c r="D154" s="298">
        <v>0</v>
      </c>
      <c r="E154" s="298">
        <v>0</v>
      </c>
      <c r="F154" s="303">
        <v>0</v>
      </c>
      <c r="G154" s="298">
        <v>0</v>
      </c>
      <c r="H154" s="298">
        <v>0</v>
      </c>
      <c r="I154" s="304">
        <v>0</v>
      </c>
    </row>
    <row r="155" spans="1:9" s="18" customFormat="1" ht="11.25">
      <c r="A155" s="300" t="s">
        <v>35</v>
      </c>
      <c r="B155" s="302">
        <v>0</v>
      </c>
      <c r="C155" s="303">
        <v>0</v>
      </c>
      <c r="D155" s="298">
        <v>0</v>
      </c>
      <c r="E155" s="298">
        <v>0</v>
      </c>
      <c r="F155" s="303">
        <v>0</v>
      </c>
      <c r="G155" s="298">
        <v>0</v>
      </c>
      <c r="H155" s="298">
        <v>0</v>
      </c>
      <c r="I155" s="304">
        <v>0</v>
      </c>
    </row>
    <row r="156" spans="1:9" ht="11.25">
      <c r="A156" s="300" t="s">
        <v>36</v>
      </c>
      <c r="B156" s="302">
        <v>0</v>
      </c>
      <c r="C156" s="303">
        <v>0</v>
      </c>
      <c r="D156" s="298">
        <v>0</v>
      </c>
      <c r="E156" s="298">
        <v>0</v>
      </c>
      <c r="F156" s="303">
        <v>0</v>
      </c>
      <c r="G156" s="298">
        <v>0</v>
      </c>
      <c r="H156" s="298">
        <v>0</v>
      </c>
      <c r="I156" s="304">
        <v>0</v>
      </c>
    </row>
    <row r="157" spans="1:9" ht="12" customHeight="1" thickBot="1">
      <c r="A157" s="305" t="s">
        <v>30</v>
      </c>
      <c r="B157" s="306">
        <v>0</v>
      </c>
      <c r="C157" s="307">
        <v>0</v>
      </c>
      <c r="D157" s="299">
        <v>0</v>
      </c>
      <c r="E157" s="299">
        <v>0</v>
      </c>
      <c r="F157" s="307">
        <v>0</v>
      </c>
      <c r="G157" s="299">
        <v>0</v>
      </c>
      <c r="H157" s="299">
        <v>0</v>
      </c>
      <c r="I157" s="308">
        <v>0</v>
      </c>
    </row>
    <row r="158" spans="1:9" ht="13.5" customHeight="1" thickBot="1">
      <c r="A158" s="350" t="s">
        <v>53</v>
      </c>
      <c r="B158" s="348"/>
      <c r="C158" s="348"/>
      <c r="D158" s="348"/>
      <c r="E158" s="348"/>
      <c r="F158" s="348"/>
      <c r="G158" s="348"/>
      <c r="H158" s="348"/>
      <c r="I158" s="351"/>
    </row>
    <row r="159" spans="1:9" ht="11.25">
      <c r="A159" s="300" t="s">
        <v>32</v>
      </c>
      <c r="B159" s="297">
        <f>SUM(B160:B164)</f>
        <v>0</v>
      </c>
      <c r="C159" s="297">
        <f aca="true" t="shared" si="22" ref="C159:I159">SUM(C160:C164)</f>
        <v>0</v>
      </c>
      <c r="D159" s="297">
        <f t="shared" si="22"/>
        <v>0</v>
      </c>
      <c r="E159" s="297">
        <f t="shared" si="22"/>
        <v>0</v>
      </c>
      <c r="F159" s="297">
        <f t="shared" si="22"/>
        <v>0</v>
      </c>
      <c r="G159" s="297">
        <f t="shared" si="22"/>
        <v>0</v>
      </c>
      <c r="H159" s="297">
        <f t="shared" si="22"/>
        <v>0</v>
      </c>
      <c r="I159" s="301">
        <f t="shared" si="22"/>
        <v>0</v>
      </c>
    </row>
    <row r="160" spans="1:9" ht="11.25">
      <c r="A160" s="300" t="s">
        <v>33</v>
      </c>
      <c r="B160" s="302">
        <v>0</v>
      </c>
      <c r="C160" s="303">
        <v>0</v>
      </c>
      <c r="D160" s="298">
        <v>0</v>
      </c>
      <c r="E160" s="298">
        <v>0</v>
      </c>
      <c r="F160" s="303">
        <v>0</v>
      </c>
      <c r="G160" s="298">
        <v>0</v>
      </c>
      <c r="H160" s="298">
        <v>0</v>
      </c>
      <c r="I160" s="304">
        <v>0</v>
      </c>
    </row>
    <row r="161" spans="1:9" ht="11.25" customHeight="1">
      <c r="A161" s="300" t="s">
        <v>34</v>
      </c>
      <c r="B161" s="302">
        <v>0</v>
      </c>
      <c r="C161" s="303">
        <v>0</v>
      </c>
      <c r="D161" s="298">
        <v>0</v>
      </c>
      <c r="E161" s="298">
        <v>0</v>
      </c>
      <c r="F161" s="303">
        <v>0</v>
      </c>
      <c r="G161" s="298">
        <v>0</v>
      </c>
      <c r="H161" s="298">
        <v>0</v>
      </c>
      <c r="I161" s="304">
        <v>0</v>
      </c>
    </row>
    <row r="162" spans="1:9" ht="11.25" customHeight="1">
      <c r="A162" s="300" t="s">
        <v>35</v>
      </c>
      <c r="B162" s="302">
        <v>0</v>
      </c>
      <c r="C162" s="303">
        <v>0</v>
      </c>
      <c r="D162" s="298">
        <v>0</v>
      </c>
      <c r="E162" s="298">
        <v>0</v>
      </c>
      <c r="F162" s="303">
        <v>0</v>
      </c>
      <c r="G162" s="298">
        <v>0</v>
      </c>
      <c r="H162" s="298">
        <v>0</v>
      </c>
      <c r="I162" s="304">
        <v>0</v>
      </c>
    </row>
    <row r="163" spans="1:9" ht="13.5" customHeight="1">
      <c r="A163" s="300" t="s">
        <v>36</v>
      </c>
      <c r="B163" s="302">
        <v>0</v>
      </c>
      <c r="C163" s="303">
        <v>0</v>
      </c>
      <c r="D163" s="298">
        <v>0</v>
      </c>
      <c r="E163" s="298">
        <v>0</v>
      </c>
      <c r="F163" s="303">
        <v>0</v>
      </c>
      <c r="G163" s="298">
        <v>0</v>
      </c>
      <c r="H163" s="298">
        <v>0</v>
      </c>
      <c r="I163" s="304">
        <v>0</v>
      </c>
    </row>
    <row r="164" spans="1:9" ht="12" thickBot="1">
      <c r="A164" s="305" t="s">
        <v>54</v>
      </c>
      <c r="B164" s="306">
        <v>0</v>
      </c>
      <c r="C164" s="307">
        <v>0</v>
      </c>
      <c r="D164" s="299">
        <v>0</v>
      </c>
      <c r="E164" s="299">
        <v>0</v>
      </c>
      <c r="F164" s="307">
        <v>0</v>
      </c>
      <c r="G164" s="299">
        <v>0</v>
      </c>
      <c r="H164" s="299">
        <v>0</v>
      </c>
      <c r="I164" s="308">
        <v>0</v>
      </c>
    </row>
    <row r="165" ht="13.5" customHeight="1">
      <c r="A165" s="41" t="s">
        <v>18</v>
      </c>
    </row>
    <row r="166" ht="27" customHeight="1"/>
    <row r="167" ht="27" customHeight="1"/>
    <row r="168" ht="27" customHeight="1"/>
  </sheetData>
  <sheetProtection/>
  <mergeCells count="27">
    <mergeCell ref="A137:I137"/>
    <mergeCell ref="A77:I77"/>
    <mergeCell ref="A84:I84"/>
    <mergeCell ref="A144:I144"/>
    <mergeCell ref="A151:I151"/>
    <mergeCell ref="A158:I158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20.01.2012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1"/>
  <sheetViews>
    <sheetView zoomScale="115" zoomScaleNormal="115" zoomScalePageLayoutView="0" workbookViewId="0" topLeftCell="A25">
      <selection activeCell="D32" sqref="D32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8.75" thickBot="1">
      <c r="A2" s="318" t="s">
        <v>401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15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8.75" customHeight="1">
      <c r="A4" s="341" t="s">
        <v>333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</row>
    <row r="5" spans="2:11" ht="16.5" customHeight="1" thickBot="1"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5.75" customHeight="1" thickBot="1">
      <c r="A6" s="359" t="s">
        <v>55</v>
      </c>
      <c r="B6" s="361" t="s">
        <v>56</v>
      </c>
      <c r="C6" s="362"/>
      <c r="D6" s="363" t="s">
        <v>57</v>
      </c>
      <c r="E6" s="362"/>
      <c r="F6" s="363" t="s">
        <v>58</v>
      </c>
      <c r="G6" s="362"/>
      <c r="H6" s="363" t="s">
        <v>59</v>
      </c>
      <c r="I6" s="362"/>
      <c r="J6" s="363" t="s">
        <v>60</v>
      </c>
      <c r="K6" s="362"/>
    </row>
    <row r="7" spans="1:11" ht="15.75" customHeight="1" thickBot="1">
      <c r="A7" s="360"/>
      <c r="B7" s="47" t="s">
        <v>8</v>
      </c>
      <c r="C7" s="48" t="s">
        <v>17</v>
      </c>
      <c r="D7" s="47" t="s">
        <v>8</v>
      </c>
      <c r="E7" s="48" t="s">
        <v>17</v>
      </c>
      <c r="F7" s="47" t="s">
        <v>8</v>
      </c>
      <c r="G7" s="48" t="s">
        <v>17</v>
      </c>
      <c r="H7" s="47" t="s">
        <v>8</v>
      </c>
      <c r="I7" s="48" t="s">
        <v>17</v>
      </c>
      <c r="J7" s="47" t="s">
        <v>8</v>
      </c>
      <c r="K7" s="48" t="s">
        <v>17</v>
      </c>
    </row>
    <row r="8" spans="1:11" ht="15.75" customHeight="1" thickBot="1">
      <c r="A8" s="49" t="s">
        <v>61</v>
      </c>
      <c r="B8" s="50">
        <v>4467</v>
      </c>
      <c r="C8" s="51">
        <v>1995</v>
      </c>
      <c r="D8" s="51">
        <v>1651</v>
      </c>
      <c r="E8" s="51">
        <v>908</v>
      </c>
      <c r="F8" s="51">
        <v>509</v>
      </c>
      <c r="G8" s="51">
        <v>247</v>
      </c>
      <c r="H8" s="51">
        <v>298</v>
      </c>
      <c r="I8" s="51">
        <v>144</v>
      </c>
      <c r="J8" s="51">
        <v>2009</v>
      </c>
      <c r="K8" s="51">
        <v>696</v>
      </c>
    </row>
    <row r="9" spans="1:11" ht="24" customHeight="1">
      <c r="A9" s="67" t="s">
        <v>62</v>
      </c>
      <c r="B9" s="52">
        <v>106</v>
      </c>
      <c r="C9" s="52">
        <v>31</v>
      </c>
      <c r="D9" s="53">
        <v>16</v>
      </c>
      <c r="E9" s="198">
        <v>4</v>
      </c>
      <c r="F9" s="53">
        <v>7</v>
      </c>
      <c r="G9" s="198">
        <v>7</v>
      </c>
      <c r="H9" s="53">
        <v>4</v>
      </c>
      <c r="I9" s="198">
        <v>0</v>
      </c>
      <c r="J9" s="53">
        <v>79</v>
      </c>
      <c r="K9" s="256">
        <v>20</v>
      </c>
    </row>
    <row r="10" spans="1:11" ht="22.5" customHeight="1">
      <c r="A10" s="54" t="s">
        <v>63</v>
      </c>
      <c r="B10" s="55">
        <v>85</v>
      </c>
      <c r="C10" s="55">
        <v>15</v>
      </c>
      <c r="D10" s="56">
        <v>25</v>
      </c>
      <c r="E10" s="57">
        <v>7</v>
      </c>
      <c r="F10" s="56">
        <v>12</v>
      </c>
      <c r="G10" s="57">
        <v>2</v>
      </c>
      <c r="H10" s="56">
        <v>4</v>
      </c>
      <c r="I10" s="57">
        <v>0</v>
      </c>
      <c r="J10" s="53">
        <v>44</v>
      </c>
      <c r="K10" s="252">
        <v>6</v>
      </c>
    </row>
    <row r="11" spans="1:11" ht="13.5" customHeight="1">
      <c r="A11" s="54" t="s">
        <v>64</v>
      </c>
      <c r="B11" s="55">
        <v>663</v>
      </c>
      <c r="C11" s="55">
        <v>348</v>
      </c>
      <c r="D11" s="56">
        <v>250</v>
      </c>
      <c r="E11" s="57">
        <v>198</v>
      </c>
      <c r="F11" s="56">
        <v>64</v>
      </c>
      <c r="G11" s="57">
        <v>40</v>
      </c>
      <c r="H11" s="56">
        <v>50</v>
      </c>
      <c r="I11" s="57">
        <v>25</v>
      </c>
      <c r="J11" s="53">
        <v>299</v>
      </c>
      <c r="K11" s="252">
        <v>85</v>
      </c>
    </row>
    <row r="12" spans="1:11" ht="35.25" customHeight="1">
      <c r="A12" s="54" t="s">
        <v>65</v>
      </c>
      <c r="B12" s="55">
        <v>63</v>
      </c>
      <c r="C12" s="55">
        <v>14</v>
      </c>
      <c r="D12" s="56">
        <v>26</v>
      </c>
      <c r="E12" s="57">
        <v>8</v>
      </c>
      <c r="F12" s="56">
        <v>23</v>
      </c>
      <c r="G12" s="57">
        <v>4</v>
      </c>
      <c r="H12" s="56">
        <v>3</v>
      </c>
      <c r="I12" s="57">
        <v>0</v>
      </c>
      <c r="J12" s="53">
        <v>11</v>
      </c>
      <c r="K12" s="252">
        <v>2</v>
      </c>
    </row>
    <row r="13" spans="1:11" ht="33.75" customHeight="1">
      <c r="A13" s="54" t="s">
        <v>66</v>
      </c>
      <c r="B13" s="55">
        <v>13</v>
      </c>
      <c r="C13" s="55">
        <v>2</v>
      </c>
      <c r="D13" s="56">
        <v>1</v>
      </c>
      <c r="E13" s="57">
        <v>2</v>
      </c>
      <c r="F13" s="56">
        <v>1</v>
      </c>
      <c r="G13" s="57">
        <v>0</v>
      </c>
      <c r="H13" s="56">
        <v>1</v>
      </c>
      <c r="I13" s="57">
        <v>0</v>
      </c>
      <c r="J13" s="53">
        <v>10</v>
      </c>
      <c r="K13" s="252">
        <v>0</v>
      </c>
    </row>
    <row r="14" spans="1:11" ht="15">
      <c r="A14" s="54" t="s">
        <v>67</v>
      </c>
      <c r="B14" s="55">
        <v>844</v>
      </c>
      <c r="C14" s="55">
        <v>409</v>
      </c>
      <c r="D14" s="56">
        <v>262</v>
      </c>
      <c r="E14" s="57">
        <v>104</v>
      </c>
      <c r="F14" s="56">
        <v>107</v>
      </c>
      <c r="G14" s="57">
        <v>60</v>
      </c>
      <c r="H14" s="56">
        <v>48</v>
      </c>
      <c r="I14" s="57">
        <v>36</v>
      </c>
      <c r="J14" s="53">
        <v>427</v>
      </c>
      <c r="K14" s="252">
        <v>209</v>
      </c>
    </row>
    <row r="15" spans="1:11" ht="47.25" customHeight="1">
      <c r="A15" s="54" t="s">
        <v>68</v>
      </c>
      <c r="B15" s="55">
        <v>1258</v>
      </c>
      <c r="C15" s="55">
        <v>620</v>
      </c>
      <c r="D15" s="56">
        <v>456</v>
      </c>
      <c r="E15" s="57">
        <v>298</v>
      </c>
      <c r="F15" s="56">
        <v>120</v>
      </c>
      <c r="G15" s="57">
        <v>59</v>
      </c>
      <c r="H15" s="56">
        <v>97</v>
      </c>
      <c r="I15" s="57">
        <v>45</v>
      </c>
      <c r="J15" s="53">
        <v>585</v>
      </c>
      <c r="K15" s="252">
        <v>218</v>
      </c>
    </row>
    <row r="16" spans="1:11" ht="18" customHeight="1">
      <c r="A16" s="54" t="s">
        <v>69</v>
      </c>
      <c r="B16" s="55">
        <v>231</v>
      </c>
      <c r="C16" s="55">
        <v>91</v>
      </c>
      <c r="D16" s="56">
        <v>74</v>
      </c>
      <c r="E16" s="57">
        <v>42</v>
      </c>
      <c r="F16" s="56">
        <v>14</v>
      </c>
      <c r="G16" s="57">
        <v>9</v>
      </c>
      <c r="H16" s="56">
        <v>8</v>
      </c>
      <c r="I16" s="57">
        <v>7</v>
      </c>
      <c r="J16" s="53">
        <v>135</v>
      </c>
      <c r="K16" s="252">
        <v>33</v>
      </c>
    </row>
    <row r="17" spans="1:11" ht="26.25" customHeight="1">
      <c r="A17" s="54" t="s">
        <v>70</v>
      </c>
      <c r="B17" s="55">
        <v>206</v>
      </c>
      <c r="C17" s="55">
        <v>57</v>
      </c>
      <c r="D17" s="56">
        <v>87</v>
      </c>
      <c r="E17" s="57">
        <v>34</v>
      </c>
      <c r="F17" s="56">
        <v>18</v>
      </c>
      <c r="G17" s="57">
        <v>6</v>
      </c>
      <c r="H17" s="56">
        <v>20</v>
      </c>
      <c r="I17" s="57">
        <v>0</v>
      </c>
      <c r="J17" s="53">
        <v>81</v>
      </c>
      <c r="K17" s="252">
        <v>17</v>
      </c>
    </row>
    <row r="18" spans="1:11" ht="15">
      <c r="A18" s="54" t="s">
        <v>71</v>
      </c>
      <c r="B18" s="55">
        <v>140</v>
      </c>
      <c r="C18" s="55">
        <v>50</v>
      </c>
      <c r="D18" s="56">
        <v>101</v>
      </c>
      <c r="E18" s="57">
        <v>30</v>
      </c>
      <c r="F18" s="56">
        <v>12</v>
      </c>
      <c r="G18" s="57">
        <v>10</v>
      </c>
      <c r="H18" s="56">
        <v>6</v>
      </c>
      <c r="I18" s="57">
        <v>5</v>
      </c>
      <c r="J18" s="53">
        <v>21</v>
      </c>
      <c r="K18" s="252">
        <v>5</v>
      </c>
    </row>
    <row r="19" spans="1:11" ht="25.5" customHeight="1">
      <c r="A19" s="54" t="s">
        <v>72</v>
      </c>
      <c r="B19" s="55">
        <v>85</v>
      </c>
      <c r="C19" s="55">
        <v>35</v>
      </c>
      <c r="D19" s="56">
        <v>41</v>
      </c>
      <c r="E19" s="57">
        <v>14</v>
      </c>
      <c r="F19" s="56">
        <v>13</v>
      </c>
      <c r="G19" s="57">
        <v>10</v>
      </c>
      <c r="H19" s="56">
        <v>8</v>
      </c>
      <c r="I19" s="57">
        <v>2</v>
      </c>
      <c r="J19" s="53">
        <v>23</v>
      </c>
      <c r="K19" s="252">
        <v>9</v>
      </c>
    </row>
    <row r="20" spans="1:11" ht="23.25">
      <c r="A20" s="54" t="s">
        <v>73</v>
      </c>
      <c r="B20" s="55">
        <v>80</v>
      </c>
      <c r="C20" s="55">
        <v>29</v>
      </c>
      <c r="D20" s="56">
        <v>42</v>
      </c>
      <c r="E20" s="57">
        <v>10</v>
      </c>
      <c r="F20" s="56">
        <v>13</v>
      </c>
      <c r="G20" s="57">
        <v>10</v>
      </c>
      <c r="H20" s="56">
        <v>5</v>
      </c>
      <c r="I20" s="57">
        <v>0</v>
      </c>
      <c r="J20" s="53">
        <v>20</v>
      </c>
      <c r="K20" s="252">
        <v>9</v>
      </c>
    </row>
    <row r="21" spans="1:11" ht="23.25" customHeight="1">
      <c r="A21" s="54" t="s">
        <v>74</v>
      </c>
      <c r="B21" s="55">
        <v>289</v>
      </c>
      <c r="C21" s="55">
        <v>110</v>
      </c>
      <c r="D21" s="56">
        <v>118</v>
      </c>
      <c r="E21" s="57">
        <v>54</v>
      </c>
      <c r="F21" s="56">
        <v>63</v>
      </c>
      <c r="G21" s="57">
        <v>11</v>
      </c>
      <c r="H21" s="56">
        <v>17</v>
      </c>
      <c r="I21" s="57">
        <v>10</v>
      </c>
      <c r="J21" s="53">
        <v>91</v>
      </c>
      <c r="K21" s="252">
        <v>35</v>
      </c>
    </row>
    <row r="22" spans="1:11" ht="25.5" customHeight="1">
      <c r="A22" s="54" t="s">
        <v>75</v>
      </c>
      <c r="B22" s="55">
        <v>193</v>
      </c>
      <c r="C22" s="55">
        <v>41</v>
      </c>
      <c r="D22" s="56">
        <v>74</v>
      </c>
      <c r="E22" s="57">
        <v>20</v>
      </c>
      <c r="F22" s="56">
        <v>19</v>
      </c>
      <c r="G22" s="57">
        <v>5</v>
      </c>
      <c r="H22" s="56">
        <v>14</v>
      </c>
      <c r="I22" s="57">
        <v>6</v>
      </c>
      <c r="J22" s="53">
        <v>86</v>
      </c>
      <c r="K22" s="252">
        <v>10</v>
      </c>
    </row>
    <row r="23" spans="1:11" ht="34.5">
      <c r="A23" s="54" t="s">
        <v>76</v>
      </c>
      <c r="B23" s="55">
        <v>1</v>
      </c>
      <c r="C23" s="55">
        <v>1</v>
      </c>
      <c r="D23" s="56">
        <v>0</v>
      </c>
      <c r="E23" s="56">
        <v>0</v>
      </c>
      <c r="F23" s="56">
        <v>1</v>
      </c>
      <c r="G23" s="56">
        <v>1</v>
      </c>
      <c r="H23" s="57">
        <v>0</v>
      </c>
      <c r="I23" s="57">
        <v>0</v>
      </c>
      <c r="J23" s="53">
        <v>0</v>
      </c>
      <c r="K23" s="252">
        <v>0</v>
      </c>
    </row>
    <row r="24" spans="1:11" ht="15">
      <c r="A24" s="54" t="s">
        <v>77</v>
      </c>
      <c r="B24" s="55">
        <v>64</v>
      </c>
      <c r="C24" s="55">
        <v>26</v>
      </c>
      <c r="D24" s="56">
        <v>22</v>
      </c>
      <c r="E24" s="57">
        <v>9</v>
      </c>
      <c r="F24" s="56">
        <v>8</v>
      </c>
      <c r="G24" s="57">
        <v>3</v>
      </c>
      <c r="H24" s="56">
        <v>5</v>
      </c>
      <c r="I24" s="57">
        <v>0</v>
      </c>
      <c r="J24" s="53">
        <v>29</v>
      </c>
      <c r="K24" s="252">
        <v>14</v>
      </c>
    </row>
    <row r="25" spans="1:11" ht="25.5" customHeight="1">
      <c r="A25" s="54" t="s">
        <v>78</v>
      </c>
      <c r="B25" s="55">
        <v>74</v>
      </c>
      <c r="C25" s="55">
        <v>88</v>
      </c>
      <c r="D25" s="56">
        <v>33</v>
      </c>
      <c r="E25" s="57">
        <v>53</v>
      </c>
      <c r="F25" s="56">
        <v>4</v>
      </c>
      <c r="G25" s="57">
        <v>8</v>
      </c>
      <c r="H25" s="56">
        <v>4</v>
      </c>
      <c r="I25" s="57">
        <v>7</v>
      </c>
      <c r="J25" s="53">
        <v>33</v>
      </c>
      <c r="K25" s="252">
        <v>20</v>
      </c>
    </row>
    <row r="26" spans="1:11" ht="24" customHeight="1">
      <c r="A26" s="54" t="s">
        <v>79</v>
      </c>
      <c r="B26" s="55">
        <v>38</v>
      </c>
      <c r="C26" s="55">
        <v>8</v>
      </c>
      <c r="D26" s="56">
        <v>17</v>
      </c>
      <c r="E26" s="57">
        <v>6</v>
      </c>
      <c r="F26" s="56">
        <v>4</v>
      </c>
      <c r="G26" s="57">
        <v>0</v>
      </c>
      <c r="H26" s="57">
        <v>1</v>
      </c>
      <c r="I26" s="57">
        <v>0</v>
      </c>
      <c r="J26" s="53">
        <v>16</v>
      </c>
      <c r="K26" s="252">
        <v>2</v>
      </c>
    </row>
    <row r="27" spans="1:11" ht="23.25">
      <c r="A27" s="54" t="s">
        <v>80</v>
      </c>
      <c r="B27" s="55">
        <v>34</v>
      </c>
      <c r="C27" s="55">
        <v>20</v>
      </c>
      <c r="D27" s="56">
        <v>6</v>
      </c>
      <c r="E27" s="57">
        <v>15</v>
      </c>
      <c r="F27" s="56">
        <v>6</v>
      </c>
      <c r="G27" s="57">
        <v>2</v>
      </c>
      <c r="H27" s="56">
        <v>3</v>
      </c>
      <c r="I27" s="57">
        <v>1</v>
      </c>
      <c r="J27" s="53">
        <v>19</v>
      </c>
      <c r="K27" s="252">
        <v>2</v>
      </c>
    </row>
    <row r="28" spans="1:11" ht="90" customHeight="1">
      <c r="A28" s="54" t="s">
        <v>81</v>
      </c>
      <c r="B28" s="55">
        <v>0</v>
      </c>
      <c r="C28" s="55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3">
        <v>0</v>
      </c>
      <c r="K28" s="252">
        <v>0</v>
      </c>
    </row>
    <row r="29" spans="1:11" ht="36.75" customHeight="1" thickBot="1">
      <c r="A29" s="58" t="s">
        <v>82</v>
      </c>
      <c r="B29" s="59">
        <v>0</v>
      </c>
      <c r="C29" s="59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247">
        <v>0</v>
      </c>
      <c r="J29" s="264">
        <v>0</v>
      </c>
      <c r="K29" s="248">
        <v>0</v>
      </c>
    </row>
    <row r="30" spans="1:9" ht="15">
      <c r="A30" s="41" t="s">
        <v>18</v>
      </c>
      <c r="F30" s="4"/>
      <c r="G30" s="4"/>
      <c r="H30" s="4"/>
      <c r="I30" s="4"/>
    </row>
    <row r="31" spans="1:9" ht="15">
      <c r="A31" s="61"/>
      <c r="B31" s="3"/>
      <c r="C31" s="3"/>
      <c r="F31" s="4"/>
      <c r="G31" s="4"/>
      <c r="H31" s="4"/>
      <c r="I31" s="4"/>
    </row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&amp;L20.01.2012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6">
      <selection activeCell="E39" sqref="E39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8.75" thickBot="1">
      <c r="A2" s="318" t="s">
        <v>400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2:11" ht="15.75">
      <c r="B3" s="63"/>
      <c r="C3" s="64"/>
      <c r="D3" s="64"/>
      <c r="E3" s="64"/>
      <c r="F3" s="64"/>
      <c r="G3" s="64"/>
      <c r="H3" s="64"/>
      <c r="I3" s="64"/>
      <c r="J3" s="64"/>
      <c r="K3" s="64"/>
    </row>
    <row r="4" spans="1:11" ht="15.75" customHeight="1">
      <c r="A4" s="341" t="s">
        <v>83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</row>
    <row r="5" spans="2:11" ht="16.5" customHeight="1" thickBot="1"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5.75" customHeight="1" thickBot="1">
      <c r="A6" s="359" t="s">
        <v>84</v>
      </c>
      <c r="B6" s="361" t="s">
        <v>56</v>
      </c>
      <c r="C6" s="362"/>
      <c r="D6" s="363" t="s">
        <v>57</v>
      </c>
      <c r="E6" s="362"/>
      <c r="F6" s="363" t="s">
        <v>58</v>
      </c>
      <c r="G6" s="362"/>
      <c r="H6" s="363" t="s">
        <v>59</v>
      </c>
      <c r="I6" s="362"/>
      <c r="J6" s="363" t="s">
        <v>60</v>
      </c>
      <c r="K6" s="365"/>
    </row>
    <row r="7" spans="1:11" ht="15.75" customHeight="1" thickBot="1">
      <c r="A7" s="360"/>
      <c r="B7" s="47" t="s">
        <v>8</v>
      </c>
      <c r="C7" s="48" t="s">
        <v>17</v>
      </c>
      <c r="D7" s="47" t="s">
        <v>8</v>
      </c>
      <c r="E7" s="48" t="s">
        <v>17</v>
      </c>
      <c r="F7" s="47" t="s">
        <v>8</v>
      </c>
      <c r="G7" s="48" t="s">
        <v>17</v>
      </c>
      <c r="H7" s="47" t="s">
        <v>8</v>
      </c>
      <c r="I7" s="48" t="s">
        <v>17</v>
      </c>
      <c r="J7" s="47" t="s">
        <v>8</v>
      </c>
      <c r="K7" s="48" t="s">
        <v>17</v>
      </c>
    </row>
    <row r="8" spans="1:11" ht="15.75" customHeight="1" thickBot="1">
      <c r="A8" s="65" t="s">
        <v>61</v>
      </c>
      <c r="B8" s="205">
        <v>5573</v>
      </c>
      <c r="C8" s="205">
        <v>3266</v>
      </c>
      <c r="D8" s="66">
        <v>1885</v>
      </c>
      <c r="E8" s="66">
        <v>827</v>
      </c>
      <c r="F8" s="66">
        <v>832</v>
      </c>
      <c r="G8" s="66">
        <v>264</v>
      </c>
      <c r="H8" s="66">
        <v>204</v>
      </c>
      <c r="I8" s="66">
        <v>125</v>
      </c>
      <c r="J8" s="258">
        <v>2652</v>
      </c>
      <c r="K8" s="258">
        <v>2050</v>
      </c>
    </row>
    <row r="9" spans="1:11" ht="29.25" customHeight="1">
      <c r="A9" s="67" t="s">
        <v>62</v>
      </c>
      <c r="B9" s="68">
        <v>36</v>
      </c>
      <c r="C9" s="68">
        <v>13</v>
      </c>
      <c r="D9" s="69">
        <v>3</v>
      </c>
      <c r="E9" s="70">
        <v>1</v>
      </c>
      <c r="F9" s="69">
        <v>1</v>
      </c>
      <c r="G9" s="70">
        <v>4</v>
      </c>
      <c r="H9" s="69">
        <v>3</v>
      </c>
      <c r="I9" s="70">
        <v>0</v>
      </c>
      <c r="J9" s="69">
        <v>29</v>
      </c>
      <c r="K9" s="256">
        <v>8</v>
      </c>
    </row>
    <row r="10" spans="1:11" ht="23.25">
      <c r="A10" s="54" t="s">
        <v>63</v>
      </c>
      <c r="B10" s="55">
        <v>11</v>
      </c>
      <c r="C10" s="55">
        <v>7</v>
      </c>
      <c r="D10" s="56">
        <v>5</v>
      </c>
      <c r="E10" s="57">
        <v>0</v>
      </c>
      <c r="F10" s="56">
        <v>0</v>
      </c>
      <c r="G10" s="57">
        <v>1</v>
      </c>
      <c r="H10" s="56">
        <v>0</v>
      </c>
      <c r="I10" s="57">
        <v>0</v>
      </c>
      <c r="J10" s="53">
        <v>6</v>
      </c>
      <c r="K10" s="252">
        <v>6</v>
      </c>
    </row>
    <row r="11" spans="1:11" ht="15">
      <c r="A11" s="54" t="s">
        <v>64</v>
      </c>
      <c r="B11" s="55">
        <v>548</v>
      </c>
      <c r="C11" s="55">
        <v>232</v>
      </c>
      <c r="D11" s="56">
        <v>220</v>
      </c>
      <c r="E11" s="57">
        <v>91</v>
      </c>
      <c r="F11" s="56">
        <v>76</v>
      </c>
      <c r="G11" s="57">
        <v>28</v>
      </c>
      <c r="H11" s="56">
        <v>9</v>
      </c>
      <c r="I11" s="57">
        <v>6</v>
      </c>
      <c r="J11" s="53">
        <v>243</v>
      </c>
      <c r="K11" s="252">
        <v>107</v>
      </c>
    </row>
    <row r="12" spans="1:11" ht="36.75" customHeight="1">
      <c r="A12" s="54" t="s">
        <v>65</v>
      </c>
      <c r="B12" s="55">
        <v>3</v>
      </c>
      <c r="C12" s="55">
        <v>4</v>
      </c>
      <c r="D12" s="56">
        <v>1</v>
      </c>
      <c r="E12" s="57">
        <v>1</v>
      </c>
      <c r="F12" s="56">
        <v>0</v>
      </c>
      <c r="G12" s="57">
        <v>1</v>
      </c>
      <c r="H12" s="56">
        <v>0</v>
      </c>
      <c r="I12" s="57">
        <v>0</v>
      </c>
      <c r="J12" s="53">
        <v>2</v>
      </c>
      <c r="K12" s="252">
        <v>2</v>
      </c>
    </row>
    <row r="13" spans="1:11" ht="38.25" customHeight="1">
      <c r="A13" s="54" t="s">
        <v>66</v>
      </c>
      <c r="B13" s="55">
        <v>5</v>
      </c>
      <c r="C13" s="55">
        <v>3</v>
      </c>
      <c r="D13" s="56">
        <v>1</v>
      </c>
      <c r="E13" s="57">
        <v>2</v>
      </c>
      <c r="F13" s="56">
        <v>0</v>
      </c>
      <c r="G13" s="57">
        <v>0</v>
      </c>
      <c r="H13" s="57">
        <v>0</v>
      </c>
      <c r="I13" s="57">
        <v>0</v>
      </c>
      <c r="J13" s="53">
        <v>4</v>
      </c>
      <c r="K13" s="252">
        <v>1</v>
      </c>
    </row>
    <row r="14" spans="1:11" ht="15">
      <c r="A14" s="54" t="s">
        <v>67</v>
      </c>
      <c r="B14" s="55">
        <v>1987</v>
      </c>
      <c r="C14" s="55">
        <v>500</v>
      </c>
      <c r="D14" s="56">
        <v>551</v>
      </c>
      <c r="E14" s="57">
        <v>268</v>
      </c>
      <c r="F14" s="56">
        <v>263</v>
      </c>
      <c r="G14" s="57">
        <v>45</v>
      </c>
      <c r="H14" s="56">
        <v>93</v>
      </c>
      <c r="I14" s="57">
        <v>33</v>
      </c>
      <c r="J14" s="53">
        <v>1080</v>
      </c>
      <c r="K14" s="252">
        <v>154</v>
      </c>
    </row>
    <row r="15" spans="1:11" ht="47.25" customHeight="1">
      <c r="A15" s="54" t="s">
        <v>68</v>
      </c>
      <c r="B15" s="55">
        <v>1636</v>
      </c>
      <c r="C15" s="55">
        <v>1919</v>
      </c>
      <c r="D15" s="56">
        <v>494</v>
      </c>
      <c r="E15" s="57">
        <v>230</v>
      </c>
      <c r="F15" s="56">
        <v>274</v>
      </c>
      <c r="G15" s="57">
        <v>110</v>
      </c>
      <c r="H15" s="56">
        <v>56</v>
      </c>
      <c r="I15" s="57">
        <v>59</v>
      </c>
      <c r="J15" s="53">
        <v>812</v>
      </c>
      <c r="K15" s="252">
        <v>1520</v>
      </c>
    </row>
    <row r="16" spans="1:11" ht="19.5" customHeight="1">
      <c r="A16" s="54" t="s">
        <v>69</v>
      </c>
      <c r="B16" s="55">
        <v>437</v>
      </c>
      <c r="C16" s="55">
        <v>158</v>
      </c>
      <c r="D16" s="56">
        <v>328</v>
      </c>
      <c r="E16" s="57">
        <v>118</v>
      </c>
      <c r="F16" s="56">
        <v>15</v>
      </c>
      <c r="G16" s="57">
        <v>1</v>
      </c>
      <c r="H16" s="56">
        <v>8</v>
      </c>
      <c r="I16" s="57">
        <v>2</v>
      </c>
      <c r="J16" s="53">
        <v>86</v>
      </c>
      <c r="K16" s="252">
        <v>37</v>
      </c>
    </row>
    <row r="17" spans="1:11" ht="26.25" customHeight="1">
      <c r="A17" s="54" t="s">
        <v>70</v>
      </c>
      <c r="B17" s="52">
        <v>295</v>
      </c>
      <c r="C17" s="55">
        <v>135</v>
      </c>
      <c r="D17" s="56">
        <v>86</v>
      </c>
      <c r="E17" s="57">
        <v>31</v>
      </c>
      <c r="F17" s="56">
        <v>66</v>
      </c>
      <c r="G17" s="57">
        <v>29</v>
      </c>
      <c r="H17" s="56">
        <v>4</v>
      </c>
      <c r="I17" s="57">
        <v>5</v>
      </c>
      <c r="J17" s="53">
        <v>139</v>
      </c>
      <c r="K17" s="252">
        <v>70</v>
      </c>
    </row>
    <row r="18" spans="1:11" ht="15">
      <c r="A18" s="54" t="s">
        <v>71</v>
      </c>
      <c r="B18" s="55">
        <v>67</v>
      </c>
      <c r="C18" s="55">
        <v>28</v>
      </c>
      <c r="D18" s="56">
        <v>38</v>
      </c>
      <c r="E18" s="57">
        <v>13</v>
      </c>
      <c r="F18" s="56">
        <v>10</v>
      </c>
      <c r="G18" s="57">
        <v>4</v>
      </c>
      <c r="H18" s="56">
        <v>4</v>
      </c>
      <c r="I18" s="57">
        <v>1</v>
      </c>
      <c r="J18" s="53">
        <v>15</v>
      </c>
      <c r="K18" s="252">
        <v>10</v>
      </c>
    </row>
    <row r="19" spans="1:11" ht="27.75" customHeight="1">
      <c r="A19" s="54" t="s">
        <v>72</v>
      </c>
      <c r="B19" s="55">
        <v>30</v>
      </c>
      <c r="C19" s="55">
        <v>54</v>
      </c>
      <c r="D19" s="56">
        <v>12</v>
      </c>
      <c r="E19" s="57">
        <v>14</v>
      </c>
      <c r="F19" s="56">
        <v>3</v>
      </c>
      <c r="G19" s="57">
        <v>3</v>
      </c>
      <c r="H19" s="56">
        <v>0</v>
      </c>
      <c r="I19" s="57">
        <v>5</v>
      </c>
      <c r="J19" s="53">
        <v>15</v>
      </c>
      <c r="K19" s="252">
        <v>32</v>
      </c>
    </row>
    <row r="20" spans="1:11" ht="25.5" customHeight="1">
      <c r="A20" s="54" t="s">
        <v>73</v>
      </c>
      <c r="B20" s="55">
        <v>95</v>
      </c>
      <c r="C20" s="55">
        <v>31</v>
      </c>
      <c r="D20" s="56">
        <v>28</v>
      </c>
      <c r="E20" s="57">
        <v>7</v>
      </c>
      <c r="F20" s="56">
        <v>20</v>
      </c>
      <c r="G20" s="57">
        <v>8</v>
      </c>
      <c r="H20" s="56">
        <v>6</v>
      </c>
      <c r="I20" s="57">
        <v>4</v>
      </c>
      <c r="J20" s="53">
        <v>41</v>
      </c>
      <c r="K20" s="252">
        <v>12</v>
      </c>
    </row>
    <row r="21" spans="1:11" ht="26.25" customHeight="1">
      <c r="A21" s="54" t="s">
        <v>74</v>
      </c>
      <c r="B21" s="55">
        <v>152</v>
      </c>
      <c r="C21" s="55">
        <v>67</v>
      </c>
      <c r="D21" s="56">
        <v>46</v>
      </c>
      <c r="E21" s="57">
        <v>19</v>
      </c>
      <c r="F21" s="56">
        <v>33</v>
      </c>
      <c r="G21" s="57">
        <v>5</v>
      </c>
      <c r="H21" s="56">
        <v>12</v>
      </c>
      <c r="I21" s="57">
        <v>5</v>
      </c>
      <c r="J21" s="53">
        <v>61</v>
      </c>
      <c r="K21" s="252">
        <v>38</v>
      </c>
    </row>
    <row r="22" spans="1:11" ht="28.5" customHeight="1">
      <c r="A22" s="54" t="s">
        <v>75</v>
      </c>
      <c r="B22" s="55">
        <v>81</v>
      </c>
      <c r="C22" s="55">
        <v>34</v>
      </c>
      <c r="D22" s="56">
        <v>18</v>
      </c>
      <c r="E22" s="57">
        <v>8</v>
      </c>
      <c r="F22" s="56">
        <v>21</v>
      </c>
      <c r="G22" s="57">
        <v>5</v>
      </c>
      <c r="H22" s="56">
        <v>1</v>
      </c>
      <c r="I22" s="57">
        <v>1</v>
      </c>
      <c r="J22" s="53">
        <v>41</v>
      </c>
      <c r="K22" s="252">
        <v>20</v>
      </c>
    </row>
    <row r="23" spans="1:11" ht="34.5">
      <c r="A23" s="54" t="s">
        <v>76</v>
      </c>
      <c r="B23" s="55">
        <v>0</v>
      </c>
      <c r="C23" s="55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3">
        <v>0</v>
      </c>
      <c r="K23" s="252">
        <v>0</v>
      </c>
    </row>
    <row r="24" spans="1:11" ht="15">
      <c r="A24" s="54" t="s">
        <v>77</v>
      </c>
      <c r="B24" s="55">
        <v>39</v>
      </c>
      <c r="C24" s="55">
        <v>14</v>
      </c>
      <c r="D24" s="56">
        <v>6</v>
      </c>
      <c r="E24" s="57">
        <v>3</v>
      </c>
      <c r="F24" s="56">
        <v>6</v>
      </c>
      <c r="G24" s="57">
        <v>3</v>
      </c>
      <c r="H24" s="56">
        <v>2</v>
      </c>
      <c r="I24" s="57">
        <v>2</v>
      </c>
      <c r="J24" s="53">
        <v>25</v>
      </c>
      <c r="K24" s="252">
        <v>6</v>
      </c>
    </row>
    <row r="25" spans="1:11" ht="25.5" customHeight="1">
      <c r="A25" s="54" t="s">
        <v>78</v>
      </c>
      <c r="B25" s="55">
        <v>14</v>
      </c>
      <c r="C25" s="55">
        <v>12</v>
      </c>
      <c r="D25" s="56">
        <v>3</v>
      </c>
      <c r="E25" s="57">
        <v>4</v>
      </c>
      <c r="F25" s="56">
        <v>3</v>
      </c>
      <c r="G25" s="57">
        <v>2</v>
      </c>
      <c r="H25" s="56">
        <v>0</v>
      </c>
      <c r="I25" s="57">
        <v>0</v>
      </c>
      <c r="J25" s="53">
        <v>8</v>
      </c>
      <c r="K25" s="252">
        <v>6</v>
      </c>
    </row>
    <row r="26" spans="1:11" ht="30.75" customHeight="1">
      <c r="A26" s="54" t="s">
        <v>79</v>
      </c>
      <c r="B26" s="55">
        <v>51</v>
      </c>
      <c r="C26" s="55">
        <v>32</v>
      </c>
      <c r="D26" s="56">
        <v>25</v>
      </c>
      <c r="E26" s="57">
        <v>9</v>
      </c>
      <c r="F26" s="56">
        <v>10</v>
      </c>
      <c r="G26" s="57">
        <v>6</v>
      </c>
      <c r="H26" s="57">
        <v>4</v>
      </c>
      <c r="I26" s="57">
        <v>2</v>
      </c>
      <c r="J26" s="53">
        <v>12</v>
      </c>
      <c r="K26" s="252">
        <v>15</v>
      </c>
    </row>
    <row r="27" spans="1:11" ht="21" customHeight="1">
      <c r="A27" s="54" t="s">
        <v>80</v>
      </c>
      <c r="B27" s="55">
        <v>86</v>
      </c>
      <c r="C27" s="55">
        <v>23</v>
      </c>
      <c r="D27" s="56">
        <v>20</v>
      </c>
      <c r="E27" s="57">
        <v>8</v>
      </c>
      <c r="F27" s="56">
        <v>31</v>
      </c>
      <c r="G27" s="57">
        <v>9</v>
      </c>
      <c r="H27" s="56">
        <v>2</v>
      </c>
      <c r="I27" s="57">
        <v>0</v>
      </c>
      <c r="J27" s="53">
        <v>33</v>
      </c>
      <c r="K27" s="252">
        <v>6</v>
      </c>
    </row>
    <row r="28" spans="1:11" ht="79.5" customHeight="1">
      <c r="A28" s="54" t="s">
        <v>81</v>
      </c>
      <c r="B28" s="52">
        <v>0</v>
      </c>
      <c r="C28" s="55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3">
        <v>0</v>
      </c>
      <c r="K28" s="252">
        <v>0</v>
      </c>
    </row>
    <row r="29" spans="1:11" ht="36" customHeight="1" thickBot="1">
      <c r="A29" s="58" t="s">
        <v>82</v>
      </c>
      <c r="B29" s="52">
        <v>0</v>
      </c>
      <c r="C29" s="59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266">
        <v>0</v>
      </c>
      <c r="K29" s="248">
        <v>0</v>
      </c>
    </row>
    <row r="30" spans="1:11" ht="15">
      <c r="A30" s="364" t="s">
        <v>18</v>
      </c>
      <c r="B30" s="364"/>
      <c r="C30" s="364"/>
      <c r="D30" s="62"/>
      <c r="E30" s="62"/>
      <c r="F30" s="62"/>
      <c r="G30" s="62"/>
      <c r="H30" s="62"/>
      <c r="I30" s="62"/>
      <c r="J30" s="62"/>
      <c r="K30" s="62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&amp;L20.01.2012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31"/>
  <sheetViews>
    <sheetView zoomScale="115" zoomScaleNormal="115" zoomScalePageLayoutView="0" workbookViewId="0" topLeftCell="A19">
      <selection activeCell="M30" sqref="M30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64" max="64" width="21.00390625" style="0" customWidth="1"/>
    <col min="65" max="65" width="7.00390625" style="0" bestFit="1" customWidth="1"/>
    <col min="66" max="66" width="8.140625" style="0" customWidth="1"/>
    <col min="67" max="67" width="7.00390625" style="0" bestFit="1" customWidth="1"/>
    <col min="68" max="68" width="8.57421875" style="0" customWidth="1"/>
    <col min="69" max="69" width="7.00390625" style="0" bestFit="1" customWidth="1"/>
    <col min="70" max="70" width="8.140625" style="0" customWidth="1"/>
    <col min="71" max="71" width="7.7109375" style="0" bestFit="1" customWidth="1"/>
    <col min="72" max="72" width="8.140625" style="0" bestFit="1" customWidth="1"/>
    <col min="73" max="73" width="7.7109375" style="0" bestFit="1" customWidth="1"/>
    <col min="74" max="74" width="17.8515625" style="0" bestFit="1" customWidth="1"/>
  </cols>
  <sheetData>
    <row r="2" spans="1:9" ht="15.75" customHeight="1" thickBot="1">
      <c r="A2" s="366" t="s">
        <v>400</v>
      </c>
      <c r="B2" s="366"/>
      <c r="C2" s="366"/>
      <c r="D2" s="366"/>
      <c r="E2" s="366"/>
      <c r="F2" s="366"/>
      <c r="G2" s="366"/>
      <c r="H2" s="366"/>
      <c r="I2" s="366"/>
    </row>
    <row r="3" spans="1:9" ht="15.75" customHeight="1">
      <c r="A3" s="45"/>
      <c r="B3" s="45"/>
      <c r="C3" s="45"/>
      <c r="D3" s="45"/>
      <c r="E3" s="45"/>
      <c r="F3" s="45"/>
      <c r="G3" s="45"/>
      <c r="H3" s="45"/>
      <c r="I3" s="45"/>
    </row>
    <row r="4" spans="1:9" ht="18.75" customHeight="1">
      <c r="A4" s="367" t="s">
        <v>251</v>
      </c>
      <c r="B4" s="367"/>
      <c r="C4" s="367"/>
      <c r="D4" s="367"/>
      <c r="E4" s="367"/>
      <c r="F4" s="367"/>
      <c r="G4" s="367"/>
      <c r="H4" s="367"/>
      <c r="I4" s="367"/>
    </row>
    <row r="5" spans="2:9" ht="16.5" customHeight="1" thickBot="1">
      <c r="B5" s="46"/>
      <c r="C5" s="46"/>
      <c r="D5" s="46"/>
      <c r="E5" s="46"/>
      <c r="F5" s="46"/>
      <c r="G5" s="46"/>
      <c r="H5" s="46"/>
      <c r="I5" s="46"/>
    </row>
    <row r="6" spans="1:9" ht="15.75" customHeight="1" thickBot="1">
      <c r="A6" s="359" t="s">
        <v>252</v>
      </c>
      <c r="B6" s="368" t="s">
        <v>397</v>
      </c>
      <c r="C6" s="369"/>
      <c r="D6" s="369"/>
      <c r="E6" s="370"/>
      <c r="F6" s="363" t="s">
        <v>445</v>
      </c>
      <c r="G6" s="371"/>
      <c r="H6" s="371"/>
      <c r="I6" s="362"/>
    </row>
    <row r="7" spans="1:9" ht="15.75" customHeight="1" thickBot="1">
      <c r="A7" s="360"/>
      <c r="B7" s="372" t="s">
        <v>253</v>
      </c>
      <c r="C7" s="373"/>
      <c r="D7" s="372" t="s">
        <v>254</v>
      </c>
      <c r="E7" s="373"/>
      <c r="F7" s="372" t="s">
        <v>253</v>
      </c>
      <c r="G7" s="373"/>
      <c r="H7" s="372" t="s">
        <v>254</v>
      </c>
      <c r="I7" s="373"/>
    </row>
    <row r="8" spans="1:9" ht="15.75" customHeight="1" thickBot="1">
      <c r="A8" s="49" t="s">
        <v>61</v>
      </c>
      <c r="B8" s="131" t="s">
        <v>8</v>
      </c>
      <c r="C8" s="132" t="s">
        <v>17</v>
      </c>
      <c r="D8" s="131" t="s">
        <v>8</v>
      </c>
      <c r="E8" s="132" t="s">
        <v>17</v>
      </c>
      <c r="F8" s="131" t="s">
        <v>8</v>
      </c>
      <c r="G8" s="132" t="s">
        <v>17</v>
      </c>
      <c r="H8" s="133" t="s">
        <v>8</v>
      </c>
      <c r="I8" s="134" t="s">
        <v>17</v>
      </c>
    </row>
    <row r="9" spans="1:9" ht="23.25">
      <c r="A9" s="67" t="s">
        <v>62</v>
      </c>
      <c r="B9" s="70">
        <v>106</v>
      </c>
      <c r="C9" s="70">
        <v>31</v>
      </c>
      <c r="D9" s="69">
        <v>36</v>
      </c>
      <c r="E9" s="70">
        <v>13</v>
      </c>
      <c r="F9" s="69">
        <v>1327</v>
      </c>
      <c r="G9" s="70">
        <v>149</v>
      </c>
      <c r="H9" s="56">
        <v>517</v>
      </c>
      <c r="I9" s="135">
        <v>272</v>
      </c>
    </row>
    <row r="10" spans="1:9" ht="23.25">
      <c r="A10" s="54" t="s">
        <v>63</v>
      </c>
      <c r="B10" s="57">
        <v>85</v>
      </c>
      <c r="C10" s="57">
        <v>15</v>
      </c>
      <c r="D10" s="56">
        <v>11</v>
      </c>
      <c r="E10" s="57">
        <v>7</v>
      </c>
      <c r="F10" s="56">
        <v>853</v>
      </c>
      <c r="G10" s="57">
        <v>93</v>
      </c>
      <c r="H10" s="56">
        <v>172</v>
      </c>
      <c r="I10" s="135">
        <v>102</v>
      </c>
    </row>
    <row r="11" spans="1:9" ht="15">
      <c r="A11" s="54" t="s">
        <v>64</v>
      </c>
      <c r="B11" s="57">
        <v>663</v>
      </c>
      <c r="C11" s="57">
        <v>348</v>
      </c>
      <c r="D11" s="56">
        <v>548</v>
      </c>
      <c r="E11" s="57">
        <v>232</v>
      </c>
      <c r="F11" s="56">
        <v>8690</v>
      </c>
      <c r="G11" s="57">
        <v>2612</v>
      </c>
      <c r="H11" s="56">
        <v>7481</v>
      </c>
      <c r="I11" s="135">
        <v>3752</v>
      </c>
    </row>
    <row r="12" spans="1:9" ht="34.5">
      <c r="A12" s="54" t="s">
        <v>65</v>
      </c>
      <c r="B12" s="57">
        <v>63</v>
      </c>
      <c r="C12" s="57">
        <v>14</v>
      </c>
      <c r="D12" s="56">
        <v>3</v>
      </c>
      <c r="E12" s="57">
        <v>4</v>
      </c>
      <c r="F12" s="56">
        <v>821</v>
      </c>
      <c r="G12" s="57">
        <v>66</v>
      </c>
      <c r="H12" s="56">
        <v>112</v>
      </c>
      <c r="I12" s="135">
        <v>20</v>
      </c>
    </row>
    <row r="13" spans="1:9" ht="34.5">
      <c r="A13" s="54" t="s">
        <v>66</v>
      </c>
      <c r="B13" s="57">
        <v>13</v>
      </c>
      <c r="C13" s="57">
        <v>2</v>
      </c>
      <c r="D13" s="56">
        <v>5</v>
      </c>
      <c r="E13" s="57">
        <v>3</v>
      </c>
      <c r="F13" s="56">
        <v>149</v>
      </c>
      <c r="G13" s="57">
        <v>14</v>
      </c>
      <c r="H13" s="56">
        <v>82</v>
      </c>
      <c r="I13" s="135">
        <v>28</v>
      </c>
    </row>
    <row r="14" spans="1:9" ht="15">
      <c r="A14" s="54" t="s">
        <v>67</v>
      </c>
      <c r="B14" s="57">
        <v>844</v>
      </c>
      <c r="C14" s="57">
        <v>409</v>
      </c>
      <c r="D14" s="56">
        <v>1987</v>
      </c>
      <c r="E14" s="57">
        <v>500</v>
      </c>
      <c r="F14" s="56">
        <v>8755</v>
      </c>
      <c r="G14" s="57">
        <v>1661</v>
      </c>
      <c r="H14" s="56">
        <v>13733</v>
      </c>
      <c r="I14" s="135">
        <v>5280</v>
      </c>
    </row>
    <row r="15" spans="1:9" ht="45.75">
      <c r="A15" s="54" t="s">
        <v>68</v>
      </c>
      <c r="B15" s="57">
        <v>1258</v>
      </c>
      <c r="C15" s="57">
        <v>620</v>
      </c>
      <c r="D15" s="56">
        <v>1636</v>
      </c>
      <c r="E15" s="57">
        <v>1919</v>
      </c>
      <c r="F15" s="56">
        <v>15034</v>
      </c>
      <c r="G15" s="57">
        <v>4913</v>
      </c>
      <c r="H15" s="56">
        <v>21858</v>
      </c>
      <c r="I15" s="135">
        <v>23478</v>
      </c>
    </row>
    <row r="16" spans="1:9" ht="15">
      <c r="A16" s="54" t="s">
        <v>69</v>
      </c>
      <c r="B16" s="57">
        <v>231</v>
      </c>
      <c r="C16" s="57">
        <v>91</v>
      </c>
      <c r="D16" s="56">
        <v>437</v>
      </c>
      <c r="E16" s="57">
        <v>158</v>
      </c>
      <c r="F16" s="56">
        <v>2685</v>
      </c>
      <c r="G16" s="57">
        <v>545</v>
      </c>
      <c r="H16" s="56">
        <v>4325</v>
      </c>
      <c r="I16" s="135">
        <v>1945</v>
      </c>
    </row>
    <row r="17" spans="1:9" ht="23.25">
      <c r="A17" s="54" t="s">
        <v>70</v>
      </c>
      <c r="B17" s="57">
        <v>206</v>
      </c>
      <c r="C17" s="57">
        <v>57</v>
      </c>
      <c r="D17" s="56">
        <v>295</v>
      </c>
      <c r="E17" s="57">
        <v>135</v>
      </c>
      <c r="F17" s="56">
        <v>2311</v>
      </c>
      <c r="G17" s="57">
        <v>387</v>
      </c>
      <c r="H17" s="56">
        <v>3969</v>
      </c>
      <c r="I17" s="135">
        <v>1608</v>
      </c>
    </row>
    <row r="18" spans="1:9" ht="15">
      <c r="A18" s="54" t="s">
        <v>71</v>
      </c>
      <c r="B18" s="57">
        <v>140</v>
      </c>
      <c r="C18" s="57">
        <v>50</v>
      </c>
      <c r="D18" s="56">
        <v>67</v>
      </c>
      <c r="E18" s="57">
        <v>28</v>
      </c>
      <c r="F18" s="56">
        <v>1999</v>
      </c>
      <c r="G18" s="57">
        <v>372</v>
      </c>
      <c r="H18" s="56">
        <v>1108</v>
      </c>
      <c r="I18" s="135">
        <v>465</v>
      </c>
    </row>
    <row r="19" spans="1:9" ht="23.25">
      <c r="A19" s="54" t="s">
        <v>72</v>
      </c>
      <c r="B19" s="57">
        <v>85</v>
      </c>
      <c r="C19" s="57">
        <v>35</v>
      </c>
      <c r="D19" s="56">
        <v>30</v>
      </c>
      <c r="E19" s="57">
        <v>54</v>
      </c>
      <c r="F19" s="56">
        <v>714</v>
      </c>
      <c r="G19" s="57">
        <v>232</v>
      </c>
      <c r="H19" s="56">
        <v>234</v>
      </c>
      <c r="I19" s="135">
        <v>882</v>
      </c>
    </row>
    <row r="20" spans="1:9" ht="18" customHeight="1">
      <c r="A20" s="54" t="s">
        <v>73</v>
      </c>
      <c r="B20" s="57">
        <v>80</v>
      </c>
      <c r="C20" s="57">
        <v>29</v>
      </c>
      <c r="D20" s="56">
        <v>95</v>
      </c>
      <c r="E20" s="57">
        <v>31</v>
      </c>
      <c r="F20" s="56">
        <v>914</v>
      </c>
      <c r="G20" s="57">
        <v>182</v>
      </c>
      <c r="H20" s="56">
        <v>1030</v>
      </c>
      <c r="I20" s="135">
        <v>398</v>
      </c>
    </row>
    <row r="21" spans="1:9" ht="23.25">
      <c r="A21" s="54" t="s">
        <v>74</v>
      </c>
      <c r="B21" s="57">
        <v>289</v>
      </c>
      <c r="C21" s="57">
        <v>110</v>
      </c>
      <c r="D21" s="56">
        <v>152</v>
      </c>
      <c r="E21" s="57">
        <v>67</v>
      </c>
      <c r="F21" s="56">
        <v>3874</v>
      </c>
      <c r="G21" s="57">
        <v>823</v>
      </c>
      <c r="H21" s="56">
        <v>1927</v>
      </c>
      <c r="I21" s="135">
        <v>1264</v>
      </c>
    </row>
    <row r="22" spans="1:9" ht="23.25">
      <c r="A22" s="54" t="s">
        <v>75</v>
      </c>
      <c r="B22" s="57">
        <v>193</v>
      </c>
      <c r="C22" s="57">
        <v>41</v>
      </c>
      <c r="D22" s="56">
        <v>81</v>
      </c>
      <c r="E22" s="57">
        <v>34</v>
      </c>
      <c r="F22" s="56">
        <v>2214</v>
      </c>
      <c r="G22" s="57">
        <v>336</v>
      </c>
      <c r="H22" s="56">
        <v>1152</v>
      </c>
      <c r="I22" s="135">
        <v>485</v>
      </c>
    </row>
    <row r="23" spans="1:9" ht="34.5">
      <c r="A23" s="54" t="s">
        <v>76</v>
      </c>
      <c r="B23" s="57">
        <v>1</v>
      </c>
      <c r="C23" s="57">
        <v>1</v>
      </c>
      <c r="D23" s="56">
        <v>0</v>
      </c>
      <c r="E23" s="56">
        <v>0</v>
      </c>
      <c r="F23" s="56">
        <v>41</v>
      </c>
      <c r="G23" s="56">
        <v>9</v>
      </c>
      <c r="H23" s="56">
        <v>13</v>
      </c>
      <c r="I23" s="135">
        <v>5</v>
      </c>
    </row>
    <row r="24" spans="1:9" ht="15">
      <c r="A24" s="54" t="s">
        <v>77</v>
      </c>
      <c r="B24" s="57">
        <v>64</v>
      </c>
      <c r="C24" s="57">
        <v>26</v>
      </c>
      <c r="D24" s="56">
        <v>39</v>
      </c>
      <c r="E24" s="57">
        <v>14</v>
      </c>
      <c r="F24" s="56">
        <v>996</v>
      </c>
      <c r="G24" s="57">
        <v>221</v>
      </c>
      <c r="H24" s="56">
        <v>572</v>
      </c>
      <c r="I24" s="135">
        <v>266</v>
      </c>
    </row>
    <row r="25" spans="1:9" ht="23.25">
      <c r="A25" s="54" t="s">
        <v>78</v>
      </c>
      <c r="B25" s="57">
        <v>74</v>
      </c>
      <c r="C25" s="57">
        <v>88</v>
      </c>
      <c r="D25" s="56">
        <v>14</v>
      </c>
      <c r="E25" s="57">
        <v>12</v>
      </c>
      <c r="F25" s="56">
        <v>1104</v>
      </c>
      <c r="G25" s="57">
        <v>535</v>
      </c>
      <c r="H25" s="56">
        <v>237</v>
      </c>
      <c r="I25" s="135">
        <v>159</v>
      </c>
    </row>
    <row r="26" spans="1:9" ht="23.25">
      <c r="A26" s="54" t="s">
        <v>79</v>
      </c>
      <c r="B26" s="57">
        <v>38</v>
      </c>
      <c r="C26" s="57">
        <v>8</v>
      </c>
      <c r="D26" s="56">
        <v>51</v>
      </c>
      <c r="E26" s="57">
        <v>32</v>
      </c>
      <c r="F26" s="56">
        <v>453</v>
      </c>
      <c r="G26" s="57">
        <v>66</v>
      </c>
      <c r="H26" s="56">
        <v>808</v>
      </c>
      <c r="I26" s="135">
        <v>360</v>
      </c>
    </row>
    <row r="27" spans="1:9" ht="15">
      <c r="A27" s="54" t="s">
        <v>80</v>
      </c>
      <c r="B27" s="57">
        <v>34</v>
      </c>
      <c r="C27" s="57">
        <v>20</v>
      </c>
      <c r="D27" s="56">
        <v>86</v>
      </c>
      <c r="E27" s="57">
        <v>23</v>
      </c>
      <c r="F27" s="56">
        <v>539</v>
      </c>
      <c r="G27" s="57">
        <v>142</v>
      </c>
      <c r="H27" s="56">
        <v>1099</v>
      </c>
      <c r="I27" s="135">
        <v>359</v>
      </c>
    </row>
    <row r="28" spans="1:9" ht="81" customHeight="1">
      <c r="A28" s="54" t="s">
        <v>81</v>
      </c>
      <c r="B28" s="57">
        <v>0</v>
      </c>
      <c r="C28" s="57">
        <v>0</v>
      </c>
      <c r="D28" s="57">
        <v>0</v>
      </c>
      <c r="E28" s="57">
        <v>0</v>
      </c>
      <c r="F28" s="57">
        <v>1</v>
      </c>
      <c r="G28" s="57">
        <v>0</v>
      </c>
      <c r="H28" s="56">
        <v>1</v>
      </c>
      <c r="I28" s="135">
        <v>0</v>
      </c>
    </row>
    <row r="29" spans="1:9" ht="34.5">
      <c r="A29" s="54" t="s">
        <v>82</v>
      </c>
      <c r="B29" s="57">
        <v>0</v>
      </c>
      <c r="C29" s="57">
        <v>0</v>
      </c>
      <c r="D29" s="57">
        <v>0</v>
      </c>
      <c r="E29" s="57">
        <v>0</v>
      </c>
      <c r="F29" s="57">
        <v>3</v>
      </c>
      <c r="G29" s="57">
        <v>4</v>
      </c>
      <c r="H29" s="53">
        <v>0</v>
      </c>
      <c r="I29" s="136">
        <v>2</v>
      </c>
    </row>
    <row r="30" spans="1:9" ht="15.75" thickBot="1">
      <c r="A30" s="137" t="s">
        <v>32</v>
      </c>
      <c r="B30" s="138">
        <f aca="true" t="shared" si="0" ref="B30:I30">SUM(B9:B29)</f>
        <v>4467</v>
      </c>
      <c r="C30" s="138">
        <f t="shared" si="0"/>
        <v>1995</v>
      </c>
      <c r="D30" s="138">
        <f t="shared" si="0"/>
        <v>5573</v>
      </c>
      <c r="E30" s="138">
        <f t="shared" si="0"/>
        <v>3266</v>
      </c>
      <c r="F30" s="138">
        <f>SUM(F9:F29)</f>
        <v>53477</v>
      </c>
      <c r="G30" s="138">
        <f t="shared" si="0"/>
        <v>13362</v>
      </c>
      <c r="H30" s="138">
        <f t="shared" si="0"/>
        <v>60430</v>
      </c>
      <c r="I30" s="261">
        <f t="shared" si="0"/>
        <v>41130</v>
      </c>
    </row>
    <row r="31" ht="15">
      <c r="A31" s="139" t="s">
        <v>18</v>
      </c>
    </row>
  </sheetData>
  <sheetProtection/>
  <mergeCells count="9">
    <mergeCell ref="A2:I2"/>
    <mergeCell ref="A4:I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&amp;L20.01.2012&amp;CTÜRKİYE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B19">
      <selection activeCell="F48" sqref="F48"/>
    </sheetView>
  </sheetViews>
  <sheetFormatPr defaultColWidth="9.140625" defaultRowHeight="15"/>
  <cols>
    <col min="9" max="9" width="13.421875" style="0" customWidth="1"/>
    <col min="163" max="163" width="3.140625" style="0" customWidth="1"/>
  </cols>
  <sheetData>
    <row r="2" spans="1:9" ht="18.75" customHeight="1" thickBot="1">
      <c r="A2" s="263" t="s">
        <v>400</v>
      </c>
      <c r="B2" s="263"/>
      <c r="C2" s="263"/>
      <c r="D2" s="263"/>
      <c r="E2" s="263"/>
      <c r="F2" s="263"/>
      <c r="G2" s="263"/>
      <c r="H2" s="263"/>
      <c r="I2" s="263"/>
    </row>
    <row r="4" spans="1:9" ht="15.75">
      <c r="A4" s="341" t="s">
        <v>402</v>
      </c>
      <c r="B4" s="341"/>
      <c r="C4" s="341"/>
      <c r="D4" s="341"/>
      <c r="E4" s="341"/>
      <c r="F4" s="341"/>
      <c r="G4" s="341"/>
      <c r="H4" s="341"/>
      <c r="I4" s="341"/>
    </row>
    <row r="5" spans="1:9" ht="15.75" customHeight="1">
      <c r="A5" s="375" t="s">
        <v>85</v>
      </c>
      <c r="B5" s="375"/>
      <c r="C5" s="375"/>
      <c r="D5" s="375"/>
      <c r="E5" s="375"/>
      <c r="F5" s="375"/>
      <c r="G5" s="375"/>
      <c r="H5" s="375"/>
      <c r="I5" s="375"/>
    </row>
    <row r="6" spans="4:8" ht="16.5" customHeight="1">
      <c r="D6" s="72"/>
      <c r="E6" s="72"/>
      <c r="F6" s="72"/>
      <c r="G6" s="72"/>
      <c r="H6" s="72"/>
    </row>
    <row r="7" spans="4:7" ht="30" customHeight="1">
      <c r="D7" s="376" t="s">
        <v>86</v>
      </c>
      <c r="E7" s="376"/>
      <c r="F7" s="210" t="s">
        <v>9</v>
      </c>
      <c r="G7" s="73" t="s">
        <v>87</v>
      </c>
    </row>
    <row r="8" spans="4:7" ht="15">
      <c r="D8" s="374" t="s">
        <v>88</v>
      </c>
      <c r="E8" s="374"/>
      <c r="F8" s="211">
        <v>1242</v>
      </c>
      <c r="G8" s="74">
        <v>42.33</v>
      </c>
    </row>
    <row r="9" spans="4:7" ht="15">
      <c r="D9" s="374" t="s">
        <v>89</v>
      </c>
      <c r="E9" s="374"/>
      <c r="F9" s="211">
        <v>58</v>
      </c>
      <c r="G9" s="74">
        <v>1.98</v>
      </c>
    </row>
    <row r="10" spans="4:7" ht="15">
      <c r="D10" s="374" t="s">
        <v>90</v>
      </c>
      <c r="E10" s="374"/>
      <c r="F10" s="211">
        <v>164</v>
      </c>
      <c r="G10" s="74">
        <v>5.59</v>
      </c>
    </row>
    <row r="11" spans="4:7" ht="15">
      <c r="D11" s="374" t="s">
        <v>91</v>
      </c>
      <c r="E11" s="374"/>
      <c r="F11" s="211">
        <v>112</v>
      </c>
      <c r="G11" s="74">
        <v>3.82</v>
      </c>
    </row>
    <row r="12" spans="4:7" ht="15">
      <c r="D12" s="374" t="s">
        <v>92</v>
      </c>
      <c r="E12" s="374"/>
      <c r="F12" s="211">
        <v>117</v>
      </c>
      <c r="G12" s="74">
        <v>3.99</v>
      </c>
    </row>
    <row r="13" spans="4:7" ht="15">
      <c r="D13" s="374" t="s">
        <v>93</v>
      </c>
      <c r="E13" s="374"/>
      <c r="F13" s="211">
        <v>42</v>
      </c>
      <c r="G13" s="74">
        <v>1.43</v>
      </c>
    </row>
    <row r="14" spans="4:7" ht="15">
      <c r="D14" s="374" t="s">
        <v>94</v>
      </c>
      <c r="E14" s="374"/>
      <c r="F14" s="211">
        <v>331</v>
      </c>
      <c r="G14" s="74">
        <v>11.28</v>
      </c>
    </row>
    <row r="15" spans="4:7" ht="15">
      <c r="D15" s="374" t="s">
        <v>95</v>
      </c>
      <c r="E15" s="374"/>
      <c r="F15" s="211">
        <v>67</v>
      </c>
      <c r="G15" s="74">
        <v>2.28</v>
      </c>
    </row>
    <row r="16" spans="4:7" ht="15">
      <c r="D16" s="374" t="s">
        <v>96</v>
      </c>
      <c r="E16" s="374"/>
      <c r="F16" s="211">
        <v>297</v>
      </c>
      <c r="G16" s="74">
        <v>10.12</v>
      </c>
    </row>
    <row r="17" spans="4:7" ht="15">
      <c r="D17" s="374" t="s">
        <v>97</v>
      </c>
      <c r="E17" s="374"/>
      <c r="F17" s="211">
        <v>74</v>
      </c>
      <c r="G17" s="74">
        <v>2.52</v>
      </c>
    </row>
    <row r="18" spans="4:7" ht="15">
      <c r="D18" s="374" t="s">
        <v>98</v>
      </c>
      <c r="E18" s="374"/>
      <c r="F18" s="211">
        <v>118</v>
      </c>
      <c r="G18" s="74">
        <v>4.02</v>
      </c>
    </row>
    <row r="19" spans="4:7" ht="15">
      <c r="D19" s="374" t="s">
        <v>99</v>
      </c>
      <c r="E19" s="374"/>
      <c r="F19" s="211">
        <v>71</v>
      </c>
      <c r="G19" s="74">
        <v>2.42</v>
      </c>
    </row>
    <row r="20" spans="4:7" ht="15">
      <c r="D20" s="374" t="s">
        <v>100</v>
      </c>
      <c r="E20" s="374"/>
      <c r="F20" s="211">
        <v>35</v>
      </c>
      <c r="G20" s="74">
        <v>1.19</v>
      </c>
    </row>
    <row r="21" spans="4:7" ht="15">
      <c r="D21" s="374" t="s">
        <v>101</v>
      </c>
      <c r="E21" s="374"/>
      <c r="F21" s="211">
        <v>206</v>
      </c>
      <c r="G21" s="74">
        <v>7.02</v>
      </c>
    </row>
    <row r="22" spans="4:7" ht="15">
      <c r="D22" s="378" t="s">
        <v>32</v>
      </c>
      <c r="E22" s="379"/>
      <c r="F22" s="212">
        <f>SUM(F8:F21)</f>
        <v>2934</v>
      </c>
      <c r="G22" s="74">
        <f>F22/2934*100</f>
        <v>100</v>
      </c>
    </row>
    <row r="23" ht="15.75" customHeight="1"/>
    <row r="24" spans="1:9" ht="15">
      <c r="A24" s="375" t="s">
        <v>102</v>
      </c>
      <c r="B24" s="375"/>
      <c r="C24" s="375"/>
      <c r="D24" s="375"/>
      <c r="E24" s="375"/>
      <c r="F24" s="375"/>
      <c r="G24" s="375"/>
      <c r="H24" s="375"/>
      <c r="I24" s="375"/>
    </row>
    <row r="25" ht="15.75" customHeight="1"/>
    <row r="26" spans="4:7" ht="30" customHeight="1">
      <c r="D26" s="376" t="s">
        <v>86</v>
      </c>
      <c r="E26" s="376"/>
      <c r="F26" s="210" t="s">
        <v>9</v>
      </c>
      <c r="G26" s="73" t="s">
        <v>87</v>
      </c>
    </row>
    <row r="27" spans="4:7" ht="15.75" customHeight="1">
      <c r="D27" s="377" t="s">
        <v>103</v>
      </c>
      <c r="E27" s="377"/>
      <c r="F27" s="209">
        <v>4676</v>
      </c>
      <c r="G27" s="74">
        <v>9.27</v>
      </c>
    </row>
    <row r="28" spans="4:7" ht="15">
      <c r="D28" s="377" t="s">
        <v>104</v>
      </c>
      <c r="E28" s="377"/>
      <c r="F28" s="209">
        <v>2830</v>
      </c>
      <c r="G28" s="74">
        <v>5.61</v>
      </c>
    </row>
    <row r="29" spans="4:7" ht="15">
      <c r="D29" s="377" t="s">
        <v>105</v>
      </c>
      <c r="E29" s="377"/>
      <c r="F29" s="209">
        <v>2152</v>
      </c>
      <c r="G29" s="74">
        <v>4.27</v>
      </c>
    </row>
    <row r="30" spans="4:7" ht="15">
      <c r="D30" s="377" t="s">
        <v>106</v>
      </c>
      <c r="E30" s="377"/>
      <c r="F30" s="209">
        <v>449</v>
      </c>
      <c r="G30" s="74">
        <v>0.89</v>
      </c>
    </row>
    <row r="31" spans="4:7" ht="15">
      <c r="D31" s="377" t="s">
        <v>107</v>
      </c>
      <c r="E31" s="377"/>
      <c r="F31" s="209">
        <v>9929</v>
      </c>
      <c r="G31" s="74">
        <v>19.68</v>
      </c>
    </row>
    <row r="32" spans="4:7" ht="15">
      <c r="D32" s="377" t="s">
        <v>108</v>
      </c>
      <c r="E32" s="377"/>
      <c r="F32" s="209">
        <v>845</v>
      </c>
      <c r="G32" s="74">
        <v>1.67</v>
      </c>
    </row>
    <row r="33" spans="4:7" ht="15">
      <c r="D33" s="377" t="s">
        <v>109</v>
      </c>
      <c r="E33" s="377"/>
      <c r="F33" s="209">
        <v>13157</v>
      </c>
      <c r="G33" s="74">
        <v>26.08</v>
      </c>
    </row>
    <row r="34" spans="4:7" ht="15">
      <c r="D34" s="377" t="s">
        <v>110</v>
      </c>
      <c r="E34" s="377"/>
      <c r="F34" s="209">
        <v>263</v>
      </c>
      <c r="G34" s="74">
        <v>0.52</v>
      </c>
    </row>
    <row r="35" spans="4:7" ht="15">
      <c r="D35" s="377" t="s">
        <v>111</v>
      </c>
      <c r="E35" s="377"/>
      <c r="F35" s="209">
        <v>1534</v>
      </c>
      <c r="G35" s="74">
        <v>3.04</v>
      </c>
    </row>
    <row r="36" spans="4:7" ht="15">
      <c r="D36" s="377" t="s">
        <v>90</v>
      </c>
      <c r="E36" s="377"/>
      <c r="F36" s="209">
        <v>3900</v>
      </c>
      <c r="G36" s="74">
        <v>7.73</v>
      </c>
    </row>
    <row r="37" spans="4:7" ht="15">
      <c r="D37" s="377" t="s">
        <v>91</v>
      </c>
      <c r="E37" s="377"/>
      <c r="F37" s="209">
        <v>1939</v>
      </c>
      <c r="G37" s="74">
        <v>3.84</v>
      </c>
    </row>
    <row r="38" spans="4:7" ht="15">
      <c r="D38" s="377" t="s">
        <v>92</v>
      </c>
      <c r="E38" s="377"/>
      <c r="F38" s="209">
        <v>2137</v>
      </c>
      <c r="G38" s="74">
        <v>4.24</v>
      </c>
    </row>
    <row r="39" spans="4:7" ht="15">
      <c r="D39" s="377" t="s">
        <v>93</v>
      </c>
      <c r="E39" s="377"/>
      <c r="F39" s="209">
        <v>778</v>
      </c>
      <c r="G39" s="74">
        <v>1.54</v>
      </c>
    </row>
    <row r="40" spans="4:7" ht="15">
      <c r="D40" s="377" t="s">
        <v>94</v>
      </c>
      <c r="E40" s="377"/>
      <c r="F40" s="209">
        <v>3285</v>
      </c>
      <c r="G40" s="74">
        <v>6.51</v>
      </c>
    </row>
    <row r="41" spans="4:7" ht="15">
      <c r="D41" s="377" t="s">
        <v>112</v>
      </c>
      <c r="E41" s="377"/>
      <c r="F41" s="209">
        <v>360</v>
      </c>
      <c r="G41" s="74">
        <v>0.71</v>
      </c>
    </row>
    <row r="42" spans="4:7" ht="15">
      <c r="D42" s="377" t="s">
        <v>113</v>
      </c>
      <c r="E42" s="377"/>
      <c r="F42" s="209">
        <v>94</v>
      </c>
      <c r="G42" s="74">
        <v>0.19</v>
      </c>
    </row>
    <row r="43" spans="4:7" ht="15">
      <c r="D43" s="377" t="s">
        <v>114</v>
      </c>
      <c r="E43" s="377"/>
      <c r="F43" s="209">
        <v>273</v>
      </c>
      <c r="G43" s="74">
        <v>0.54</v>
      </c>
    </row>
    <row r="44" spans="4:7" ht="15">
      <c r="D44" s="377" t="s">
        <v>115</v>
      </c>
      <c r="E44" s="377"/>
      <c r="F44" s="209">
        <v>1199</v>
      </c>
      <c r="G44" s="74">
        <v>2.38</v>
      </c>
    </row>
    <row r="45" spans="4:7" ht="15">
      <c r="D45" s="377" t="s">
        <v>97</v>
      </c>
      <c r="E45" s="377"/>
      <c r="F45" s="209">
        <v>211</v>
      </c>
      <c r="G45" s="74">
        <v>0.42</v>
      </c>
    </row>
    <row r="46" spans="4:7" ht="15">
      <c r="D46" s="377" t="s">
        <v>98</v>
      </c>
      <c r="E46" s="377"/>
      <c r="F46" s="209">
        <v>190</v>
      </c>
      <c r="G46" s="74">
        <v>0.38</v>
      </c>
    </row>
    <row r="47" spans="4:7" ht="15">
      <c r="D47" s="377" t="s">
        <v>116</v>
      </c>
      <c r="E47" s="377"/>
      <c r="F47" s="209">
        <v>247</v>
      </c>
      <c r="G47" s="74">
        <v>0.49</v>
      </c>
    </row>
    <row r="48" spans="4:7" ht="15">
      <c r="D48" s="380" t="s">
        <v>32</v>
      </c>
      <c r="E48" s="380"/>
      <c r="F48" s="208">
        <f>SUM(F27:F47)</f>
        <v>50448</v>
      </c>
      <c r="G48" s="74">
        <f>F48/50448*100</f>
        <v>100</v>
      </c>
    </row>
    <row r="49" spans="4:8" ht="15">
      <c r="D49" s="3" t="s">
        <v>117</v>
      </c>
      <c r="E49" s="3"/>
      <c r="F49" s="3"/>
      <c r="G49" s="3"/>
      <c r="H49" s="3"/>
    </row>
  </sheetData>
  <sheetProtection/>
  <mergeCells count="42">
    <mergeCell ref="D48:E48"/>
    <mergeCell ref="D45:E45"/>
    <mergeCell ref="D46:E46"/>
    <mergeCell ref="D47:E47"/>
    <mergeCell ref="D42:E42"/>
    <mergeCell ref="D43:E43"/>
    <mergeCell ref="D44:E44"/>
    <mergeCell ref="D39:E39"/>
    <mergeCell ref="D40:E40"/>
    <mergeCell ref="D41:E41"/>
    <mergeCell ref="D36:E36"/>
    <mergeCell ref="D37:E37"/>
    <mergeCell ref="D38:E38"/>
    <mergeCell ref="D33:E33"/>
    <mergeCell ref="D34:E34"/>
    <mergeCell ref="D35:E35"/>
    <mergeCell ref="D30:E30"/>
    <mergeCell ref="D31:E31"/>
    <mergeCell ref="D32:E32"/>
    <mergeCell ref="D27:E27"/>
    <mergeCell ref="D28:E28"/>
    <mergeCell ref="D29:E29"/>
    <mergeCell ref="D26:E26"/>
    <mergeCell ref="D18:E18"/>
    <mergeCell ref="D19:E19"/>
    <mergeCell ref="D20:E20"/>
    <mergeCell ref="D21:E21"/>
    <mergeCell ref="D22:E22"/>
    <mergeCell ref="A24:I24"/>
    <mergeCell ref="D15:E15"/>
    <mergeCell ref="D16:E16"/>
    <mergeCell ref="D17:E17"/>
    <mergeCell ref="D12:E12"/>
    <mergeCell ref="D13:E13"/>
    <mergeCell ref="D14:E14"/>
    <mergeCell ref="D9:E9"/>
    <mergeCell ref="D10:E10"/>
    <mergeCell ref="D11:E11"/>
    <mergeCell ref="D8:E8"/>
    <mergeCell ref="A4:I4"/>
    <mergeCell ref="A5:I5"/>
    <mergeCell ref="D7:E7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&amp;L20.01.2012&amp;CTÜRKİYE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9">
      <selection activeCell="N42" sqref="N42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318" t="s">
        <v>401</v>
      </c>
      <c r="B2" s="318"/>
      <c r="C2" s="318"/>
      <c r="D2" s="318"/>
      <c r="E2" s="318"/>
      <c r="F2" s="318"/>
      <c r="G2" s="318"/>
      <c r="H2" s="318"/>
      <c r="I2" s="318"/>
      <c r="J2" s="318"/>
      <c r="K2" s="71"/>
    </row>
    <row r="3" spans="1:11" ht="1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1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381" t="s">
        <v>118</v>
      </c>
      <c r="B5" s="381"/>
      <c r="C5" s="381"/>
      <c r="D5" s="381"/>
      <c r="E5" s="381"/>
      <c r="F5" s="381"/>
      <c r="G5" s="381"/>
      <c r="H5" s="381"/>
      <c r="I5" s="381"/>
      <c r="J5" s="381"/>
      <c r="K5" s="76"/>
    </row>
    <row r="6" spans="2:11" ht="18.75">
      <c r="B6" s="77"/>
      <c r="C6" s="78"/>
      <c r="D6" s="78"/>
      <c r="E6" s="78"/>
      <c r="F6" s="78"/>
      <c r="G6" s="78"/>
      <c r="H6" s="78"/>
      <c r="I6" s="78"/>
      <c r="J6" s="78"/>
      <c r="K6" s="4"/>
    </row>
    <row r="7" spans="2:11" ht="18.75">
      <c r="B7" s="77"/>
      <c r="C7" s="78"/>
      <c r="D7" s="78"/>
      <c r="E7" s="78"/>
      <c r="F7" s="78"/>
      <c r="G7" s="78"/>
      <c r="H7" s="78"/>
      <c r="I7" s="78"/>
      <c r="J7" s="78"/>
      <c r="K7" s="4"/>
    </row>
    <row r="8" spans="1:11" ht="18.75" customHeight="1">
      <c r="A8" s="382" t="s">
        <v>119</v>
      </c>
      <c r="B8" s="382"/>
      <c r="C8" s="382"/>
      <c r="D8" s="382"/>
      <c r="E8" s="382"/>
      <c r="F8" s="382"/>
      <c r="G8" s="382"/>
      <c r="H8" s="382"/>
      <c r="I8" s="382"/>
      <c r="J8" s="382"/>
      <c r="K8" s="79"/>
    </row>
    <row r="9" spans="2:11" ht="15">
      <c r="B9" s="4"/>
      <c r="C9" s="4"/>
      <c r="D9" s="77"/>
      <c r="E9" s="77"/>
      <c r="F9" s="77"/>
      <c r="G9" s="4"/>
      <c r="H9" s="4"/>
      <c r="I9" s="4"/>
      <c r="J9" s="4"/>
      <c r="K9" s="4"/>
    </row>
    <row r="10" spans="2:11" ht="15">
      <c r="B10" s="4"/>
      <c r="C10" s="4"/>
      <c r="D10" s="4"/>
      <c r="E10" s="80" t="s">
        <v>120</v>
      </c>
      <c r="F10" s="80" t="s">
        <v>9</v>
      </c>
      <c r="G10" s="80" t="s">
        <v>121</v>
      </c>
      <c r="H10" s="4"/>
      <c r="I10" s="4"/>
      <c r="J10" s="4"/>
      <c r="K10" s="4"/>
    </row>
    <row r="11" spans="2:11" ht="15">
      <c r="B11" s="4"/>
      <c r="C11" s="4"/>
      <c r="D11" s="4"/>
      <c r="E11" s="81">
        <v>5</v>
      </c>
      <c r="F11" s="82">
        <v>195</v>
      </c>
      <c r="G11" s="206">
        <f>F11/256*100</f>
        <v>76.171875</v>
      </c>
      <c r="H11" s="4"/>
      <c r="I11" s="83"/>
      <c r="J11" s="4"/>
      <c r="K11" s="4"/>
    </row>
    <row r="12" spans="2:11" ht="15">
      <c r="B12" s="4"/>
      <c r="C12" s="4"/>
      <c r="D12" s="4"/>
      <c r="E12" s="81">
        <v>6</v>
      </c>
      <c r="F12" s="82">
        <v>39</v>
      </c>
      <c r="G12" s="206">
        <f aca="true" t="shared" si="0" ref="G12:G18">F12/256*100</f>
        <v>15.234375</v>
      </c>
      <c r="H12" s="4"/>
      <c r="I12" s="4"/>
      <c r="J12" s="4"/>
      <c r="K12" s="4"/>
    </row>
    <row r="13" spans="2:11" ht="15">
      <c r="B13" s="4"/>
      <c r="C13" s="4"/>
      <c r="D13" s="4"/>
      <c r="E13" s="81">
        <v>7</v>
      </c>
      <c r="F13" s="82">
        <v>9</v>
      </c>
      <c r="G13" s="206">
        <f t="shared" si="0"/>
        <v>3.515625</v>
      </c>
      <c r="H13" s="4"/>
      <c r="I13" s="4"/>
      <c r="J13" s="4"/>
      <c r="K13" s="4"/>
    </row>
    <row r="14" spans="2:11" ht="15">
      <c r="B14" s="4"/>
      <c r="C14" s="4"/>
      <c r="D14" s="4"/>
      <c r="E14" s="81">
        <v>8</v>
      </c>
      <c r="F14" s="82">
        <v>2</v>
      </c>
      <c r="G14" s="206">
        <f t="shared" si="0"/>
        <v>0.78125</v>
      </c>
      <c r="H14" s="4"/>
      <c r="I14" s="4"/>
      <c r="J14" s="4"/>
      <c r="K14" s="4"/>
    </row>
    <row r="15" spans="2:11" ht="15">
      <c r="B15" s="4"/>
      <c r="C15" s="4"/>
      <c r="D15" s="4"/>
      <c r="E15" s="81">
        <v>9</v>
      </c>
      <c r="F15" s="82">
        <v>2</v>
      </c>
      <c r="G15" s="206">
        <f t="shared" si="0"/>
        <v>0.78125</v>
      </c>
      <c r="H15" s="4"/>
      <c r="I15" s="4"/>
      <c r="J15" s="4"/>
      <c r="K15" s="4"/>
    </row>
    <row r="16" spans="2:11" ht="15">
      <c r="B16" s="4"/>
      <c r="C16" s="4"/>
      <c r="D16" s="4"/>
      <c r="E16" s="81">
        <v>10</v>
      </c>
      <c r="F16" s="82">
        <v>2</v>
      </c>
      <c r="G16" s="206">
        <f t="shared" si="0"/>
        <v>0.78125</v>
      </c>
      <c r="H16" s="4"/>
      <c r="I16" s="4"/>
      <c r="J16" s="4"/>
      <c r="K16" s="4"/>
    </row>
    <row r="17" spans="2:11" ht="15">
      <c r="B17" s="4"/>
      <c r="C17" s="4"/>
      <c r="D17" s="4"/>
      <c r="E17" s="81" t="s">
        <v>122</v>
      </c>
      <c r="F17" s="82">
        <v>7</v>
      </c>
      <c r="G17" s="206">
        <f t="shared" si="0"/>
        <v>2.734375</v>
      </c>
      <c r="H17" s="4"/>
      <c r="I17" s="4"/>
      <c r="J17" s="4"/>
      <c r="K17" s="4"/>
    </row>
    <row r="18" spans="2:11" ht="15">
      <c r="B18" s="4"/>
      <c r="C18" s="4"/>
      <c r="D18" s="4"/>
      <c r="E18" s="80" t="s">
        <v>32</v>
      </c>
      <c r="F18" s="80">
        <f>SUM(F11:F17)</f>
        <v>256</v>
      </c>
      <c r="G18" s="206">
        <f t="shared" si="0"/>
        <v>100</v>
      </c>
      <c r="H18" s="4"/>
      <c r="I18" s="4"/>
      <c r="J18" s="4"/>
      <c r="K18" s="4"/>
    </row>
    <row r="19" spans="2:11" ht="1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>
      <c r="A21" s="382" t="s">
        <v>123</v>
      </c>
      <c r="B21" s="382"/>
      <c r="C21" s="382"/>
      <c r="D21" s="382"/>
      <c r="E21" s="382"/>
      <c r="F21" s="382"/>
      <c r="G21" s="382"/>
      <c r="H21" s="382"/>
      <c r="I21" s="382"/>
      <c r="J21" s="382"/>
      <c r="K21" s="4"/>
    </row>
    <row r="22" spans="2:11" ht="1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5">
      <c r="B23" s="4"/>
      <c r="C23" s="4"/>
      <c r="D23" s="4"/>
      <c r="E23" s="80" t="s">
        <v>120</v>
      </c>
      <c r="F23" s="80" t="s">
        <v>9</v>
      </c>
      <c r="G23" s="80" t="s">
        <v>121</v>
      </c>
      <c r="H23" s="4"/>
      <c r="I23" s="4"/>
      <c r="J23" s="4"/>
      <c r="K23" s="4"/>
    </row>
    <row r="24" spans="2:11" ht="15">
      <c r="B24" s="4"/>
      <c r="C24" s="4"/>
      <c r="D24" s="4"/>
      <c r="E24" s="81">
        <v>2</v>
      </c>
      <c r="F24" s="84">
        <v>3422</v>
      </c>
      <c r="G24" s="206">
        <f>F24/4141*100</f>
        <v>82.6370441922241</v>
      </c>
      <c r="H24" s="4"/>
      <c r="I24" s="4"/>
      <c r="J24" s="4"/>
      <c r="K24" s="4"/>
    </row>
    <row r="25" spans="2:11" ht="15">
      <c r="B25" s="4"/>
      <c r="C25" s="4"/>
      <c r="D25" s="4"/>
      <c r="E25" s="81">
        <v>3</v>
      </c>
      <c r="F25" s="82">
        <v>506</v>
      </c>
      <c r="G25" s="206">
        <f aca="true" t="shared" si="1" ref="G25:G34">F25/4141*100</f>
        <v>12.219270707558561</v>
      </c>
      <c r="H25" s="4"/>
      <c r="I25" s="4"/>
      <c r="J25" s="4"/>
      <c r="K25" s="4"/>
    </row>
    <row r="26" spans="2:11" ht="15">
      <c r="B26" s="4"/>
      <c r="C26" s="4"/>
      <c r="D26" s="4"/>
      <c r="E26" s="81">
        <v>4</v>
      </c>
      <c r="F26" s="82">
        <v>140</v>
      </c>
      <c r="G26" s="206">
        <f t="shared" si="1"/>
        <v>3.380825887466796</v>
      </c>
      <c r="H26" s="4"/>
      <c r="I26" s="4"/>
      <c r="J26" s="4"/>
      <c r="K26" s="4"/>
    </row>
    <row r="27" spans="2:11" ht="15">
      <c r="B27" s="4"/>
      <c r="C27" s="4"/>
      <c r="D27" s="4"/>
      <c r="E27" s="81">
        <v>5</v>
      </c>
      <c r="F27" s="82">
        <v>38</v>
      </c>
      <c r="G27" s="206">
        <f t="shared" si="1"/>
        <v>0.9176527408838444</v>
      </c>
      <c r="H27" s="4"/>
      <c r="I27" s="4"/>
      <c r="J27" s="4"/>
      <c r="K27" s="4"/>
    </row>
    <row r="28" spans="2:11" ht="15">
      <c r="B28" s="4"/>
      <c r="C28" s="4"/>
      <c r="D28" s="4"/>
      <c r="E28" s="81">
        <v>6</v>
      </c>
      <c r="F28" s="82">
        <v>14</v>
      </c>
      <c r="G28" s="206">
        <f t="shared" si="1"/>
        <v>0.33808258874667957</v>
      </c>
      <c r="H28" s="4"/>
      <c r="I28" s="4"/>
      <c r="J28" s="4"/>
      <c r="K28" s="4"/>
    </row>
    <row r="29" spans="2:11" ht="15">
      <c r="B29" s="4"/>
      <c r="C29" s="4"/>
      <c r="D29" s="4"/>
      <c r="E29" s="81">
        <v>7</v>
      </c>
      <c r="F29" s="82">
        <v>9</v>
      </c>
      <c r="G29" s="206">
        <f t="shared" si="1"/>
        <v>0.21733880705143688</v>
      </c>
      <c r="H29" s="4"/>
      <c r="I29" s="4"/>
      <c r="J29" s="4"/>
      <c r="K29" s="4"/>
    </row>
    <row r="30" spans="2:11" ht="15">
      <c r="B30" s="4"/>
      <c r="C30" s="4"/>
      <c r="D30" s="4"/>
      <c r="E30" s="81">
        <v>8</v>
      </c>
      <c r="F30" s="82">
        <v>4</v>
      </c>
      <c r="G30" s="206">
        <f t="shared" si="1"/>
        <v>0.09659502535619416</v>
      </c>
      <c r="H30" s="4"/>
      <c r="I30" s="4"/>
      <c r="J30" s="4"/>
      <c r="K30" s="4"/>
    </row>
    <row r="31" spans="2:11" ht="15">
      <c r="B31" s="4"/>
      <c r="C31" s="4"/>
      <c r="D31" s="4"/>
      <c r="E31" s="81">
        <v>9</v>
      </c>
      <c r="F31" s="82">
        <v>3</v>
      </c>
      <c r="G31" s="206">
        <f t="shared" si="1"/>
        <v>0.07244626901714561</v>
      </c>
      <c r="H31" s="4"/>
      <c r="I31" s="4"/>
      <c r="J31" s="4"/>
      <c r="K31" s="4"/>
    </row>
    <row r="32" spans="2:11" ht="15">
      <c r="B32" s="4"/>
      <c r="C32" s="4"/>
      <c r="D32" s="4"/>
      <c r="E32" s="81">
        <v>10</v>
      </c>
      <c r="F32" s="82">
        <v>0</v>
      </c>
      <c r="G32" s="206">
        <f t="shared" si="1"/>
        <v>0</v>
      </c>
      <c r="H32" s="4"/>
      <c r="I32" s="4"/>
      <c r="J32" s="4"/>
      <c r="K32" s="4"/>
    </row>
    <row r="33" spans="2:11" ht="15">
      <c r="B33" s="4"/>
      <c r="C33" s="4"/>
      <c r="D33" s="4"/>
      <c r="E33" s="81" t="s">
        <v>122</v>
      </c>
      <c r="F33" s="82">
        <v>5</v>
      </c>
      <c r="G33" s="206">
        <f t="shared" si="1"/>
        <v>0.12074378169524269</v>
      </c>
      <c r="H33" s="4"/>
      <c r="I33" s="4"/>
      <c r="J33" s="4"/>
      <c r="K33" s="4"/>
    </row>
    <row r="34" spans="2:11" ht="15">
      <c r="B34" s="4"/>
      <c r="C34" s="4"/>
      <c r="D34" s="4"/>
      <c r="E34" s="80" t="s">
        <v>32</v>
      </c>
      <c r="F34" s="85">
        <f>SUM(F24:F33)</f>
        <v>4141</v>
      </c>
      <c r="G34" s="206">
        <f t="shared" si="1"/>
        <v>100</v>
      </c>
      <c r="H34" s="4"/>
      <c r="I34" s="4"/>
      <c r="J34" s="4"/>
      <c r="K34" s="4"/>
    </row>
    <row r="35" spans="2:11" ht="15">
      <c r="B35" s="4"/>
      <c r="C35" s="4"/>
      <c r="D35" s="4"/>
      <c r="E35" s="86" t="s">
        <v>18</v>
      </c>
      <c r="F35" s="86"/>
      <c r="G35" s="86"/>
      <c r="H35" s="4"/>
      <c r="I35" s="4"/>
      <c r="J35" s="4"/>
      <c r="K35" s="4"/>
    </row>
    <row r="36" spans="2:11" ht="1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5">
      <c r="B37" s="4"/>
      <c r="C37" s="4"/>
      <c r="D37" s="4"/>
      <c r="E37" s="4"/>
      <c r="F37" s="4"/>
      <c r="G37" s="4"/>
      <c r="H37" s="87"/>
      <c r="I37" s="4"/>
      <c r="J37" s="4"/>
      <c r="K37" s="4"/>
    </row>
    <row r="38" spans="2:11" ht="15">
      <c r="B38" s="4"/>
      <c r="C38" s="88"/>
      <c r="D38" s="88"/>
      <c r="E38" s="4"/>
      <c r="F38" s="4"/>
      <c r="G38" s="4"/>
      <c r="H38" s="89"/>
      <c r="I38" s="4"/>
      <c r="J38" s="4"/>
      <c r="K38" s="4"/>
    </row>
    <row r="39" spans="2:11" ht="1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  <row r="46" spans="2:11" ht="15">
      <c r="B46" s="4"/>
      <c r="C46" s="4"/>
      <c r="D46" s="4"/>
      <c r="H46" s="4"/>
      <c r="I46" s="4"/>
      <c r="J46" s="4"/>
      <c r="K46" s="4"/>
    </row>
    <row r="47" spans="2:11" ht="15">
      <c r="B47" s="4"/>
      <c r="C47" s="4"/>
      <c r="D47" s="4"/>
      <c r="H47" s="4"/>
      <c r="I47" s="4"/>
      <c r="J47" s="4"/>
      <c r="K47" s="4"/>
    </row>
  </sheetData>
  <sheetProtection/>
  <mergeCells count="4">
    <mergeCell ref="A2:J2"/>
    <mergeCell ref="A5:J5"/>
    <mergeCell ref="A8:J8"/>
    <mergeCell ref="A21:J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&amp;L20.01.2012&amp;CTÜRKİYE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2012-01-13T14:28:32Z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2275DMW4H6TN-225-230</vt:lpwstr>
  </property>
  <property fmtid="{D5CDD505-2E9C-101B-9397-08002B2CF9AE}" pid="3" name="_dlc_DocIdItemGuid">
    <vt:lpwstr>cd3bc1dd-0323-4210-9de6-f74009a9a678</vt:lpwstr>
  </property>
  <property fmtid="{D5CDD505-2E9C-101B-9397-08002B2CF9AE}" pid="4" name="_dlc_DocIdUrl">
    <vt:lpwstr>http://www.tobb.org.tr/IktisadiRaporlama/_layouts/DocIdRedir.aspx?ID=2275DMW4H6TN-225-230, 2275DMW4H6TN-225-230</vt:lpwstr>
  </property>
</Properties>
</file>