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UŞ FAALİYETİ" sheetId="11" r:id="rId11"/>
    <sheet name="İLLER" sheetId="12" r:id="rId12"/>
    <sheet name="İLLER ( BİRİKİMLİ)" sheetId="13" r:id="rId13"/>
    <sheet name="YABANCI SERMAYE GENEL GÖRÜNÜM" sheetId="14" r:id="rId14"/>
    <sheet name="YABANCI SERMAYE ve İLLER" sheetId="15" r:id="rId15"/>
    <sheet name="YABANCI SERMAYE ve ÜLKELER" sheetId="16" r:id="rId16"/>
    <sheet name="YABANCI SERMAYE ve FAALİYETLER" sheetId="17" r:id="rId17"/>
  </sheets>
  <definedNames>
    <definedName name="_xlnm.Print_Area" localSheetId="10">'EN ÇOK KURULUŞ FAALİYETİ'!$A$1:$I$54</definedName>
    <definedName name="_xlnm.Print_Area" localSheetId="3">'FAALİYET SIKLIĞI'!$A$1:$I$163</definedName>
    <definedName name="_xlnm.Print_Area" localSheetId="6">'FAALİYETLER (BİRİKİMLİ )'!$A$1:$J$31</definedName>
    <definedName name="_xlnm.Print_Area" localSheetId="12">'İLLER ( BİRİKİMLİ)'!$A$1:$Q$91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6">'YABANCI SERMAYE ve FAALİYETLER'!$A$1:$F$72</definedName>
    <definedName name="_xlnm.Print_Titles" localSheetId="3">'FAALİYET SIKLIĞI'!$3:$6</definedName>
    <definedName name="_xlnm.Print_Titles" localSheetId="11">'İLLER'!$5:$8</definedName>
    <definedName name="_xlnm.Print_Titles" localSheetId="12">'İLLER ( BİRİKİMLİ)'!$5:$8</definedName>
    <definedName name="_xlnm.Print_Titles" localSheetId="14">'YABANCI SERMAYE ve İLLER'!$29:$31</definedName>
    <definedName name="_xlnm.Print_Titles" localSheetId="15">'YABANCI SERMAYE ve ÜLKELER'!$34:$36</definedName>
  </definedNames>
  <calcPr fullCalcOnLoad="1"/>
</workbook>
</file>

<file path=xl/sharedStrings.xml><?xml version="1.0" encoding="utf-8"?>
<sst xmlns="http://schemas.openxmlformats.org/spreadsheetml/2006/main" count="990" uniqueCount="439">
  <si>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</si>
  <si>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</si>
  <si>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</si>
  <si>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</si>
  <si>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</si>
  <si>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</si>
  <si>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</si>
  <si>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</si>
  <si>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</si>
  <si>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</si>
  <si>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</si>
  <si>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</si>
  <si>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</si>
  <si>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</si>
  <si>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</si>
  <si>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</si>
  <si>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</si>
  <si>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</si>
  <si>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</si>
  <si>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</si>
  <si>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İktisadi Faaliyetler ve Şirket Türleri                                                         NACE 2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</si>
  <si>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</si>
  <si>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</si>
  <si>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</si>
  <si>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</si>
  <si>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</si>
  <si>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</si>
  <si>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</si>
  <si>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</si>
  <si>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</si>
  <si>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</si>
  <si>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</si>
  <si>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</si>
  <si>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</si>
  <si>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</si>
  <si>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</si>
  <si>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</si>
  <si>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</si>
  <si>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</si>
  <si>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</si>
  <si>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</si>
  <si>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</si>
  <si>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</si>
  <si>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</si>
  <si>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</si>
  <si>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</si>
  <si>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</si>
  <si>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</si>
  <si>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</si>
  <si>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</si>
  <si>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</si>
  <si>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</si>
  <si>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</si>
  <si>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</si>
  <si>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</si>
  <si>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</si>
  <si>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</si>
  <si>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İktisadi Faaliyetler        NACE 2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</si>
  <si>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</si>
  <si>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</si>
  <si>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</si>
  <si>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</si>
  <si>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</si>
  <si>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</si>
  <si>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</si>
  <si>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</si>
  <si>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</si>
  <si>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</si>
  <si>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</si>
  <si>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</si>
  <si>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</si>
  <si>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</si>
  <si>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</si>
  <si>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</si>
  <si>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</si>
  <si>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</si>
  <si>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</si>
  <si>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</si>
  <si>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</si>
  <si>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</si>
  <si>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</si>
  <si>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</si>
  <si>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</si>
  <si>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</si>
  <si>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</si>
  <si>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</si>
  <si>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 xml:space="preserve"> İktisadi Faaliyetler       NACE 2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</si>
  <si>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</si>
  <si>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</si>
  <si>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</si>
  <si>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</si>
  <si>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</si>
  <si>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</si>
  <si>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</si>
  <si>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</si>
  <si>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</si>
  <si>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</si>
  <si>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</si>
  <si>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</si>
  <si>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</si>
  <si>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</si>
  <si>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</si>
  <si>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</si>
  <si>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</si>
  <si>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</si>
  <si>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</si>
  <si>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</si>
  <si>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</si>
  <si>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</si>
  <si>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</si>
  <si>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</si>
  <si>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</si>
  <si>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</si>
  <si>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</si>
  <si>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</si>
  <si>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</si>
  <si>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</si>
  <si>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</si>
  <si>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</si>
  <si>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</si>
  <si>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</si>
  <si>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 xml:space="preserve">                Anonim Şirketler</t>
  </si>
  <si>
    <t>Ortak Sayısı</t>
  </si>
  <si>
    <t>Yüzde</t>
  </si>
  <si>
    <t>10 +</t>
  </si>
  <si>
    <t xml:space="preserve">           Limited Şirketler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</si>
  <si>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</si>
  <si>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</si>
  <si>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</si>
  <si>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</si>
  <si>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</si>
  <si>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</si>
  <si>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</si>
  <si>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</si>
  <si>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</si>
  <si>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</si>
  <si>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</si>
  <si>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</si>
  <si>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</si>
  <si>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</si>
  <si>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</si>
  <si>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</t>
  </si>
  <si>
    <t>Faaliyet Kodu Açıklama</t>
  </si>
  <si>
    <t>Yüzde (%)</t>
  </si>
  <si>
    <t>41.20</t>
  </si>
  <si>
    <t>İkamet amaçlı olan veya ikamet amaçlı olmayan binaların inşaatı</t>
  </si>
  <si>
    <t>35.11</t>
  </si>
  <si>
    <t>Elektrik enerjisi üretimi</t>
  </si>
  <si>
    <t>56.10</t>
  </si>
  <si>
    <t>Lokantalar ve seyyar yemek hizmeti faaliyetleri</t>
  </si>
  <si>
    <t>55.10</t>
  </si>
  <si>
    <t>Oteller ve benzer konaklama yerleri</t>
  </si>
  <si>
    <t>Limited Şirketler</t>
  </si>
  <si>
    <t>71.12</t>
  </si>
  <si>
    <t>47.11</t>
  </si>
  <si>
    <t>Belirli bir mala tahsis edilmemiş mağazalarda gıda, içecek veya tütün ağırlıklı perakende ticaret</t>
  </si>
  <si>
    <t>49.41</t>
  </si>
  <si>
    <t>Karayolu ile yük taşımacılığı</t>
  </si>
  <si>
    <t>46.73</t>
  </si>
  <si>
    <t>Ağaç, inşaat malzemesi ve sıhhi teçhizat toptan ticareti</t>
  </si>
  <si>
    <t>Gerçek Kişi Ticari İşletmeleri</t>
  </si>
  <si>
    <t>49.39</t>
  </si>
  <si>
    <t>47.71</t>
  </si>
  <si>
    <t>Belirli bir mala tahsis edilmiş mağazalarda giyim eşyalarının perakende ticareti</t>
  </si>
  <si>
    <t>47.78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</si>
  <si>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</si>
  <si>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</si>
  <si>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</si>
  <si>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</si>
  <si>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</si>
  <si>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</si>
  <si>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</si>
  <si>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</si>
  <si>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</si>
  <si>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</si>
  <si>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</si>
  <si>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</si>
  <si>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</si>
  <si>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</si>
  <si>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</si>
  <si>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</si>
  <si>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</si>
  <si>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</si>
  <si>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</si>
  <si>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</si>
  <si>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</si>
  <si>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</si>
  <si>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</si>
  <si>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</si>
  <si>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</si>
  <si>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</si>
  <si>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</si>
  <si>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</si>
  <si>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</si>
  <si>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</si>
  <si>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</si>
  <si>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</si>
  <si>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</si>
  <si>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</si>
  <si>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</si>
  <si>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</si>
  <si>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</si>
  <si>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</si>
  <si>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</si>
  <si>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</si>
  <si>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</si>
  <si>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</si>
  <si>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</si>
  <si>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</si>
  <si>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</si>
  <si>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</si>
  <si>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</si>
  <si>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</si>
  <si>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</si>
  <si>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</si>
  <si>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</si>
  <si>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</si>
  <si>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</si>
  <si>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</si>
  <si>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</si>
  <si>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</si>
  <si>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</si>
  <si>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</si>
  <si>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</si>
  <si>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</si>
  <si>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</si>
  <si>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</si>
  <si>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</si>
  <si>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</si>
  <si>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</si>
  <si>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</si>
  <si>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</si>
  <si>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</si>
  <si>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</si>
  <si>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</si>
  <si>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</si>
  <si>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</si>
  <si>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</si>
  <si>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</si>
  <si>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</si>
  <si>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</si>
  <si>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</si>
  <si>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</si>
  <si>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</si>
  <si>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</si>
  <si>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</si>
  <si>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</si>
  <si>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</si>
  <si>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</si>
  <si>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</si>
  <si>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</si>
  <si>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</si>
  <si>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</si>
  <si>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</si>
  <si>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</si>
  <si>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</si>
  <si>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</si>
  <si>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</si>
  <si>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 xml:space="preserve"> İktisadi Faaliyetler                     NACE 2</t>
  </si>
  <si>
    <t>Şirket</t>
  </si>
  <si>
    <t>Ger.Kiş.Tic.İşl.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</si>
  <si>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</si>
  <si>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</si>
  <si>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</si>
  <si>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</si>
  <si>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</si>
  <si>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</si>
  <si>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</si>
  <si>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 xml:space="preserve">        Kurulan Yabancı Sermayeli Şirketlerin Ülkelere Göre Dağılımı</t>
  </si>
  <si>
    <t>Ülkesi</t>
  </si>
  <si>
    <t>Şirket Sayısı*</t>
  </si>
  <si>
    <t>*Bir şirketin yabancı ortakları farklı uyruklardan olabilmektedir.</t>
  </si>
  <si>
    <t>Faaliyet  Açıklama</t>
  </si>
  <si>
    <t>41.20 -İkamet amaçlı olan veya ikamet amaçlı olmayan binaların inşaatı</t>
  </si>
  <si>
    <t>35.11 -Elektrik enerjisi üretimi</t>
  </si>
  <si>
    <t>55.10 -Oteller ve benzeri konaklama yerleri</t>
  </si>
  <si>
    <t>46.19 -Çeşitli malların satışı ile ilgili aracılar</t>
  </si>
  <si>
    <t>46.69 -Diğer makine ve ekipmanların toptan ticareti</t>
  </si>
  <si>
    <t>46.75 -Kimyasal ürünlerin toptan ticareti</t>
  </si>
  <si>
    <t>56.10 -Lokantalar ve seyyar yemek hizmeti faaliyetleri</t>
  </si>
  <si>
    <t>70.22 -İşletme ve diğer idari danışmanlık faaliyetleri</t>
  </si>
  <si>
    <t>68.31 -Gayrimenkul acenteleri</t>
  </si>
  <si>
    <t>79.11 -Seyahat acentesi faaliyetleri</t>
  </si>
  <si>
    <t>46.90 -Belirli bir mala tahsis edilmemiş mağazalardaki toptan ticaret</t>
  </si>
  <si>
    <t>55.20 -Tatil ve diğer kısa süreli konaklama yerleri</t>
  </si>
  <si>
    <t>49.41 -Karayolu ile yük taşımacılığı</t>
  </si>
  <si>
    <t>46.41 -Tekstil ürünlerinin toptan ticareti</t>
  </si>
  <si>
    <t>74.90 -Başka yerde sınıflandırılmamış diğer mesleki, bilimsel ve teknik faaliyetler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</si>
  <si>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</si>
  <si>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</si>
  <si>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</si>
  <si>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</si>
  <si>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</si>
  <si>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</si>
  <si>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</si>
  <si>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</si>
  <si>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</si>
  <si>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</si>
  <si>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</si>
  <si>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</si>
  <si>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</si>
  <si>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</si>
  <si>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</si>
  <si>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</si>
  <si>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</si>
  <si>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</si>
  <si>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</si>
  <si>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</si>
  <si>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</si>
  <si>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</si>
  <si>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</si>
  <si>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08.99 -Başka yerde sınıflandırılmamış diğer madencilik ve taş ocakçılığı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</si>
  <si>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</si>
  <si>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</si>
  <si>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</si>
  <si>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</si>
  <si>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</si>
  <si>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</si>
  <si>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Belirli bir mala tahsis edilmiş mağazalarda diğer yeni malların perakende ticareti</t>
  </si>
  <si>
    <t>İran</t>
  </si>
  <si>
    <t>Almanya</t>
  </si>
  <si>
    <t>TÜRKİYE</t>
  </si>
  <si>
    <t>İtalya</t>
  </si>
  <si>
    <t>Azerbaycan</t>
  </si>
  <si>
    <t>Yunanistan</t>
  </si>
  <si>
    <t>Bulgaristan</t>
  </si>
  <si>
    <t>İngiltere</t>
  </si>
  <si>
    <t>Hollanda</t>
  </si>
  <si>
    <t>Romanya</t>
  </si>
  <si>
    <t>Belçika</t>
  </si>
  <si>
    <t>Fransa</t>
  </si>
  <si>
    <t>Irak</t>
  </si>
  <si>
    <t>A.B.D.</t>
  </si>
  <si>
    <t>Avusturya</t>
  </si>
  <si>
    <t>Çin</t>
  </si>
  <si>
    <t>Suriye</t>
  </si>
  <si>
    <t>Kazakistan</t>
  </si>
  <si>
    <t>İsrail</t>
  </si>
  <si>
    <t>Afganistan</t>
  </si>
  <si>
    <t>43.99 -Başka yerde sınıflandırılmamış diğer özel inşaat faaliyetleri</t>
  </si>
  <si>
    <t>20-21</t>
  </si>
  <si>
    <t>Eski Sermaye(TL)</t>
  </si>
  <si>
    <t>Şirketlerin Faaliyetlere ve Üç Büyük İle Göre Dağılımı</t>
  </si>
  <si>
    <t>Mühendislik faaliyetleri ve ilgili teknik danışmanlık</t>
  </si>
  <si>
    <t>79.11</t>
  </si>
  <si>
    <t>Seyahat acentesi faaliyetleri</t>
  </si>
  <si>
    <t>İrlanda</t>
  </si>
  <si>
    <t>Rusya Federasyonu</t>
  </si>
  <si>
    <t>Tunus</t>
  </si>
  <si>
    <t>Kuveyt</t>
  </si>
  <si>
    <t>BAE</t>
  </si>
  <si>
    <t>Mısır</t>
  </si>
  <si>
    <t>46.71 -Katı, sıvı ve gazlı yakıtlar ile bunlarla ilgili ürünlerin toptan ticareti</t>
  </si>
  <si>
    <t>61.90 -Diğer telekomünikasyon faaliyetleri</t>
  </si>
  <si>
    <t>Cezayir</t>
  </si>
  <si>
    <t>Özbekistan</t>
  </si>
  <si>
    <t>Moldovya</t>
  </si>
  <si>
    <t>68.32 -Bir ücret veya sözleşme temeline dayalı olarak gayrimenkulün yönetilmesi</t>
  </si>
  <si>
    <t>64.20 -Holding şirketlerinin faaliyetleri</t>
  </si>
  <si>
    <t>07.29 -Diğer demir dışı metal cevherleri madenciliği</t>
  </si>
  <si>
    <t>21.20 -Eczacılığa ilişkin ilaçların imalatı</t>
  </si>
  <si>
    <t>52.10 -Depolama ve ambarlama</t>
  </si>
  <si>
    <t>82.99 -Başka yerde sınıflandırılmamış diğer şirket destek hizmet faaliyetleri</t>
  </si>
  <si>
    <t>46.72 -Madenler ve maden cevherlerinin toptan ticareti</t>
  </si>
  <si>
    <t>62.01 -Bilgisayar programlama faaliyetleri</t>
  </si>
  <si>
    <t>Libya</t>
  </si>
  <si>
    <t>Lübnan</t>
  </si>
  <si>
    <t>Suudi Arabistan</t>
  </si>
  <si>
    <t>Güney Kore</t>
  </si>
  <si>
    <t>Gürcistan</t>
  </si>
  <si>
    <t>43.22 -Sıhhi tesisat, ısıtma ve iklimlendirme tesisatı</t>
  </si>
  <si>
    <t>14.13 -Diğer dış giyim eşyaları imalatı</t>
  </si>
  <si>
    <t>Kurulan ve Kapanan Şirketlerin İktisadi Faaliyetlere Göre Birikimli Dağılımı</t>
  </si>
  <si>
    <t>46.72</t>
  </si>
  <si>
    <t>Madenler ve maden cevherlerinin toptan ticareti</t>
  </si>
  <si>
    <t>43.99</t>
  </si>
  <si>
    <t>Başka yerde sınıflandırılmamış diğer özel inşaat faaliyetleri</t>
  </si>
  <si>
    <t>Ukrayna</t>
  </si>
  <si>
    <t>Tacikistan</t>
  </si>
  <si>
    <t>İspanya</t>
  </si>
  <si>
    <t>25.11 -Metal yapı ve yapı parçaları imalatı</t>
  </si>
  <si>
    <t>35.14 -Elektrik enerjisinin ticareti</t>
  </si>
  <si>
    <t>46.42 -Giysi ve ayakkabı toptan ticareti</t>
  </si>
  <si>
    <t>HAZİRAN 2011</t>
  </si>
  <si>
    <t xml:space="preserve"> 22 TEMMUZ 2011</t>
  </si>
  <si>
    <t>2011 HAZİRAN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</si>
  <si>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2011 HAZİRAN  AYINA AİT KURULAN ve KAPANAN ŞİRKET İSTATİSTİKLERİ</t>
    </r>
  </si>
  <si>
    <t xml:space="preserve"> 2011  HAZİRAN AYINA AİT KURULAN ve KAPANAN ŞİRKET İSTATİSTİKLERİ</t>
  </si>
  <si>
    <t>2011 HAZİRAN AYINA AİT KURULAN ve KAPANAN ŞİRKET İSTATİSTİKLERİ</t>
  </si>
  <si>
    <t xml:space="preserve"> 2011 HAZİRAN AYINA AİT KURULAN ve KAPANAN ŞİRKET İSTATİSTİKLERİ</t>
  </si>
  <si>
    <t>OCAK-HAZİRAN 2011</t>
  </si>
  <si>
    <t>2011 Ocak-Haziran Ayları Arası Kurulan ŞirketlerinSermaye Dağılımları</t>
  </si>
  <si>
    <t xml:space="preserve">2011 HAZİRAN AYINA AİT KURULAN VE KAPANAN ŞİRKET İSTATİSTİKLERİ </t>
  </si>
  <si>
    <t>2010  HAZİRAN (AYLIK)</t>
  </si>
  <si>
    <t>2011 HAZİRAN (AYLIK)</t>
  </si>
  <si>
    <t>2011 OCAK-HAZİRAN (ALTI AYLIK)</t>
  </si>
  <si>
    <t>2010 OCAK-HAZİRAN (ALTI AYLIK)</t>
  </si>
  <si>
    <t>2011 Yılı Ocak-Haziran Ayları Arası Kurulan Yabancı Sermayeli Şirketlerin         Genel Görünümü</t>
  </si>
  <si>
    <t>2011 Yılı Ocak-Haziran Ayları Arası Kurulan Yabancı Sermayeli Şirketlerin                                             İllere Göre Dağılımı</t>
  </si>
  <si>
    <t>2011 Yılı Ocak-Haziran Ayları Arası En Çok Yabancı Sermayeli Şirket Kuruluşu Olan  İlk 20 Faaliyet</t>
  </si>
  <si>
    <t>47.54</t>
  </si>
  <si>
    <t>Belirli bir mala tahsis edilmiş mağazalarda elektrikli ev aletlerinin perakende ticareti</t>
  </si>
  <si>
    <t>70.22</t>
  </si>
  <si>
    <t>İşletme ve diğer idari danışmanlık faaliyetleri</t>
  </si>
  <si>
    <t>62.09</t>
  </si>
  <si>
    <t>Diğer bilgi teknolojisi ve bilgisayar hizmet faaliyetleri</t>
  </si>
  <si>
    <t>35.14</t>
  </si>
  <si>
    <t>Elektrik enerjisinin ticareti</t>
  </si>
  <si>
    <t>41.10</t>
  </si>
  <si>
    <t>İnşaat projelerinin geliştirilmesi</t>
  </si>
  <si>
    <t>46.19</t>
  </si>
  <si>
    <t>Çeşitli malların satışı ile ilgili aracılar</t>
  </si>
  <si>
    <t>47.52</t>
  </si>
  <si>
    <t>Belirli bir mala tahsis edilmiş mağazalarda hırdavat, boya ve cam perakende ticareti</t>
  </si>
  <si>
    <t>Ekmek, taze pastane ürünleri ve taze kek imalatı</t>
  </si>
  <si>
    <t xml:space="preserve">        Haziran Ayında Kurulan Yabancı Sermayeli Şirketlerin Genel Görünümü</t>
  </si>
  <si>
    <t>Katar</t>
  </si>
  <si>
    <t>Kırgızistan</t>
  </si>
  <si>
    <t>Umman</t>
  </si>
  <si>
    <t>İsviçre</t>
  </si>
  <si>
    <t>Hırvatistan</t>
  </si>
  <si>
    <t>Kanada</t>
  </si>
  <si>
    <t>Nijerya</t>
  </si>
  <si>
    <t>Japonya</t>
  </si>
  <si>
    <t>Norveç</t>
  </si>
  <si>
    <t>Kuzey Kıbrıs Türk Cum.</t>
  </si>
  <si>
    <t>Danimarka</t>
  </si>
  <si>
    <t>Slovenya</t>
  </si>
  <si>
    <t>Yeni Zelanda</t>
  </si>
  <si>
    <t>Makedonya</t>
  </si>
  <si>
    <t>Polonya</t>
  </si>
  <si>
    <t>Arnavutluk</t>
  </si>
  <si>
    <t>Moğolistan</t>
  </si>
  <si>
    <t>Yemen Arap Cum.</t>
  </si>
  <si>
    <t>Ürdün</t>
  </si>
  <si>
    <t>Hindistan</t>
  </si>
  <si>
    <t>13.30 -Tekstil ürünlerinin bitirilmesi</t>
  </si>
  <si>
    <t>22-24</t>
  </si>
  <si>
    <t>25-26</t>
  </si>
</sst>
</file>

<file path=xl/styles.xml><?xml version="1.0" encoding="utf-8"?>
<styleSheet xmlns="http://schemas.openxmlformats.org/spreadsheetml/2006/main">
  <numFmts count="2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.00\ [$TL-41F]"/>
    <numFmt numFmtId="173" formatCode="#,##0.00\ _T_L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€-2]\ #,##0.00_);[Red]\([$€-2]\ #,##0.00\)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13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  <font>
      <b/>
      <sz val="12"/>
      <color rgb="FF000000"/>
      <name val="Calibri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/>
      <bottom style="thin"/>
    </border>
    <border>
      <left/>
      <right style="thin"/>
      <top style="thin"/>
      <bottom style="thick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n"/>
      <right style="thick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21" borderId="6" applyNumberFormat="0" applyAlignment="0" applyProtection="0"/>
    <xf numFmtId="0" fontId="71" fillId="20" borderId="6" applyNumberFormat="0" applyAlignment="0" applyProtection="0"/>
    <xf numFmtId="0" fontId="72" fillId="22" borderId="7" applyNumberFormat="0" applyAlignment="0" applyProtection="0"/>
    <xf numFmtId="0" fontId="73" fillId="2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0" fillId="25" borderId="8" applyNumberFormat="0" applyFont="0" applyAlignment="0" applyProtection="0"/>
    <xf numFmtId="0" fontId="7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0" fillId="33" borderId="10" xfId="0" applyNumberFormat="1" applyFont="1" applyFill="1" applyBorder="1" applyAlignment="1">
      <alignment/>
    </xf>
    <xf numFmtId="0" fontId="81" fillId="0" borderId="0" xfId="0" applyFont="1" applyAlignment="1">
      <alignment/>
    </xf>
    <xf numFmtId="0" fontId="0" fillId="0" borderId="0" xfId="0" applyAlignment="1">
      <alignment horizontal="center"/>
    </xf>
    <xf numFmtId="0" fontId="82" fillId="0" borderId="0" xfId="0" applyFont="1" applyAlignment="1">
      <alignment/>
    </xf>
    <xf numFmtId="3" fontId="83" fillId="34" borderId="11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/>
    </xf>
    <xf numFmtId="3" fontId="84" fillId="34" borderId="10" xfId="0" applyNumberFormat="1" applyFont="1" applyFill="1" applyBorder="1" applyAlignment="1">
      <alignment horizontal="center" vertical="center"/>
    </xf>
    <xf numFmtId="3" fontId="84" fillId="34" borderId="10" xfId="0" applyNumberFormat="1" applyFont="1" applyFill="1" applyBorder="1" applyAlignment="1">
      <alignment/>
    </xf>
    <xf numFmtId="3" fontId="84" fillId="34" borderId="12" xfId="0" applyNumberFormat="1" applyFont="1" applyFill="1" applyBorder="1" applyAlignment="1">
      <alignment/>
    </xf>
    <xf numFmtId="3" fontId="83" fillId="34" borderId="10" xfId="0" applyNumberFormat="1" applyFont="1" applyFill="1" applyBorder="1" applyAlignment="1">
      <alignment/>
    </xf>
    <xf numFmtId="3" fontId="83" fillId="34" borderId="12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/>
    </xf>
    <xf numFmtId="3" fontId="83" fillId="34" borderId="14" xfId="0" applyNumberFormat="1" applyFont="1" applyFill="1" applyBorder="1" applyAlignment="1">
      <alignment horizontal="center"/>
    </xf>
    <xf numFmtId="3" fontId="85" fillId="34" borderId="15" xfId="0" applyNumberFormat="1" applyFont="1" applyFill="1" applyBorder="1" applyAlignment="1">
      <alignment/>
    </xf>
    <xf numFmtId="3" fontId="86" fillId="34" borderId="16" xfId="0" applyNumberFormat="1" applyFont="1" applyFill="1" applyBorder="1" applyAlignment="1">
      <alignment horizontal="right"/>
    </xf>
    <xf numFmtId="0" fontId="87" fillId="0" borderId="0" xfId="0" applyFont="1" applyAlignment="1">
      <alignment/>
    </xf>
    <xf numFmtId="3" fontId="85" fillId="34" borderId="17" xfId="0" applyNumberFormat="1" applyFont="1" applyFill="1" applyBorder="1" applyAlignment="1">
      <alignment/>
    </xf>
    <xf numFmtId="3" fontId="85" fillId="35" borderId="15" xfId="0" applyNumberFormat="1" applyFont="1" applyFill="1" applyBorder="1" applyAlignment="1">
      <alignment/>
    </xf>
    <xf numFmtId="3" fontId="86" fillId="33" borderId="18" xfId="0" applyNumberFormat="1" applyFont="1" applyFill="1" applyBorder="1" applyAlignment="1">
      <alignment horizontal="right"/>
    </xf>
    <xf numFmtId="3" fontId="86" fillId="33" borderId="19" xfId="0" applyNumberFormat="1" applyFont="1" applyFill="1" applyBorder="1" applyAlignment="1">
      <alignment horizontal="right"/>
    </xf>
    <xf numFmtId="3" fontId="86" fillId="33" borderId="10" xfId="0" applyNumberFormat="1" applyFont="1" applyFill="1" applyBorder="1" applyAlignment="1">
      <alignment/>
    </xf>
    <xf numFmtId="3" fontId="86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/>
    </xf>
    <xf numFmtId="3" fontId="82" fillId="33" borderId="12" xfId="0" applyNumberFormat="1" applyFont="1" applyFill="1" applyBorder="1" applyAlignment="1">
      <alignment horizontal="right"/>
    </xf>
    <xf numFmtId="3" fontId="86" fillId="33" borderId="12" xfId="0" applyNumberFormat="1" applyFont="1" applyFill="1" applyBorder="1" applyAlignment="1">
      <alignment horizontal="right"/>
    </xf>
    <xf numFmtId="3" fontId="82" fillId="0" borderId="0" xfId="0" applyNumberFormat="1" applyFont="1" applyAlignment="1">
      <alignment/>
    </xf>
    <xf numFmtId="3" fontId="85" fillId="35" borderId="17" xfId="0" applyNumberFormat="1" applyFont="1" applyFill="1" applyBorder="1" applyAlignment="1">
      <alignment/>
    </xf>
    <xf numFmtId="3" fontId="86" fillId="33" borderId="20" xfId="0" applyNumberFormat="1" applyFont="1" applyFill="1" applyBorder="1" applyAlignment="1">
      <alignment horizontal="right"/>
    </xf>
    <xf numFmtId="3" fontId="86" fillId="33" borderId="13" xfId="0" applyNumberFormat="1" applyFont="1" applyFill="1" applyBorder="1" applyAlignment="1">
      <alignment/>
    </xf>
    <xf numFmtId="3" fontId="86" fillId="33" borderId="13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 horizontal="right"/>
    </xf>
    <xf numFmtId="3" fontId="82" fillId="33" borderId="14" xfId="0" applyNumberFormat="1" applyFont="1" applyFill="1" applyBorder="1" applyAlignment="1">
      <alignment horizontal="right"/>
    </xf>
    <xf numFmtId="3" fontId="86" fillId="33" borderId="14" xfId="0" applyNumberFormat="1" applyFont="1" applyFill="1" applyBorder="1" applyAlignment="1">
      <alignment horizontal="right"/>
    </xf>
    <xf numFmtId="3" fontId="82" fillId="33" borderId="19" xfId="0" applyNumberFormat="1" applyFont="1" applyFill="1" applyBorder="1" applyAlignment="1">
      <alignment horizontal="right"/>
    </xf>
    <xf numFmtId="3" fontId="82" fillId="33" borderId="20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/>
    </xf>
    <xf numFmtId="3" fontId="82" fillId="33" borderId="0" xfId="0" applyNumberFormat="1" applyFont="1" applyFill="1" applyBorder="1" applyAlignment="1">
      <alignment horizontal="right"/>
    </xf>
    <xf numFmtId="3" fontId="82" fillId="33" borderId="0" xfId="0" applyNumberFormat="1" applyFont="1" applyFill="1" applyBorder="1" applyAlignment="1">
      <alignment/>
    </xf>
    <xf numFmtId="3" fontId="86" fillId="33" borderId="0" xfId="0" applyNumberFormat="1" applyFont="1" applyFill="1" applyBorder="1" applyAlignment="1">
      <alignment horizontal="right"/>
    </xf>
    <xf numFmtId="3" fontId="86" fillId="33" borderId="0" xfId="0" applyNumberFormat="1" applyFont="1" applyFill="1" applyBorder="1" applyAlignment="1">
      <alignment/>
    </xf>
    <xf numFmtId="0" fontId="82" fillId="33" borderId="0" xfId="0" applyFont="1" applyFill="1" applyAlignment="1">
      <alignment/>
    </xf>
    <xf numFmtId="0" fontId="88" fillId="0" borderId="0" xfId="0" applyFont="1" applyAlignment="1">
      <alignment/>
    </xf>
    <xf numFmtId="1" fontId="82" fillId="0" borderId="0" xfId="0" applyNumberFormat="1" applyFont="1" applyAlignment="1">
      <alignment/>
    </xf>
    <xf numFmtId="0" fontId="89" fillId="0" borderId="0" xfId="0" applyFont="1" applyAlignment="1">
      <alignment/>
    </xf>
    <xf numFmtId="173" fontId="82" fillId="0" borderId="0" xfId="0" applyNumberFormat="1" applyFont="1" applyAlignment="1">
      <alignment/>
    </xf>
    <xf numFmtId="172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90" fillId="34" borderId="23" xfId="0" applyFont="1" applyFill="1" applyBorder="1" applyAlignment="1">
      <alignment horizontal="center" vertical="center" wrapText="1"/>
    </xf>
    <xf numFmtId="0" fontId="90" fillId="34" borderId="23" xfId="0" applyFont="1" applyFill="1" applyBorder="1" applyAlignment="1">
      <alignment horizontal="center" vertical="center"/>
    </xf>
    <xf numFmtId="0" fontId="90" fillId="34" borderId="24" xfId="0" applyFont="1" applyFill="1" applyBorder="1" applyAlignment="1">
      <alignment wrapText="1"/>
    </xf>
    <xf numFmtId="3" fontId="90" fillId="34" borderId="25" xfId="0" applyNumberFormat="1" applyFont="1" applyFill="1" applyBorder="1" applyAlignment="1">
      <alignment horizontal="right"/>
    </xf>
    <xf numFmtId="3" fontId="90" fillId="34" borderId="26" xfId="0" applyNumberFormat="1" applyFont="1" applyFill="1" applyBorder="1" applyAlignment="1">
      <alignment horizontal="right"/>
    </xf>
    <xf numFmtId="3" fontId="91" fillId="33" borderId="27" xfId="0" applyNumberFormat="1" applyFont="1" applyFill="1" applyBorder="1" applyAlignment="1">
      <alignment horizontal="right"/>
    </xf>
    <xf numFmtId="3" fontId="92" fillId="33" borderId="27" xfId="0" applyNumberFormat="1" applyFont="1" applyFill="1" applyBorder="1" applyAlignment="1">
      <alignment/>
    </xf>
    <xf numFmtId="0" fontId="91" fillId="33" borderId="19" xfId="0" applyFont="1" applyFill="1" applyBorder="1" applyAlignment="1">
      <alignment wrapText="1"/>
    </xf>
    <xf numFmtId="3" fontId="91" fillId="33" borderId="10" xfId="0" applyNumberFormat="1" applyFont="1" applyFill="1" applyBorder="1" applyAlignment="1">
      <alignment horizontal="right"/>
    </xf>
    <xf numFmtId="3" fontId="92" fillId="33" borderId="10" xfId="0" applyNumberFormat="1" applyFont="1" applyFill="1" applyBorder="1" applyAlignment="1">
      <alignment/>
    </xf>
    <xf numFmtId="3" fontId="92" fillId="33" borderId="10" xfId="0" applyNumberFormat="1" applyFont="1" applyFill="1" applyBorder="1" applyAlignment="1">
      <alignment horizontal="right"/>
    </xf>
    <xf numFmtId="0" fontId="91" fillId="33" borderId="20" xfId="0" applyFont="1" applyFill="1" applyBorder="1" applyAlignment="1">
      <alignment wrapText="1"/>
    </xf>
    <xf numFmtId="3" fontId="91" fillId="33" borderId="13" xfId="0" applyNumberFormat="1" applyFont="1" applyFill="1" applyBorder="1" applyAlignment="1">
      <alignment horizontal="right"/>
    </xf>
    <xf numFmtId="3" fontId="92" fillId="33" borderId="13" xfId="0" applyNumberFormat="1" applyFont="1" applyFill="1" applyBorder="1" applyAlignment="1">
      <alignment horizontal="right"/>
    </xf>
    <xf numFmtId="14" fontId="81" fillId="0" borderId="0" xfId="0" applyNumberFormat="1" applyFont="1" applyAlignment="1">
      <alignment/>
    </xf>
    <xf numFmtId="1" fontId="91" fillId="33" borderId="0" xfId="0" applyNumberFormat="1" applyFont="1" applyFill="1" applyBorder="1" applyAlignment="1">
      <alignment horizontal="right"/>
    </xf>
    <xf numFmtId="1" fontId="92" fillId="33" borderId="0" xfId="0" applyNumberFormat="1" applyFont="1" applyFill="1" applyBorder="1" applyAlignment="1">
      <alignment horizontal="right"/>
    </xf>
    <xf numFmtId="0" fontId="9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0" fillId="34" borderId="28" xfId="0" applyFont="1" applyFill="1" applyBorder="1" applyAlignment="1">
      <alignment wrapText="1"/>
    </xf>
    <xf numFmtId="3" fontId="90" fillId="34" borderId="29" xfId="0" applyNumberFormat="1" applyFont="1" applyFill="1" applyBorder="1" applyAlignment="1">
      <alignment horizontal="right"/>
    </xf>
    <xf numFmtId="0" fontId="91" fillId="33" borderId="18" xfId="0" applyFont="1" applyFill="1" applyBorder="1" applyAlignment="1">
      <alignment wrapText="1"/>
    </xf>
    <xf numFmtId="3" fontId="91" fillId="33" borderId="30" xfId="0" applyNumberFormat="1" applyFont="1" applyFill="1" applyBorder="1" applyAlignment="1">
      <alignment horizontal="right"/>
    </xf>
    <xf numFmtId="3" fontId="92" fillId="33" borderId="30" xfId="0" applyNumberFormat="1" applyFont="1" applyFill="1" applyBorder="1" applyAlignment="1">
      <alignment/>
    </xf>
    <xf numFmtId="3" fontId="92" fillId="33" borderId="30" xfId="0" applyNumberFormat="1" applyFont="1" applyFill="1" applyBorder="1" applyAlignment="1">
      <alignment horizontal="right"/>
    </xf>
    <xf numFmtId="0" fontId="91" fillId="33" borderId="0" xfId="0" applyFont="1" applyFill="1" applyBorder="1" applyAlignment="1">
      <alignment horizontal="center" wrapText="1"/>
    </xf>
    <xf numFmtId="0" fontId="94" fillId="0" borderId="0" xfId="0" applyFont="1" applyBorder="1" applyAlignment="1">
      <alignment/>
    </xf>
    <xf numFmtId="0" fontId="95" fillId="0" borderId="0" xfId="0" applyFont="1" applyAlignment="1">
      <alignment/>
    </xf>
    <xf numFmtId="0" fontId="78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4" fillId="0" borderId="0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0" fontId="78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10" xfId="0" applyNumberFormat="1" applyBorder="1" applyAlignment="1">
      <alignment horizontal="center"/>
    </xf>
    <xf numFmtId="3" fontId="78" fillId="35" borderId="10" xfId="0" applyNumberFormat="1" applyFont="1" applyFill="1" applyBorder="1" applyAlignment="1">
      <alignment horizontal="center"/>
    </xf>
    <xf numFmtId="0" fontId="97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0" fillId="0" borderId="0" xfId="0" applyAlignment="1">
      <alignment horizontal="left"/>
    </xf>
    <xf numFmtId="0" fontId="97" fillId="0" borderId="0" xfId="0" applyFont="1" applyAlignment="1">
      <alignment horizontal="center"/>
    </xf>
    <xf numFmtId="0" fontId="93" fillId="0" borderId="0" xfId="0" applyFont="1" applyBorder="1" applyAlignment="1">
      <alignment/>
    </xf>
    <xf numFmtId="0" fontId="0" fillId="35" borderId="18" xfId="0" applyFill="1" applyBorder="1" applyAlignment="1">
      <alignment/>
    </xf>
    <xf numFmtId="0" fontId="78" fillId="36" borderId="19" xfId="0" applyFont="1" applyFill="1" applyBorder="1" applyAlignment="1">
      <alignment/>
    </xf>
    <xf numFmtId="0" fontId="78" fillId="35" borderId="19" xfId="0" applyFont="1" applyFill="1" applyBorder="1" applyAlignment="1">
      <alignment/>
    </xf>
    <xf numFmtId="0" fontId="78" fillId="36" borderId="31" xfId="0" applyFont="1" applyFill="1" applyBorder="1" applyAlignment="1">
      <alignment/>
    </xf>
    <xf numFmtId="0" fontId="78" fillId="35" borderId="31" xfId="0" applyFont="1" applyFill="1" applyBorder="1" applyAlignment="1">
      <alignment/>
    </xf>
    <xf numFmtId="0" fontId="78" fillId="35" borderId="20" xfId="0" applyFont="1" applyFill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53" fillId="36" borderId="32" xfId="0" applyFont="1" applyFill="1" applyBorder="1" applyAlignment="1">
      <alignment horizontal="left" vertical="center"/>
    </xf>
    <xf numFmtId="1" fontId="1" fillId="33" borderId="33" xfId="0" applyNumberFormat="1" applyFont="1" applyFill="1" applyBorder="1" applyAlignment="1">
      <alignment vertical="top"/>
    </xf>
    <xf numFmtId="1" fontId="1" fillId="33" borderId="34" xfId="0" applyNumberFormat="1" applyFont="1" applyFill="1" applyBorder="1" applyAlignment="1">
      <alignment vertical="top"/>
    </xf>
    <xf numFmtId="1" fontId="1" fillId="33" borderId="35" xfId="0" applyNumberFormat="1" applyFont="1" applyFill="1" applyBorder="1" applyAlignment="1">
      <alignment vertical="top"/>
    </xf>
    <xf numFmtId="0" fontId="53" fillId="35" borderId="32" xfId="0" applyFont="1" applyFill="1" applyBorder="1" applyAlignment="1">
      <alignment horizontal="left" vertical="center"/>
    </xf>
    <xf numFmtId="1" fontId="1" fillId="33" borderId="36" xfId="0" applyNumberFormat="1" applyFont="1" applyFill="1" applyBorder="1" applyAlignment="1">
      <alignment vertical="top"/>
    </xf>
    <xf numFmtId="1" fontId="1" fillId="33" borderId="10" xfId="0" applyNumberFormat="1" applyFont="1" applyFill="1" applyBorder="1" applyAlignment="1">
      <alignment vertical="top"/>
    </xf>
    <xf numFmtId="1" fontId="1" fillId="33" borderId="37" xfId="0" applyNumberFormat="1" applyFont="1" applyFill="1" applyBorder="1" applyAlignment="1">
      <alignment vertical="top"/>
    </xf>
    <xf numFmtId="0" fontId="53" fillId="36" borderId="38" xfId="0" applyFont="1" applyFill="1" applyBorder="1" applyAlignment="1">
      <alignment horizontal="left" vertical="center"/>
    </xf>
    <xf numFmtId="3" fontId="50" fillId="35" borderId="39" xfId="0" applyNumberFormat="1" applyFont="1" applyFill="1" applyBorder="1" applyAlignment="1">
      <alignment horizontal="left" vertical="center"/>
    </xf>
    <xf numFmtId="3" fontId="39" fillId="35" borderId="40" xfId="0" applyNumberFormat="1" applyFont="1" applyFill="1" applyBorder="1" applyAlignment="1">
      <alignment vertical="top"/>
    </xf>
    <xf numFmtId="3" fontId="39" fillId="35" borderId="41" xfId="0" applyNumberFormat="1" applyFont="1" applyFill="1" applyBorder="1" applyAlignment="1">
      <alignment vertical="top"/>
    </xf>
    <xf numFmtId="3" fontId="39" fillId="35" borderId="42" xfId="0" applyNumberFormat="1" applyFont="1" applyFill="1" applyBorder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0" fillId="34" borderId="25" xfId="0" applyNumberFormat="1" applyFont="1" applyFill="1" applyBorder="1" applyAlignment="1">
      <alignment horizontal="right"/>
    </xf>
    <xf numFmtId="1" fontId="90" fillId="34" borderId="26" xfId="0" applyNumberFormat="1" applyFont="1" applyFill="1" applyBorder="1" applyAlignment="1">
      <alignment horizontal="right"/>
    </xf>
    <xf numFmtId="1" fontId="90" fillId="34" borderId="43" xfId="0" applyNumberFormat="1" applyFont="1" applyFill="1" applyBorder="1" applyAlignment="1">
      <alignment horizontal="right"/>
    </xf>
    <xf numFmtId="1" fontId="90" fillId="34" borderId="44" xfId="0" applyNumberFormat="1" applyFont="1" applyFill="1" applyBorder="1" applyAlignment="1">
      <alignment horizontal="right"/>
    </xf>
    <xf numFmtId="3" fontId="92" fillId="33" borderId="12" xfId="0" applyNumberFormat="1" applyFont="1" applyFill="1" applyBorder="1" applyAlignment="1">
      <alignment horizontal="right"/>
    </xf>
    <xf numFmtId="3" fontId="92" fillId="33" borderId="45" xfId="0" applyNumberFormat="1" applyFont="1" applyFill="1" applyBorder="1" applyAlignment="1">
      <alignment horizontal="right"/>
    </xf>
    <xf numFmtId="0" fontId="90" fillId="35" borderId="20" xfId="0" applyFont="1" applyFill="1" applyBorder="1" applyAlignment="1">
      <alignment horizontal="right" wrapText="1"/>
    </xf>
    <xf numFmtId="3" fontId="91" fillId="35" borderId="13" xfId="0" applyNumberFormat="1" applyFont="1" applyFill="1" applyBorder="1" applyAlignment="1">
      <alignment horizontal="right"/>
    </xf>
    <xf numFmtId="14" fontId="88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93" fillId="0" borderId="46" xfId="0" applyFont="1" applyBorder="1" applyAlignment="1">
      <alignment wrapText="1"/>
    </xf>
    <xf numFmtId="0" fontId="13" fillId="0" borderId="10" xfId="47" applyFont="1" applyBorder="1" applyAlignment="1" applyProtection="1">
      <alignment horizontal="right" wrapText="1"/>
      <protection/>
    </xf>
    <xf numFmtId="0" fontId="0" fillId="0" borderId="10" xfId="0" applyBorder="1" applyAlignment="1">
      <alignment horizontal="right" wrapText="1"/>
    </xf>
    <xf numFmtId="3" fontId="0" fillId="0" borderId="10" xfId="0" applyNumberFormat="1" applyBorder="1" applyAlignment="1">
      <alignment horizontal="right" wrapText="1"/>
    </xf>
    <xf numFmtId="0" fontId="98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0" fontId="78" fillId="0" borderId="46" xfId="0" applyFont="1" applyBorder="1" applyAlignment="1">
      <alignment wrapText="1"/>
    </xf>
    <xf numFmtId="3" fontId="78" fillId="35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98" fillId="0" borderId="4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9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36" borderId="48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8" fillId="36" borderId="44" xfId="0" applyFont="1" applyFill="1" applyBorder="1" applyAlignment="1">
      <alignment/>
    </xf>
    <xf numFmtId="0" fontId="22" fillId="36" borderId="15" xfId="0" applyFont="1" applyFill="1" applyBorder="1" applyAlignment="1">
      <alignment/>
    </xf>
    <xf numFmtId="0" fontId="18" fillId="36" borderId="0" xfId="0" applyFont="1" applyFill="1" applyBorder="1" applyAlignment="1">
      <alignment/>
    </xf>
    <xf numFmtId="0" fontId="19" fillId="36" borderId="49" xfId="0" applyFont="1" applyFill="1" applyBorder="1" applyAlignment="1">
      <alignment horizontal="center" vertical="center" wrapText="1"/>
    </xf>
    <xf numFmtId="0" fontId="75" fillId="36" borderId="0" xfId="47" applyFill="1" applyBorder="1" applyAlignment="1" applyProtection="1">
      <alignment/>
      <protection/>
    </xf>
    <xf numFmtId="49" fontId="19" fillId="36" borderId="29" xfId="0" applyNumberFormat="1" applyFont="1" applyFill="1" applyBorder="1" applyAlignment="1" quotePrefix="1">
      <alignment horizontal="center" vertical="center"/>
    </xf>
    <xf numFmtId="0" fontId="21" fillId="36" borderId="15" xfId="0" applyFont="1" applyFill="1" applyBorder="1" applyAlignment="1">
      <alignment horizontal="center"/>
    </xf>
    <xf numFmtId="49" fontId="19" fillId="36" borderId="29" xfId="0" applyNumberFormat="1" applyFont="1" applyFill="1" applyBorder="1" applyAlignment="1">
      <alignment horizontal="center" vertical="center"/>
    </xf>
    <xf numFmtId="0" fontId="75" fillId="36" borderId="0" xfId="47" applyFill="1" applyBorder="1" applyAlignment="1" applyProtection="1">
      <alignment wrapText="1"/>
      <protection/>
    </xf>
    <xf numFmtId="0" fontId="21" fillId="36" borderId="15" xfId="0" applyFont="1" applyFill="1" applyBorder="1" applyAlignment="1" quotePrefix="1">
      <alignment horizontal="center" vertical="top"/>
    </xf>
    <xf numFmtId="0" fontId="75" fillId="36" borderId="0" xfId="47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100" fillId="36" borderId="29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98" fillId="36" borderId="22" xfId="0" applyFont="1" applyFill="1" applyBorder="1" applyAlignment="1">
      <alignment/>
    </xf>
    <xf numFmtId="49" fontId="98" fillId="36" borderId="23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3" fontId="57" fillId="35" borderId="40" xfId="0" applyNumberFormat="1" applyFont="1" applyFill="1" applyBorder="1" applyAlignment="1">
      <alignment vertical="top"/>
    </xf>
    <xf numFmtId="3" fontId="57" fillId="35" borderId="41" xfId="0" applyNumberFormat="1" applyFont="1" applyFill="1" applyBorder="1" applyAlignment="1">
      <alignment vertical="top"/>
    </xf>
    <xf numFmtId="3" fontId="57" fillId="35" borderId="50" xfId="0" applyNumberFormat="1" applyFont="1" applyFill="1" applyBorder="1" applyAlignment="1">
      <alignment vertical="top"/>
    </xf>
    <xf numFmtId="3" fontId="57" fillId="35" borderId="42" xfId="0" applyNumberFormat="1" applyFont="1" applyFill="1" applyBorder="1" applyAlignment="1">
      <alignment vertical="top"/>
    </xf>
    <xf numFmtId="0" fontId="81" fillId="0" borderId="0" xfId="0" applyFont="1" applyAlignment="1">
      <alignment horizontal="left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left"/>
    </xf>
    <xf numFmtId="3" fontId="85" fillId="33" borderId="0" xfId="0" applyNumberFormat="1" applyFont="1" applyFill="1" applyBorder="1" applyAlignment="1">
      <alignment/>
    </xf>
    <xf numFmtId="3" fontId="85" fillId="35" borderId="51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3" fontId="92" fillId="33" borderId="27" xfId="0" applyNumberFormat="1" applyFont="1" applyFill="1" applyBorder="1" applyAlignment="1">
      <alignment horizontal="right"/>
    </xf>
    <xf numFmtId="3" fontId="41" fillId="33" borderId="33" xfId="0" applyNumberFormat="1" applyFont="1" applyFill="1" applyBorder="1" applyAlignment="1">
      <alignment vertical="top"/>
    </xf>
    <xf numFmtId="3" fontId="41" fillId="33" borderId="34" xfId="0" applyNumberFormat="1" applyFont="1" applyFill="1" applyBorder="1" applyAlignment="1">
      <alignment vertical="top"/>
    </xf>
    <xf numFmtId="3" fontId="41" fillId="33" borderId="35" xfId="0" applyNumberFormat="1" applyFont="1" applyFill="1" applyBorder="1" applyAlignment="1">
      <alignment vertical="top"/>
    </xf>
    <xf numFmtId="3" fontId="41" fillId="33" borderId="36" xfId="0" applyNumberFormat="1" applyFont="1" applyFill="1" applyBorder="1" applyAlignment="1">
      <alignment vertical="top"/>
    </xf>
    <xf numFmtId="3" fontId="41" fillId="33" borderId="10" xfId="0" applyNumberFormat="1" applyFont="1" applyFill="1" applyBorder="1" applyAlignment="1">
      <alignment vertical="top"/>
    </xf>
    <xf numFmtId="3" fontId="41" fillId="33" borderId="37" xfId="0" applyNumberFormat="1" applyFont="1" applyFill="1" applyBorder="1" applyAlignment="1">
      <alignment vertical="top"/>
    </xf>
    <xf numFmtId="3" fontId="58" fillId="34" borderId="29" xfId="0" applyNumberFormat="1" applyFont="1" applyFill="1" applyBorder="1" applyAlignment="1">
      <alignment horizontal="right"/>
    </xf>
    <xf numFmtId="2" fontId="13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78" fillId="35" borderId="52" xfId="0" applyNumberFormat="1" applyFont="1" applyFill="1" applyBorder="1" applyAlignment="1">
      <alignment horizontal="right"/>
    </xf>
    <xf numFmtId="3" fontId="0" fillId="0" borderId="52" xfId="0" applyNumberFormat="1" applyBorder="1" applyAlignment="1">
      <alignment horizontal="right"/>
    </xf>
    <xf numFmtId="0" fontId="78" fillId="35" borderId="52" xfId="0" applyFont="1" applyFill="1" applyBorder="1" applyAlignment="1">
      <alignment horizontal="center"/>
    </xf>
    <xf numFmtId="3" fontId="0" fillId="33" borderId="52" xfId="0" applyNumberFormat="1" applyFont="1" applyFill="1" applyBorder="1" applyAlignment="1">
      <alignment horizontal="right"/>
    </xf>
    <xf numFmtId="3" fontId="78" fillId="35" borderId="52" xfId="0" applyNumberFormat="1" applyFont="1" applyFill="1" applyBorder="1" applyAlignment="1">
      <alignment horizontal="right"/>
    </xf>
    <xf numFmtId="3" fontId="0" fillId="0" borderId="53" xfId="0" applyNumberFormat="1" applyFill="1" applyBorder="1" applyAlignment="1">
      <alignment horizontal="right" wrapText="1"/>
    </xf>
    <xf numFmtId="0" fontId="101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96" fillId="0" borderId="0" xfId="0" applyFont="1" applyBorder="1" applyAlignment="1">
      <alignment horizontal="center"/>
    </xf>
    <xf numFmtId="3" fontId="0" fillId="33" borderId="10" xfId="0" applyNumberFormat="1" applyFont="1" applyFill="1" applyBorder="1" applyAlignment="1">
      <alignment/>
    </xf>
    <xf numFmtId="3" fontId="92" fillId="33" borderId="13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3" fontId="0" fillId="0" borderId="13" xfId="0" applyNumberFormat="1" applyBorder="1" applyAlignment="1">
      <alignment/>
    </xf>
    <xf numFmtId="3" fontId="80" fillId="33" borderId="27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3" fontId="80" fillId="33" borderId="13" xfId="0" applyNumberFormat="1" applyFont="1" applyFill="1" applyBorder="1" applyAlignment="1">
      <alignment horizontal="right"/>
    </xf>
    <xf numFmtId="0" fontId="102" fillId="37" borderId="51" xfId="0" applyFont="1" applyFill="1" applyBorder="1" applyAlignment="1">
      <alignment wrapText="1"/>
    </xf>
    <xf numFmtId="3" fontId="80" fillId="33" borderId="54" xfId="0" applyNumberFormat="1" applyFont="1" applyFill="1" applyBorder="1" applyAlignment="1">
      <alignment/>
    </xf>
    <xf numFmtId="3" fontId="0" fillId="0" borderId="55" xfId="0" applyNumberFormat="1" applyBorder="1" applyAlignment="1">
      <alignment/>
    </xf>
    <xf numFmtId="3" fontId="80" fillId="33" borderId="56" xfId="0" applyNumberFormat="1" applyFont="1" applyFill="1" applyBorder="1" applyAlignment="1">
      <alignment/>
    </xf>
    <xf numFmtId="3" fontId="13" fillId="33" borderId="55" xfId="0" applyNumberFormat="1" applyFont="1" applyFill="1" applyBorder="1" applyAlignment="1">
      <alignment/>
    </xf>
    <xf numFmtId="0" fontId="80" fillId="37" borderId="57" xfId="0" applyFont="1" applyFill="1" applyBorder="1" applyAlignment="1">
      <alignment horizontal="right"/>
    </xf>
    <xf numFmtId="0" fontId="80" fillId="37" borderId="58" xfId="0" applyFont="1" applyFill="1" applyBorder="1" applyAlignment="1">
      <alignment horizontal="right"/>
    </xf>
    <xf numFmtId="0" fontId="80" fillId="35" borderId="59" xfId="0" applyFont="1" applyFill="1" applyBorder="1" applyAlignment="1">
      <alignment horizontal="right" wrapText="1"/>
    </xf>
    <xf numFmtId="0" fontId="80" fillId="35" borderId="60" xfId="0" applyFont="1" applyFill="1" applyBorder="1" applyAlignment="1">
      <alignment horizontal="right" wrapText="1"/>
    </xf>
    <xf numFmtId="0" fontId="80" fillId="37" borderId="60" xfId="0" applyFont="1" applyFill="1" applyBorder="1" applyAlignment="1">
      <alignment horizontal="right"/>
    </xf>
    <xf numFmtId="0" fontId="80" fillId="35" borderId="59" xfId="0" applyFont="1" applyFill="1" applyBorder="1" applyAlignment="1">
      <alignment horizontal="right"/>
    </xf>
    <xf numFmtId="0" fontId="80" fillId="35" borderId="60" xfId="0" applyFont="1" applyFill="1" applyBorder="1" applyAlignment="1">
      <alignment horizontal="right"/>
    </xf>
    <xf numFmtId="0" fontId="80" fillId="35" borderId="58" xfId="0" applyFont="1" applyFill="1" applyBorder="1" applyAlignment="1">
      <alignment horizontal="right"/>
    </xf>
    <xf numFmtId="3" fontId="80" fillId="36" borderId="51" xfId="0" applyNumberFormat="1" applyFont="1" applyFill="1" applyBorder="1" applyAlignment="1">
      <alignment horizontal="right" vertical="top" wrapText="1"/>
    </xf>
    <xf numFmtId="3" fontId="80" fillId="36" borderId="49" xfId="0" applyNumberFormat="1" applyFont="1" applyFill="1" applyBorder="1" applyAlignment="1">
      <alignment vertical="top" wrapText="1"/>
    </xf>
    <xf numFmtId="3" fontId="80" fillId="33" borderId="45" xfId="0" applyNumberFormat="1" applyFont="1" applyFill="1" applyBorder="1" applyAlignment="1">
      <alignment/>
    </xf>
    <xf numFmtId="3" fontId="80" fillId="33" borderId="12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102" fillId="35" borderId="61" xfId="0" applyFont="1" applyFill="1" applyBorder="1" applyAlignment="1">
      <alignment horizontal="center"/>
    </xf>
    <xf numFmtId="0" fontId="102" fillId="35" borderId="62" xfId="0" applyFont="1" applyFill="1" applyBorder="1" applyAlignment="1">
      <alignment horizontal="center"/>
    </xf>
    <xf numFmtId="0" fontId="102" fillId="35" borderId="63" xfId="0" applyFont="1" applyFill="1" applyBorder="1" applyAlignment="1">
      <alignment horizontal="center"/>
    </xf>
    <xf numFmtId="3" fontId="86" fillId="34" borderId="57" xfId="0" applyNumberFormat="1" applyFont="1" applyFill="1" applyBorder="1" applyAlignment="1">
      <alignment horizontal="right"/>
    </xf>
    <xf numFmtId="3" fontId="86" fillId="34" borderId="59" xfId="0" applyNumberFormat="1" applyFont="1" applyFill="1" applyBorder="1" applyAlignment="1">
      <alignment horizontal="right"/>
    </xf>
    <xf numFmtId="3" fontId="86" fillId="34" borderId="51" xfId="0" applyNumberFormat="1" applyFont="1" applyFill="1" applyBorder="1" applyAlignment="1">
      <alignment horizontal="right"/>
    </xf>
    <xf numFmtId="3" fontId="86" fillId="33" borderId="57" xfId="0" applyNumberFormat="1" applyFont="1" applyFill="1" applyBorder="1" applyAlignment="1">
      <alignment horizontal="right"/>
    </xf>
    <xf numFmtId="3" fontId="92" fillId="33" borderId="64" xfId="0" applyNumberFormat="1" applyFont="1" applyFill="1" applyBorder="1" applyAlignment="1">
      <alignment horizontal="right"/>
    </xf>
    <xf numFmtId="3" fontId="92" fillId="33" borderId="14" xfId="0" applyNumberFormat="1" applyFont="1" applyFill="1" applyBorder="1" applyAlignment="1">
      <alignment/>
    </xf>
    <xf numFmtId="3" fontId="92" fillId="33" borderId="65" xfId="0" applyNumberFormat="1" applyFont="1" applyFill="1" applyBorder="1" applyAlignment="1">
      <alignment/>
    </xf>
    <xf numFmtId="0" fontId="0" fillId="35" borderId="52" xfId="0" applyFont="1" applyFill="1" applyBorder="1" applyAlignment="1">
      <alignment horizontal="center" vertical="center"/>
    </xf>
    <xf numFmtId="0" fontId="0" fillId="0" borderId="65" xfId="0" applyBorder="1" applyAlignment="1">
      <alignment/>
    </xf>
    <xf numFmtId="3" fontId="0" fillId="0" borderId="66" xfId="0" applyNumberFormat="1" applyBorder="1" applyAlignment="1">
      <alignment/>
    </xf>
    <xf numFmtId="3" fontId="0" fillId="0" borderId="65" xfId="0" applyNumberFormat="1" applyBorder="1" applyAlignment="1">
      <alignment/>
    </xf>
    <xf numFmtId="0" fontId="0" fillId="0" borderId="67" xfId="0" applyBorder="1" applyAlignment="1">
      <alignment/>
    </xf>
    <xf numFmtId="0" fontId="0" fillId="0" borderId="24" xfId="0" applyBorder="1" applyAlignment="1">
      <alignment horizontal="right" wrapText="1"/>
    </xf>
    <xf numFmtId="0" fontId="13" fillId="0" borderId="0" xfId="0" applyFont="1" applyAlignment="1">
      <alignment/>
    </xf>
    <xf numFmtId="0" fontId="0" fillId="0" borderId="68" xfId="0" applyBorder="1" applyAlignment="1">
      <alignment horizontal="right" wrapText="1"/>
    </xf>
    <xf numFmtId="3" fontId="92" fillId="33" borderId="12" xfId="0" applyNumberFormat="1" applyFont="1" applyFill="1" applyBorder="1" applyAlignment="1">
      <alignment/>
    </xf>
    <xf numFmtId="0" fontId="0" fillId="36" borderId="10" xfId="0" applyFont="1" applyFill="1" applyBorder="1" applyAlignment="1">
      <alignment vertical="center"/>
    </xf>
    <xf numFmtId="0" fontId="72" fillId="33" borderId="0" xfId="0" applyFont="1" applyFill="1" applyBorder="1" applyAlignment="1">
      <alignment horizontal="right" wrapText="1"/>
    </xf>
    <xf numFmtId="3" fontId="72" fillId="33" borderId="0" xfId="0" applyNumberFormat="1" applyFont="1" applyFill="1" applyBorder="1" applyAlignment="1">
      <alignment horizontal="right" wrapText="1"/>
    </xf>
    <xf numFmtId="0" fontId="0" fillId="0" borderId="56" xfId="0" applyBorder="1" applyAlignment="1">
      <alignment wrapText="1"/>
    </xf>
    <xf numFmtId="4" fontId="78" fillId="35" borderId="10" xfId="0" applyNumberFormat="1" applyFont="1" applyFill="1" applyBorder="1" applyAlignment="1">
      <alignment/>
    </xf>
    <xf numFmtId="0" fontId="80" fillId="33" borderId="14" xfId="0" applyNumberFormat="1" applyFont="1" applyFill="1" applyBorder="1" applyAlignment="1">
      <alignment horizontal="right"/>
    </xf>
    <xf numFmtId="3" fontId="92" fillId="33" borderId="11" xfId="0" applyNumberFormat="1" applyFont="1" applyFill="1" applyBorder="1" applyAlignment="1">
      <alignment/>
    </xf>
    <xf numFmtId="0" fontId="0" fillId="0" borderId="69" xfId="0" applyBorder="1" applyAlignment="1">
      <alignment horizontal="right" wrapText="1"/>
    </xf>
    <xf numFmtId="3" fontId="92" fillId="33" borderId="45" xfId="0" applyNumberFormat="1" applyFont="1" applyFill="1" applyBorder="1" applyAlignment="1">
      <alignment/>
    </xf>
    <xf numFmtId="3" fontId="92" fillId="33" borderId="53" xfId="0" applyNumberFormat="1" applyFont="1" applyFill="1" applyBorder="1" applyAlignment="1">
      <alignment/>
    </xf>
    <xf numFmtId="3" fontId="58" fillId="34" borderId="25" xfId="0" applyNumberFormat="1" applyFont="1" applyFill="1" applyBorder="1" applyAlignment="1">
      <alignment horizontal="right"/>
    </xf>
    <xf numFmtId="1" fontId="1" fillId="33" borderId="35" xfId="0" applyNumberFormat="1" applyFont="1" applyFill="1" applyBorder="1" applyAlignment="1">
      <alignment vertical="center"/>
    </xf>
    <xf numFmtId="1" fontId="1" fillId="33" borderId="37" xfId="0" applyNumberFormat="1" applyFont="1" applyFill="1" applyBorder="1" applyAlignment="1">
      <alignment vertical="center"/>
    </xf>
    <xf numFmtId="3" fontId="91" fillId="35" borderId="14" xfId="0" applyNumberFormat="1" applyFont="1" applyFill="1" applyBorder="1" applyAlignment="1">
      <alignment horizontal="right"/>
    </xf>
    <xf numFmtId="3" fontId="80" fillId="35" borderId="49" xfId="0" applyNumberFormat="1" applyFont="1" applyFill="1" applyBorder="1" applyAlignment="1">
      <alignment vertical="top" wrapText="1"/>
    </xf>
    <xf numFmtId="3" fontId="80" fillId="35" borderId="29" xfId="0" applyNumberFormat="1" applyFont="1" applyFill="1" applyBorder="1" applyAlignment="1">
      <alignment vertical="top" wrapText="1"/>
    </xf>
    <xf numFmtId="3" fontId="0" fillId="36" borderId="25" xfId="0" applyNumberFormat="1" applyFill="1" applyBorder="1" applyAlignment="1">
      <alignment horizontal="right" wrapText="1"/>
    </xf>
    <xf numFmtId="3" fontId="80" fillId="33" borderId="49" xfId="0" applyNumberFormat="1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18" fillId="0" borderId="0" xfId="0" applyFont="1" applyAlignment="1">
      <alignment horizontal="center"/>
    </xf>
    <xf numFmtId="15" fontId="19" fillId="0" borderId="0" xfId="0" applyNumberFormat="1" applyFont="1" applyAlignment="1" quotePrefix="1">
      <alignment horizontal="center"/>
    </xf>
    <xf numFmtId="0" fontId="10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94" fillId="0" borderId="22" xfId="0" applyFont="1" applyBorder="1" applyAlignment="1">
      <alignment horizontal="center"/>
    </xf>
    <xf numFmtId="0" fontId="102" fillId="37" borderId="59" xfId="0" applyFont="1" applyFill="1" applyBorder="1" applyAlignment="1">
      <alignment horizontal="left" vertical="center" wrapText="1"/>
    </xf>
    <xf numFmtId="0" fontId="102" fillId="37" borderId="60" xfId="0" applyFont="1" applyFill="1" applyBorder="1" applyAlignment="1">
      <alignment horizontal="left" vertical="center" wrapText="1"/>
    </xf>
    <xf numFmtId="0" fontId="102" fillId="37" borderId="58" xfId="0" applyFont="1" applyFill="1" applyBorder="1" applyAlignment="1">
      <alignment horizontal="left" vertical="center" wrapText="1"/>
    </xf>
    <xf numFmtId="0" fontId="102" fillId="35" borderId="57" xfId="0" applyFont="1" applyFill="1" applyBorder="1" applyAlignment="1">
      <alignment horizontal="left" vertical="center" wrapText="1"/>
    </xf>
    <xf numFmtId="0" fontId="102" fillId="35" borderId="60" xfId="0" applyFont="1" applyFill="1" applyBorder="1" applyAlignment="1">
      <alignment horizontal="left" vertical="center" wrapText="1"/>
    </xf>
    <xf numFmtId="0" fontId="102" fillId="35" borderId="58" xfId="0" applyFont="1" applyFill="1" applyBorder="1" applyAlignment="1">
      <alignment horizontal="left" vertical="center" wrapText="1"/>
    </xf>
    <xf numFmtId="0" fontId="104" fillId="0" borderId="22" xfId="0" applyFont="1" applyBorder="1" applyAlignment="1">
      <alignment horizontal="center"/>
    </xf>
    <xf numFmtId="0" fontId="94" fillId="0" borderId="0" xfId="0" applyFont="1" applyAlignment="1">
      <alignment horizontal="center"/>
    </xf>
    <xf numFmtId="0" fontId="105" fillId="35" borderId="18" xfId="0" applyFont="1" applyFill="1" applyBorder="1" applyAlignment="1">
      <alignment/>
    </xf>
    <xf numFmtId="0" fontId="105" fillId="35" borderId="11" xfId="0" applyFont="1" applyFill="1" applyBorder="1" applyAlignment="1">
      <alignment/>
    </xf>
    <xf numFmtId="0" fontId="105" fillId="35" borderId="20" xfId="0" applyFont="1" applyFill="1" applyBorder="1" applyAlignment="1">
      <alignment/>
    </xf>
    <xf numFmtId="0" fontId="105" fillId="35" borderId="14" xfId="0" applyFont="1" applyFill="1" applyBorder="1" applyAlignment="1">
      <alignment/>
    </xf>
    <xf numFmtId="0" fontId="102" fillId="35" borderId="70" xfId="0" applyFont="1" applyFill="1" applyBorder="1" applyAlignment="1">
      <alignment horizontal="center"/>
    </xf>
    <xf numFmtId="0" fontId="102" fillId="35" borderId="71" xfId="0" applyFont="1" applyFill="1" applyBorder="1" applyAlignment="1">
      <alignment horizontal="center"/>
    </xf>
    <xf numFmtId="0" fontId="102" fillId="35" borderId="72" xfId="0" applyFont="1" applyFill="1" applyBorder="1" applyAlignment="1">
      <alignment horizontal="center"/>
    </xf>
    <xf numFmtId="0" fontId="102" fillId="35" borderId="73" xfId="0" applyFont="1" applyFill="1" applyBorder="1" applyAlignment="1">
      <alignment horizontal="center" wrapText="1"/>
    </xf>
    <xf numFmtId="0" fontId="102" fillId="35" borderId="74" xfId="0" applyFont="1" applyFill="1" applyBorder="1" applyAlignment="1">
      <alignment horizontal="center" wrapText="1"/>
    </xf>
    <xf numFmtId="0" fontId="102" fillId="37" borderId="57" xfId="0" applyFont="1" applyFill="1" applyBorder="1" applyAlignment="1">
      <alignment horizontal="left" vertical="center" wrapText="1"/>
    </xf>
    <xf numFmtId="3" fontId="85" fillId="37" borderId="24" xfId="0" applyNumberFormat="1" applyFont="1" applyFill="1" applyBorder="1" applyAlignment="1">
      <alignment wrapText="1"/>
    </xf>
    <xf numFmtId="3" fontId="85" fillId="37" borderId="75" xfId="0" applyNumberFormat="1" applyFont="1" applyFill="1" applyBorder="1" applyAlignment="1">
      <alignment wrapText="1"/>
    </xf>
    <xf numFmtId="3" fontId="85" fillId="37" borderId="26" xfId="0" applyNumberFormat="1" applyFont="1" applyFill="1" applyBorder="1" applyAlignment="1">
      <alignment wrapText="1"/>
    </xf>
    <xf numFmtId="3" fontId="85" fillId="37" borderId="0" xfId="0" applyNumberFormat="1" applyFont="1" applyFill="1" applyBorder="1" applyAlignment="1">
      <alignment wrapText="1"/>
    </xf>
    <xf numFmtId="3" fontId="85" fillId="37" borderId="76" xfId="0" applyNumberFormat="1" applyFont="1" applyFill="1" applyBorder="1" applyAlignment="1">
      <alignment wrapText="1"/>
    </xf>
    <xf numFmtId="3" fontId="85" fillId="37" borderId="17" xfId="0" applyNumberFormat="1" applyFont="1" applyFill="1" applyBorder="1" applyAlignment="1">
      <alignment wrapText="1"/>
    </xf>
    <xf numFmtId="3" fontId="85" fillId="37" borderId="29" xfId="0" applyNumberFormat="1" applyFont="1" applyFill="1" applyBorder="1" applyAlignment="1">
      <alignment wrapText="1"/>
    </xf>
    <xf numFmtId="3" fontId="85" fillId="37" borderId="24" xfId="0" applyNumberFormat="1" applyFont="1" applyFill="1" applyBorder="1" applyAlignment="1">
      <alignment/>
    </xf>
    <xf numFmtId="3" fontId="92" fillId="0" borderId="0" xfId="0" applyNumberFormat="1" applyFont="1" applyBorder="1" applyAlignment="1">
      <alignment/>
    </xf>
    <xf numFmtId="3" fontId="92" fillId="0" borderId="76" xfId="0" applyNumberFormat="1" applyFont="1" applyBorder="1" applyAlignment="1">
      <alignment/>
    </xf>
    <xf numFmtId="3" fontId="85" fillId="37" borderId="77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3" fontId="85" fillId="34" borderId="48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0" fontId="90" fillId="34" borderId="43" xfId="0" applyFont="1" applyFill="1" applyBorder="1" applyAlignment="1">
      <alignment horizontal="center" wrapText="1"/>
    </xf>
    <xf numFmtId="0" fontId="90" fillId="34" borderId="51" xfId="0" applyFont="1" applyFill="1" applyBorder="1" applyAlignment="1">
      <alignment horizontal="center" wrapText="1"/>
    </xf>
    <xf numFmtId="0" fontId="90" fillId="34" borderId="24" xfId="0" applyFont="1" applyFill="1" applyBorder="1" applyAlignment="1">
      <alignment horizontal="center"/>
    </xf>
    <xf numFmtId="0" fontId="90" fillId="34" borderId="77" xfId="0" applyFont="1" applyFill="1" applyBorder="1" applyAlignment="1">
      <alignment horizontal="center"/>
    </xf>
    <xf numFmtId="0" fontId="90" fillId="34" borderId="78" xfId="0" applyFont="1" applyFill="1" applyBorder="1" applyAlignment="1">
      <alignment horizontal="center"/>
    </xf>
    <xf numFmtId="0" fontId="106" fillId="33" borderId="21" xfId="0" applyFont="1" applyFill="1" applyBorder="1" applyAlignment="1">
      <alignment horizontal="left" wrapText="1"/>
    </xf>
    <xf numFmtId="0" fontId="90" fillId="34" borderId="26" xfId="0" applyFont="1" applyFill="1" applyBorder="1" applyAlignment="1">
      <alignment horizontal="center"/>
    </xf>
    <xf numFmtId="0" fontId="94" fillId="0" borderId="22" xfId="0" applyFont="1" applyBorder="1" applyAlignment="1">
      <alignment horizontal="left"/>
    </xf>
    <xf numFmtId="0" fontId="96" fillId="0" borderId="0" xfId="0" applyFont="1" applyBorder="1" applyAlignment="1">
      <alignment horizontal="left"/>
    </xf>
    <xf numFmtId="49" fontId="90" fillId="34" borderId="24" xfId="0" applyNumberFormat="1" applyFont="1" applyFill="1" applyBorder="1" applyAlignment="1">
      <alignment horizontal="center"/>
    </xf>
    <xf numFmtId="49" fontId="90" fillId="34" borderId="75" xfId="0" applyNumberFormat="1" applyFont="1" applyFill="1" applyBorder="1" applyAlignment="1">
      <alignment horizontal="center"/>
    </xf>
    <xf numFmtId="49" fontId="90" fillId="34" borderId="77" xfId="0" applyNumberFormat="1" applyFont="1" applyFill="1" applyBorder="1" applyAlignment="1">
      <alignment horizontal="center"/>
    </xf>
    <xf numFmtId="0" fontId="90" fillId="34" borderId="75" xfId="0" applyFont="1" applyFill="1" applyBorder="1" applyAlignment="1">
      <alignment horizontal="center"/>
    </xf>
    <xf numFmtId="0" fontId="90" fillId="34" borderId="24" xfId="0" applyFont="1" applyFill="1" applyBorder="1" applyAlignment="1">
      <alignment horizontal="center" vertical="center" wrapText="1"/>
    </xf>
    <xf numFmtId="0" fontId="90" fillId="34" borderId="26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0" fontId="78" fillId="35" borderId="10" xfId="0" applyFont="1" applyFill="1" applyBorder="1" applyAlignment="1">
      <alignment vertical="center"/>
    </xf>
    <xf numFmtId="3" fontId="0" fillId="36" borderId="10" xfId="0" applyNumberFormat="1" applyFill="1" applyBorder="1" applyAlignment="1">
      <alignment horizontal="center"/>
    </xf>
    <xf numFmtId="0" fontId="78" fillId="35" borderId="52" xfId="0" applyFont="1" applyFill="1" applyBorder="1" applyAlignment="1">
      <alignment horizontal="right"/>
    </xf>
    <xf numFmtId="0" fontId="78" fillId="35" borderId="56" xfId="0" applyFont="1" applyFill="1" applyBorder="1" applyAlignment="1">
      <alignment horizontal="right"/>
    </xf>
    <xf numFmtId="0" fontId="98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98" fillId="0" borderId="0" xfId="0" applyFon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3" fontId="0" fillId="0" borderId="79" xfId="0" applyNumberFormat="1" applyBorder="1" applyAlignment="1">
      <alignment horizontal="center"/>
    </xf>
    <xf numFmtId="3" fontId="78" fillId="35" borderId="64" xfId="0" applyNumberFormat="1" applyFont="1" applyFill="1" applyBorder="1" applyAlignment="1">
      <alignment horizontal="center"/>
    </xf>
    <xf numFmtId="3" fontId="78" fillId="35" borderId="55" xfId="0" applyNumberFormat="1" applyFont="1" applyFill="1" applyBorder="1" applyAlignment="1">
      <alignment horizontal="center"/>
    </xf>
    <xf numFmtId="3" fontId="78" fillId="35" borderId="74" xfId="0" applyNumberFormat="1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56" xfId="0" applyBorder="1" applyAlignment="1">
      <alignment horizontal="center"/>
    </xf>
    <xf numFmtId="0" fontId="78" fillId="35" borderId="80" xfId="0" applyFont="1" applyFill="1" applyBorder="1" applyAlignment="1">
      <alignment horizontal="center"/>
    </xf>
    <xf numFmtId="0" fontId="78" fillId="35" borderId="81" xfId="0" applyFont="1" applyFill="1" applyBorder="1" applyAlignment="1">
      <alignment horizontal="center"/>
    </xf>
    <xf numFmtId="0" fontId="78" fillId="35" borderId="73" xfId="0" applyFont="1" applyFill="1" applyBorder="1" applyAlignment="1">
      <alignment horizontal="center"/>
    </xf>
    <xf numFmtId="0" fontId="0" fillId="0" borderId="52" xfId="0" applyNumberFormat="1" applyBorder="1" applyAlignment="1">
      <alignment horizontal="center" vertical="center"/>
    </xf>
    <xf numFmtId="0" fontId="0" fillId="0" borderId="82" xfId="0" applyNumberFormat="1" applyBorder="1" applyAlignment="1">
      <alignment horizontal="center" vertical="center"/>
    </xf>
    <xf numFmtId="0" fontId="0" fillId="0" borderId="52" xfId="0" applyBorder="1" applyAlignment="1">
      <alignment horizontal="left" vertical="center" wrapText="1"/>
    </xf>
    <xf numFmtId="0" fontId="0" fillId="0" borderId="82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49" fontId="0" fillId="0" borderId="52" xfId="0" applyNumberFormat="1" applyBorder="1" applyAlignment="1">
      <alignment horizontal="center" vertical="center"/>
    </xf>
    <xf numFmtId="49" fontId="0" fillId="0" borderId="56" xfId="0" applyNumberFormat="1" applyBorder="1" applyAlignment="1">
      <alignment horizontal="center" vertical="center"/>
    </xf>
    <xf numFmtId="0" fontId="0" fillId="0" borderId="56" xfId="0" applyNumberFormat="1" applyBorder="1" applyAlignment="1">
      <alignment horizontal="center" vertical="center"/>
    </xf>
    <xf numFmtId="0" fontId="0" fillId="0" borderId="52" xfId="0" applyBorder="1" applyAlignment="1">
      <alignment vertical="center" wrapText="1"/>
    </xf>
    <xf numFmtId="0" fontId="0" fillId="0" borderId="82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17" fontId="0" fillId="0" borderId="52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2" xfId="0" applyFont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center"/>
    </xf>
    <xf numFmtId="0" fontId="0" fillId="0" borderId="82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49" fontId="0" fillId="0" borderId="82" xfId="0" applyNumberFormat="1" applyBorder="1" applyAlignment="1">
      <alignment horizontal="center" vertical="center"/>
    </xf>
    <xf numFmtId="0" fontId="0" fillId="0" borderId="82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49" fontId="0" fillId="0" borderId="10" xfId="0" applyNumberFormat="1" applyBorder="1" applyAlignment="1">
      <alignment horizontal="center"/>
    </xf>
    <xf numFmtId="0" fontId="101" fillId="0" borderId="22" xfId="0" applyFont="1" applyBorder="1" applyAlignment="1">
      <alignment horizontal="center"/>
    </xf>
    <xf numFmtId="0" fontId="57" fillId="36" borderId="37" xfId="0" applyFont="1" applyFill="1" applyBorder="1" applyAlignment="1">
      <alignment horizontal="center" vertical="center" textRotation="90" wrapText="1"/>
    </xf>
    <xf numFmtId="0" fontId="81" fillId="36" borderId="83" xfId="0" applyFont="1" applyFill="1" applyBorder="1" applyAlignment="1">
      <alignment horizontal="center" vertical="center" textRotation="90"/>
    </xf>
    <xf numFmtId="0" fontId="57" fillId="36" borderId="10" xfId="0" applyFont="1" applyFill="1" applyBorder="1" applyAlignment="1">
      <alignment horizontal="center" vertical="center" textRotation="90"/>
    </xf>
    <xf numFmtId="0" fontId="57" fillId="36" borderId="65" xfId="0" applyFont="1" applyFill="1" applyBorder="1" applyAlignment="1">
      <alignment horizontal="center" vertical="center" textRotation="90"/>
    </xf>
    <xf numFmtId="0" fontId="107" fillId="36" borderId="66" xfId="0" applyFont="1" applyFill="1" applyBorder="1" applyAlignment="1">
      <alignment horizontal="center" vertical="center" textRotation="90"/>
    </xf>
    <xf numFmtId="0" fontId="107" fillId="36" borderId="84" xfId="0" applyFont="1" applyFill="1" applyBorder="1" applyAlignment="1">
      <alignment horizontal="center" vertical="center" textRotation="90"/>
    </xf>
    <xf numFmtId="0" fontId="57" fillId="36" borderId="85" xfId="0" applyFont="1" applyFill="1" applyBorder="1" applyAlignment="1">
      <alignment horizontal="center" vertical="center" textRotation="90"/>
    </xf>
    <xf numFmtId="0" fontId="57" fillId="36" borderId="86" xfId="0" applyFont="1" applyFill="1" applyBorder="1" applyAlignment="1">
      <alignment horizontal="center" vertical="center" textRotation="90"/>
    </xf>
    <xf numFmtId="0" fontId="57" fillId="36" borderId="36" xfId="0" applyFont="1" applyFill="1" applyBorder="1" applyAlignment="1">
      <alignment horizontal="center" vertical="center" textRotation="90"/>
    </xf>
    <xf numFmtId="0" fontId="57" fillId="36" borderId="87" xfId="0" applyFont="1" applyFill="1" applyBorder="1" applyAlignment="1">
      <alignment horizontal="center" vertical="center" textRotation="90"/>
    </xf>
    <xf numFmtId="0" fontId="47" fillId="36" borderId="88" xfId="0" applyFont="1" applyFill="1" applyBorder="1" applyAlignment="1">
      <alignment horizontal="center" vertical="center"/>
    </xf>
    <xf numFmtId="0" fontId="47" fillId="36" borderId="89" xfId="0" applyFont="1" applyFill="1" applyBorder="1" applyAlignment="1">
      <alignment horizontal="center" vertical="center"/>
    </xf>
    <xf numFmtId="0" fontId="47" fillId="36" borderId="90" xfId="0" applyFont="1" applyFill="1" applyBorder="1" applyAlignment="1">
      <alignment horizontal="center" vertical="center"/>
    </xf>
    <xf numFmtId="0" fontId="57" fillId="36" borderId="91" xfId="0" applyFont="1" applyFill="1" applyBorder="1" applyAlignment="1">
      <alignment horizontal="center" vertical="center" textRotation="90"/>
    </xf>
    <xf numFmtId="0" fontId="57" fillId="36" borderId="53" xfId="0" applyFont="1" applyFill="1" applyBorder="1" applyAlignment="1">
      <alignment horizontal="center" vertical="center" textRotation="90"/>
    </xf>
    <xf numFmtId="0" fontId="57" fillId="36" borderId="92" xfId="0" applyFont="1" applyFill="1" applyBorder="1" applyAlignment="1">
      <alignment horizontal="center" vertical="center" textRotation="90" wrapText="1"/>
    </xf>
    <xf numFmtId="0" fontId="81" fillId="36" borderId="93" xfId="0" applyFont="1" applyFill="1" applyBorder="1" applyAlignment="1">
      <alignment horizontal="center" vertical="center" textRotation="90"/>
    </xf>
    <xf numFmtId="0" fontId="57" fillId="36" borderId="37" xfId="0" applyFont="1" applyFill="1" applyBorder="1" applyAlignment="1">
      <alignment horizontal="center" vertical="center" textRotation="90"/>
    </xf>
    <xf numFmtId="0" fontId="57" fillId="36" borderId="83" xfId="0" applyFont="1" applyFill="1" applyBorder="1" applyAlignment="1">
      <alignment horizontal="center" vertical="center" textRotation="90"/>
    </xf>
    <xf numFmtId="0" fontId="57" fillId="36" borderId="66" xfId="0" applyFont="1" applyFill="1" applyBorder="1" applyAlignment="1">
      <alignment horizontal="center" vertical="center" textRotation="90"/>
    </xf>
    <xf numFmtId="0" fontId="57" fillId="36" borderId="84" xfId="0" applyFont="1" applyFill="1" applyBorder="1" applyAlignment="1">
      <alignment horizontal="center" vertical="center" textRotation="90"/>
    </xf>
    <xf numFmtId="0" fontId="57" fillId="36" borderId="83" xfId="0" applyFont="1" applyFill="1" applyBorder="1" applyAlignment="1">
      <alignment horizontal="center" vertical="center" textRotation="90" wrapText="1"/>
    </xf>
    <xf numFmtId="0" fontId="81" fillId="36" borderId="94" xfId="0" applyFont="1" applyFill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0" fillId="35" borderId="95" xfId="0" applyFont="1" applyFill="1" applyBorder="1" applyAlignment="1">
      <alignment horizontal="center" vertical="center"/>
    </xf>
    <xf numFmtId="0" fontId="50" fillId="35" borderId="96" xfId="0" applyFont="1" applyFill="1" applyBorder="1" applyAlignment="1">
      <alignment horizontal="center" vertical="center"/>
    </xf>
    <xf numFmtId="0" fontId="50" fillId="35" borderId="97" xfId="0" applyFont="1" applyFill="1" applyBorder="1" applyAlignment="1">
      <alignment horizontal="center" vertical="center"/>
    </xf>
    <xf numFmtId="0" fontId="50" fillId="35" borderId="98" xfId="0" applyFont="1" applyFill="1" applyBorder="1" applyAlignment="1">
      <alignment horizontal="center" vertical="center"/>
    </xf>
    <xf numFmtId="0" fontId="50" fillId="35" borderId="99" xfId="0" applyFont="1" applyFill="1" applyBorder="1" applyAlignment="1">
      <alignment horizontal="center" vertical="center"/>
    </xf>
    <xf numFmtId="0" fontId="50" fillId="35" borderId="100" xfId="0" applyFont="1" applyFill="1" applyBorder="1" applyAlignment="1">
      <alignment horizontal="center" vertical="center"/>
    </xf>
    <xf numFmtId="0" fontId="47" fillId="36" borderId="101" xfId="0" applyFont="1" applyFill="1" applyBorder="1" applyAlignment="1">
      <alignment horizontal="center" vertical="center"/>
    </xf>
    <xf numFmtId="0" fontId="47" fillId="36" borderId="102" xfId="0" applyFont="1" applyFill="1" applyBorder="1" applyAlignment="1">
      <alignment horizontal="center" vertical="center"/>
    </xf>
    <xf numFmtId="4" fontId="0" fillId="33" borderId="52" xfId="0" applyNumberFormat="1" applyFont="1" applyFill="1" applyBorder="1" applyAlignment="1">
      <alignment horizontal="right" vertical="center"/>
    </xf>
    <xf numFmtId="4" fontId="0" fillId="33" borderId="56" xfId="0" applyNumberFormat="1" applyFont="1" applyFill="1" applyBorder="1" applyAlignment="1">
      <alignment horizontal="right" vertical="center"/>
    </xf>
    <xf numFmtId="3" fontId="0" fillId="0" borderId="52" xfId="0" applyNumberFormat="1" applyBorder="1" applyAlignment="1">
      <alignment horizontal="right" vertical="center"/>
    </xf>
    <xf numFmtId="3" fontId="0" fillId="0" borderId="56" xfId="0" applyNumberFormat="1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9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52" xfId="0" applyNumberFormat="1" applyBorder="1" applyAlignment="1">
      <alignment horizontal="right"/>
    </xf>
    <xf numFmtId="3" fontId="0" fillId="0" borderId="56" xfId="0" applyNumberFormat="1" applyBorder="1" applyAlignment="1">
      <alignment horizontal="right"/>
    </xf>
    <xf numFmtId="0" fontId="0" fillId="0" borderId="56" xfId="0" applyBorder="1" applyAlignment="1">
      <alignment horizontal="right"/>
    </xf>
    <xf numFmtId="0" fontId="78" fillId="35" borderId="52" xfId="0" applyFont="1" applyFill="1" applyBorder="1" applyAlignment="1">
      <alignment horizontal="center"/>
    </xf>
    <xf numFmtId="0" fontId="78" fillId="35" borderId="56" xfId="0" applyFont="1" applyFill="1" applyBorder="1" applyAlignment="1">
      <alignment horizontal="center"/>
    </xf>
    <xf numFmtId="3" fontId="0" fillId="0" borderId="52" xfId="0" applyNumberFormat="1" applyFont="1" applyBorder="1" applyAlignment="1">
      <alignment horizontal="right" vertical="center"/>
    </xf>
    <xf numFmtId="3" fontId="0" fillId="0" borderId="56" xfId="0" applyNumberFormat="1" applyFont="1" applyBorder="1" applyAlignment="1">
      <alignment horizontal="right" vertical="center"/>
    </xf>
    <xf numFmtId="0" fontId="0" fillId="0" borderId="52" xfId="0" applyFont="1" applyBorder="1" applyAlignment="1">
      <alignment horizontal="right" vertical="center"/>
    </xf>
    <xf numFmtId="0" fontId="0" fillId="0" borderId="56" xfId="0" applyFont="1" applyBorder="1" applyAlignment="1">
      <alignment horizontal="right" vertical="center"/>
    </xf>
    <xf numFmtId="0" fontId="78" fillId="35" borderId="10" xfId="0" applyFont="1" applyFill="1" applyBorder="1" applyAlignment="1">
      <alignment horizontal="right" wrapText="1"/>
    </xf>
    <xf numFmtId="0" fontId="78" fillId="35" borderId="52" xfId="0" applyFont="1" applyFill="1" applyBorder="1" applyAlignment="1">
      <alignment horizontal="right" wrapText="1"/>
    </xf>
    <xf numFmtId="0" fontId="78" fillId="35" borderId="82" xfId="0" applyFont="1" applyFill="1" applyBorder="1" applyAlignment="1">
      <alignment horizontal="right" wrapText="1"/>
    </xf>
    <xf numFmtId="0" fontId="78" fillId="35" borderId="56" xfId="0" applyFont="1" applyFill="1" applyBorder="1" applyAlignment="1">
      <alignment horizontal="right" wrapText="1"/>
    </xf>
    <xf numFmtId="0" fontId="78" fillId="35" borderId="65" xfId="0" applyFont="1" applyFill="1" applyBorder="1" applyAlignment="1">
      <alignment horizontal="center" vertical="center" wrapText="1"/>
    </xf>
    <xf numFmtId="0" fontId="78" fillId="35" borderId="53" xfId="0" applyFont="1" applyFill="1" applyBorder="1" applyAlignment="1">
      <alignment horizontal="center" vertical="center" wrapText="1"/>
    </xf>
    <xf numFmtId="0" fontId="78" fillId="35" borderId="27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wrapText="1"/>
    </xf>
    <xf numFmtId="0" fontId="78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01" fillId="0" borderId="22" xfId="0" applyFont="1" applyBorder="1" applyAlignment="1">
      <alignment horizontal="left"/>
    </xf>
    <xf numFmtId="0" fontId="78" fillId="35" borderId="46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aretsicil.gov.tr/istatistik/yabanci_iller_detay.php?il_kod=34&amp;yil0=2010" TargetMode="External" /><Relationship Id="rId2" Type="http://schemas.openxmlformats.org/officeDocument/2006/relationships/hyperlink" Target="http://www.ticaretsicil.gov.tr/istatistik/yabanci_iller_detay.php?il_kod=6&amp;yil0=2010" TargetMode="External" /><Relationship Id="rId3" Type="http://schemas.openxmlformats.org/officeDocument/2006/relationships/hyperlink" Target="http://www.ticaretsicil.gov.tr/istatistik/yabanci_iller_detay.php?il_kod=35&amp;yil0=2010" TargetMode="External" /><Relationship Id="rId4" Type="http://schemas.openxmlformats.org/officeDocument/2006/relationships/hyperlink" Target="http://www.ticaretsicil.gov.tr/istatistik/yabanci_iller_detay.php?il_kod=41&amp;yil0=2010" TargetMode="External" /><Relationship Id="rId5" Type="http://schemas.openxmlformats.org/officeDocument/2006/relationships/hyperlink" Target="http://www.ticaretsicil.gov.tr/istatistik/yabanci_iller_detay.php?il_kod=16&amp;yil0=2010" TargetMode="External" /><Relationship Id="rId6" Type="http://schemas.openxmlformats.org/officeDocument/2006/relationships/hyperlink" Target="http://www.ticaretsicil.gov.tr/istatistik/yabanci_iller_detay.php?il_kod=27&amp;yil0=2010" TargetMode="External" /><Relationship Id="rId7" Type="http://schemas.openxmlformats.org/officeDocument/2006/relationships/hyperlink" Target="http://www.ticaretsicil.gov.tr/istatistik/yabanci_iller_detay.php?il_kod=48&amp;yil0=2010" TargetMode="External" /><Relationship Id="rId8" Type="http://schemas.openxmlformats.org/officeDocument/2006/relationships/hyperlink" Target="http://www.ticaretsicil.gov.tr/istatistik/yabanci_iller_detay.php?il_kod=33&amp;yil0=2010" TargetMode="External" /><Relationship Id="rId9" Type="http://schemas.openxmlformats.org/officeDocument/2006/relationships/hyperlink" Target="http://www.ticaretsicil.gov.tr/istatistik/yabanci_iller_detay.php?il_kod=42&amp;yil0=2010" TargetMode="External" /><Relationship Id="rId10" Type="http://schemas.openxmlformats.org/officeDocument/2006/relationships/hyperlink" Target="http://www.ticaretsicil.gov.tr/istatistik/yabanci_iller_detay.php?il_kod=31&amp;yil0=2010" TargetMode="External" /><Relationship Id="rId11" Type="http://schemas.openxmlformats.org/officeDocument/2006/relationships/hyperlink" Target="http://www.ticaretsicil.gov.tr/istatistik/yabanci_iller_detay.php?il_kod=27&amp;yil0=2010" TargetMode="External" /><Relationship Id="rId12" Type="http://schemas.openxmlformats.org/officeDocument/2006/relationships/hyperlink" Target="http://www.ticaretsicil.gov.tr/istatistik/yabanci_iller_detay.php?il_kod=1&amp;yil0=2010" TargetMode="External" /><Relationship Id="rId13" Type="http://schemas.openxmlformats.org/officeDocument/2006/relationships/hyperlink" Target="http://www.ticaretsicil.gov.tr/istatistik/yabanci_iller_detay.php?il_kod=16&amp;yil0=2010" TargetMode="External" /><Relationship Id="rId14" Type="http://schemas.openxmlformats.org/officeDocument/2006/relationships/hyperlink" Target="http://www.ticaretsicil.gov.tr/istatistik/yabanci_iller_detay.php?il_kod=61&amp;yil0=2010" TargetMode="External" /><Relationship Id="rId15" Type="http://schemas.openxmlformats.org/officeDocument/2006/relationships/hyperlink" Target="http://www.ticaretsicil.gov.tr/istatistik/yabanci_iller_detay.php?il_kod=41&amp;yil0=2010" TargetMode="External" /><Relationship Id="rId16" Type="http://schemas.openxmlformats.org/officeDocument/2006/relationships/hyperlink" Target="http://www.ticaretsicil.gov.tr/istatistik/yabanci_iller_detay.php?il_kod=45&amp;yil0=2010" TargetMode="External" /><Relationship Id="rId17" Type="http://schemas.openxmlformats.org/officeDocument/2006/relationships/hyperlink" Target="http://www.ticaretsicil.gov.tr/istatistik/yabanci_iller_detay.php?il_kod=3&amp;yil0=2010" TargetMode="External" /><Relationship Id="rId18" Type="http://schemas.openxmlformats.org/officeDocument/2006/relationships/hyperlink" Target="http://www.ticaretsicil.gov.tr/istatistik/yabanci_iller_detay.php?il_kod=32&amp;yil0=2010" TargetMode="External" /><Relationship Id="rId19" Type="http://schemas.openxmlformats.org/officeDocument/2006/relationships/hyperlink" Target="http://www.ticaretsicil.gov.tr/istatistik/yabanci_iller_detay.php?il_kod=59&amp;yil0=2010" TargetMode="External" /><Relationship Id="rId20" Type="http://schemas.openxmlformats.org/officeDocument/2006/relationships/hyperlink" Target="http://www.ticaretsicil.gov.tr/istatistik/yabanci_iller_detay.php?il_kod=22&amp;yil0=2010" TargetMode="External" /><Relationship Id="rId21" Type="http://schemas.openxmlformats.org/officeDocument/2006/relationships/hyperlink" Target="http://www.ticaretsicil.gov.tr/istatistik/yabanci_iller_detay.php?il_kod=65&amp;yil0=2010" TargetMode="External" /><Relationship Id="rId22" Type="http://schemas.openxmlformats.org/officeDocument/2006/relationships/hyperlink" Target="http://www.ticaretsicil.gov.tr/istatistik/yabanci_iller_detay.php?il_kod=38&amp;yil0=2010" TargetMode="External" /><Relationship Id="rId23" Type="http://schemas.openxmlformats.org/officeDocument/2006/relationships/hyperlink" Target="http://www.ticaretsicil.gov.tr/istatistik/yabanci_iller_detay.php?il_kod=14&amp;yil0=2010" TargetMode="External" /><Relationship Id="rId24" Type="http://schemas.openxmlformats.org/officeDocument/2006/relationships/hyperlink" Target="http://www.ticaretsicil.gov.tr/istatistik/yabanci_iller_detay.php?il_kod=26&amp;yil0=2010" TargetMode="External" /><Relationship Id="rId25" Type="http://schemas.openxmlformats.org/officeDocument/2006/relationships/hyperlink" Target="http://www.ticaretsicil.gov.tr/istatistik/yabanci_iller_detay.php?il_kod=68&amp;yil0=2010" TargetMode="External" /><Relationship Id="rId26" Type="http://schemas.openxmlformats.org/officeDocument/2006/relationships/hyperlink" Target="http://www.ticaretsicil.gov.tr/istatistik/yabanci_iller_detay.php?il_kod=54&amp;yil0=2010" TargetMode="External" /><Relationship Id="rId27" Type="http://schemas.openxmlformats.org/officeDocument/2006/relationships/hyperlink" Target="http://www.ticaretsicil.gov.tr/istatistik/yabanci_iller_detay.php?il_kod=77&amp;yil0=2010" TargetMode="External" /><Relationship Id="rId28" Type="http://schemas.openxmlformats.org/officeDocument/2006/relationships/hyperlink" Target="http://www.ticaretsicil.gov.tr/istatistik/yabanci_iller_detay.php?il_kod=52&amp;yil0=2010" TargetMode="External" /><Relationship Id="rId29" Type="http://schemas.openxmlformats.org/officeDocument/2006/relationships/hyperlink" Target="http://www.ticaretsicil.gov.tr/istatistik/yabanci_iller_detay.php?il_kod=44&amp;yil0=2010" TargetMode="External" /><Relationship Id="rId30" Type="http://schemas.openxmlformats.org/officeDocument/2006/relationships/hyperlink" Target="http://www.ticaretsicil.gov.tr/istatistik/yabanci_iller_detay.php?il_kod=67&amp;yil0=2010" TargetMode="External" /><Relationship Id="rId31" Type="http://schemas.openxmlformats.org/officeDocument/2006/relationships/hyperlink" Target="http://www.ticaretsicil.gov.tr/istatistik/yabanci_iller_detay.php?il_kod=43&amp;yil0=2010" TargetMode="External" /><Relationship Id="rId32" Type="http://schemas.openxmlformats.org/officeDocument/2006/relationships/hyperlink" Target="http://www.ticaretsicil.gov.tr/istatistik/yabanci_iller_detay.php?il_kod=33&amp;yil0=2010" TargetMode="External" /><Relationship Id="rId33" Type="http://schemas.openxmlformats.org/officeDocument/2006/relationships/hyperlink" Target="http://www.ticaretsicil.gov.tr/istatistik/yabanci_iller_detay.php?il_kod=9&amp;yil0=2010" TargetMode="External" /><Relationship Id="rId34" Type="http://schemas.openxmlformats.org/officeDocument/2006/relationships/hyperlink" Target="http://www.ticaretsicil.gov.tr/istatistik/yabanci_iller_detay.php?il_kod=33&amp;yil0=2010" TargetMode="External" /><Relationship Id="rId35" Type="http://schemas.openxmlformats.org/officeDocument/2006/relationships/hyperlink" Target="http://www.ticaretsicil.gov.tr/istatistik/yabanci_iller_detay.php?il_kod=48&amp;yil0=2010" TargetMode="External" /><Relationship Id="rId36" Type="http://schemas.openxmlformats.org/officeDocument/2006/relationships/hyperlink" Target="http://www.ticaretsicil.gov.tr/istatistik/yabanci_iller_detay.php?il_kod=35&amp;yil0=2010" TargetMode="External" /><Relationship Id="rId37" Type="http://schemas.openxmlformats.org/officeDocument/2006/relationships/hyperlink" Target="http://www.ticaretsicil.gov.tr/istatistik/yabanci_iller_detay.php?il_kod=6&amp;yil0=2010" TargetMode="External" /><Relationship Id="rId38" Type="http://schemas.openxmlformats.org/officeDocument/2006/relationships/hyperlink" Target="http://www.ticaretsicil.gov.tr/istatistik/yabanci_iller_detay.php?il_kod=7&amp;yil0=2010" TargetMode="External" /><Relationship Id="rId39" Type="http://schemas.openxmlformats.org/officeDocument/2006/relationships/hyperlink" Target="http://www.ticaretsicil.gov.tr/istatistik/yabanci_iller_detay.php?il_kod=34&amp;yil0=2010" TargetMode="External" /><Relationship Id="rId40" Type="http://schemas.openxmlformats.org/officeDocument/2006/relationships/hyperlink" Target="http://www.ticaretsicil.gov.tr/istatistik/yabanci_iller_detay.php?il_kod=55&amp;yil0=2010" TargetMode="External" /><Relationship Id="rId4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4"/>
  <sheetViews>
    <sheetView zoomScalePageLayoutView="0" workbookViewId="0" topLeftCell="A1">
      <selection activeCell="A43" sqref="A43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294" t="s">
        <v>288</v>
      </c>
      <c r="B4" s="294"/>
      <c r="C4" s="294"/>
      <c r="D4" s="294"/>
      <c r="E4" s="294"/>
      <c r="F4" s="294"/>
      <c r="G4" s="294"/>
      <c r="H4" s="294"/>
      <c r="I4" s="294"/>
    </row>
    <row r="18" spans="1:9" ht="20.25">
      <c r="A18" s="295" t="s">
        <v>289</v>
      </c>
      <c r="B18" s="295"/>
      <c r="C18" s="295"/>
      <c r="D18" s="295"/>
      <c r="E18" s="295"/>
      <c r="F18" s="295"/>
      <c r="G18" s="295"/>
      <c r="H18" s="295"/>
      <c r="I18" s="295"/>
    </row>
    <row r="19" spans="1:9" ht="20.25">
      <c r="A19" s="295"/>
      <c r="B19" s="295"/>
      <c r="C19" s="295"/>
      <c r="D19" s="295"/>
      <c r="E19" s="295"/>
      <c r="F19" s="295"/>
      <c r="G19" s="295"/>
      <c r="H19" s="295"/>
      <c r="I19" s="295"/>
    </row>
    <row r="20" spans="1:7" ht="20.25">
      <c r="A20" s="295"/>
      <c r="B20" s="295"/>
      <c r="C20" s="295"/>
      <c r="D20" s="295"/>
      <c r="E20" s="295"/>
      <c r="F20" s="295"/>
      <c r="G20" s="295"/>
    </row>
    <row r="21" spans="1:7" ht="15.75">
      <c r="A21" s="174"/>
      <c r="B21" s="175"/>
      <c r="C21" s="175"/>
      <c r="D21" s="175"/>
      <c r="E21" s="175"/>
      <c r="F21" s="175"/>
      <c r="G21" s="175"/>
    </row>
    <row r="22" spans="1:7" ht="15.75">
      <c r="A22" s="174"/>
      <c r="B22" s="175"/>
      <c r="C22" s="175"/>
      <c r="D22" s="175"/>
      <c r="E22" s="175"/>
      <c r="F22" s="175"/>
      <c r="G22" s="175"/>
    </row>
    <row r="23" spans="1:9" ht="20.25">
      <c r="A23" s="296" t="s">
        <v>383</v>
      </c>
      <c r="B23" s="296"/>
      <c r="C23" s="296"/>
      <c r="D23" s="296"/>
      <c r="E23" s="296"/>
      <c r="F23" s="296"/>
      <c r="G23" s="296"/>
      <c r="H23" s="296"/>
      <c r="I23" s="296"/>
    </row>
    <row r="24" spans="1:7" ht="15.75">
      <c r="A24" s="174"/>
      <c r="B24" s="175"/>
      <c r="C24" s="175"/>
      <c r="D24" s="175"/>
      <c r="E24" s="175"/>
      <c r="F24" s="175"/>
      <c r="G24" s="175"/>
    </row>
    <row r="25" spans="1:7" ht="15.75">
      <c r="A25" s="174"/>
      <c r="B25" s="175"/>
      <c r="C25" s="175"/>
      <c r="D25" s="175"/>
      <c r="E25" s="175"/>
      <c r="F25" s="175"/>
      <c r="G25" s="175"/>
    </row>
    <row r="26" spans="1:7" ht="15.75">
      <c r="A26" s="174"/>
      <c r="B26" s="175"/>
      <c r="C26" s="175"/>
      <c r="D26" s="175"/>
      <c r="E26" s="175"/>
      <c r="F26" s="175"/>
      <c r="G26" s="175"/>
    </row>
    <row r="27" spans="1:7" ht="15.75">
      <c r="A27" s="174"/>
      <c r="B27" s="175"/>
      <c r="C27" s="175"/>
      <c r="D27" s="175"/>
      <c r="E27" s="175"/>
      <c r="F27" s="175"/>
      <c r="G27" s="175"/>
    </row>
    <row r="28" spans="1:7" ht="15.75">
      <c r="A28" s="174"/>
      <c r="B28" s="175"/>
      <c r="C28" s="175"/>
      <c r="D28" s="175"/>
      <c r="E28" s="175"/>
      <c r="F28" s="175"/>
      <c r="G28" s="175"/>
    </row>
    <row r="29" spans="1:7" ht="23.25">
      <c r="A29" s="174"/>
      <c r="B29" s="175"/>
      <c r="C29" s="297"/>
      <c r="D29" s="297"/>
      <c r="E29" s="297"/>
      <c r="F29" s="175"/>
      <c r="G29" s="175"/>
    </row>
    <row r="30" spans="1:7" ht="15.75">
      <c r="A30" s="174"/>
      <c r="B30" s="175"/>
      <c r="C30" s="175"/>
      <c r="D30" s="175"/>
      <c r="E30" s="175"/>
      <c r="F30" s="175"/>
      <c r="G30" s="175"/>
    </row>
    <row r="31" spans="1:7" ht="15.75">
      <c r="A31" s="174"/>
      <c r="B31" s="175"/>
      <c r="C31" s="175"/>
      <c r="D31" s="175"/>
      <c r="E31" s="175"/>
      <c r="F31" s="175"/>
      <c r="G31" s="175"/>
    </row>
    <row r="32" spans="1:7" ht="15.75">
      <c r="A32" s="174"/>
      <c r="B32" s="175"/>
      <c r="C32" s="175"/>
      <c r="D32" s="175"/>
      <c r="E32" s="175"/>
      <c r="F32" s="175"/>
      <c r="G32" s="175"/>
    </row>
    <row r="33" spans="1:7" ht="15.75">
      <c r="A33" s="174"/>
      <c r="B33" s="175"/>
      <c r="C33" s="175"/>
      <c r="D33" s="175"/>
      <c r="E33" s="175"/>
      <c r="F33" s="175"/>
      <c r="G33" s="175"/>
    </row>
    <row r="34" spans="1:7" ht="15.75">
      <c r="A34" s="174"/>
      <c r="B34" s="175"/>
      <c r="C34" s="175"/>
      <c r="D34" s="175"/>
      <c r="E34" s="175"/>
      <c r="F34" s="175"/>
      <c r="G34" s="175"/>
    </row>
    <row r="35" spans="1:7" ht="15.75">
      <c r="A35" s="174"/>
      <c r="B35" s="175"/>
      <c r="C35" s="175"/>
      <c r="D35" s="175"/>
      <c r="E35" s="175"/>
      <c r="F35" s="175"/>
      <c r="G35" s="175"/>
    </row>
    <row r="36" spans="1:7" ht="15.75">
      <c r="A36" s="174"/>
      <c r="B36" s="175"/>
      <c r="C36" s="175"/>
      <c r="D36" s="175"/>
      <c r="E36" s="175"/>
      <c r="F36" s="175"/>
      <c r="G36" s="175"/>
    </row>
    <row r="37" spans="1:7" ht="15.75">
      <c r="A37" s="174"/>
      <c r="B37" s="175"/>
      <c r="C37" s="175"/>
      <c r="D37" s="175"/>
      <c r="E37" s="175"/>
      <c r="F37" s="175"/>
      <c r="G37" s="175"/>
    </row>
    <row r="38" spans="1:9" ht="15.75">
      <c r="A38" s="292" t="s">
        <v>290</v>
      </c>
      <c r="B38" s="292"/>
      <c r="C38" s="292"/>
      <c r="D38" s="292"/>
      <c r="E38" s="292"/>
      <c r="F38" s="292"/>
      <c r="G38" s="292"/>
      <c r="H38" s="292"/>
      <c r="I38" s="292"/>
    </row>
    <row r="39" spans="1:9" ht="15.75">
      <c r="A39" s="292" t="s">
        <v>291</v>
      </c>
      <c r="B39" s="292"/>
      <c r="C39" s="292"/>
      <c r="D39" s="292"/>
      <c r="E39" s="292"/>
      <c r="F39" s="292"/>
      <c r="G39" s="292"/>
      <c r="H39" s="292"/>
      <c r="I39" s="292"/>
    </row>
    <row r="40" spans="1:9" ht="15.75">
      <c r="A40" s="174"/>
      <c r="B40" s="175"/>
      <c r="C40" s="175"/>
      <c r="D40" s="175"/>
      <c r="E40" s="175"/>
      <c r="F40" s="175"/>
      <c r="G40" s="175"/>
      <c r="H40" s="176"/>
      <c r="I40" s="176"/>
    </row>
    <row r="41" spans="1:9" ht="15.75">
      <c r="A41" s="174"/>
      <c r="B41" s="175"/>
      <c r="C41" s="175"/>
      <c r="D41" s="175"/>
      <c r="E41" s="175"/>
      <c r="F41" s="175"/>
      <c r="G41" s="175"/>
      <c r="H41" s="176"/>
      <c r="I41" s="176"/>
    </row>
    <row r="42" spans="1:9" ht="15">
      <c r="A42" s="293" t="s">
        <v>384</v>
      </c>
      <c r="B42" s="293"/>
      <c r="C42" s="293"/>
      <c r="D42" s="293"/>
      <c r="E42" s="293"/>
      <c r="F42" s="293"/>
      <c r="G42" s="293"/>
      <c r="H42" s="293"/>
      <c r="I42" s="293"/>
    </row>
    <row r="43" spans="1:7" ht="15">
      <c r="A43" s="176"/>
      <c r="B43" s="176"/>
      <c r="C43" s="176"/>
      <c r="D43" s="176"/>
      <c r="E43" s="176"/>
      <c r="F43" s="176"/>
      <c r="G43" s="176"/>
    </row>
    <row r="44" spans="1:7" ht="15">
      <c r="A44" s="176"/>
      <c r="B44" s="176"/>
      <c r="C44" s="176"/>
      <c r="D44" s="176"/>
      <c r="E44" s="176"/>
      <c r="F44" s="176"/>
      <c r="G44" s="176"/>
    </row>
  </sheetData>
  <sheetProtection/>
  <mergeCells count="9">
    <mergeCell ref="A38:I38"/>
    <mergeCell ref="A39:I39"/>
    <mergeCell ref="A42:I42"/>
    <mergeCell ref="A4:I4"/>
    <mergeCell ref="A18:I18"/>
    <mergeCell ref="A19:I19"/>
    <mergeCell ref="A20:G20"/>
    <mergeCell ref="A23:I23"/>
    <mergeCell ref="C29:E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I16" sqref="I16:J16"/>
    </sheetView>
  </sheetViews>
  <sheetFormatPr defaultColWidth="9.140625" defaultRowHeight="15"/>
  <sheetData>
    <row r="2" spans="1:10" ht="18.75" thickBot="1">
      <c r="A2" s="298" t="s">
        <v>389</v>
      </c>
      <c r="B2" s="298"/>
      <c r="C2" s="298"/>
      <c r="D2" s="298"/>
      <c r="E2" s="298"/>
      <c r="F2" s="298"/>
      <c r="G2" s="298"/>
      <c r="H2" s="298"/>
      <c r="I2" s="298"/>
      <c r="J2" s="298"/>
    </row>
    <row r="5" spans="1:10" ht="18.75" customHeight="1">
      <c r="A5" s="329" t="s">
        <v>126</v>
      </c>
      <c r="B5" s="329"/>
      <c r="C5" s="329"/>
      <c r="D5" s="329"/>
      <c r="E5" s="329"/>
      <c r="F5" s="329"/>
      <c r="G5" s="329"/>
      <c r="H5" s="329"/>
      <c r="I5" s="329"/>
      <c r="J5" s="329"/>
    </row>
    <row r="6" spans="3:10" ht="15.75">
      <c r="C6" s="1"/>
      <c r="D6" s="97"/>
      <c r="E6" s="97"/>
      <c r="F6" s="97"/>
      <c r="G6" s="97"/>
      <c r="H6" s="97"/>
      <c r="I6" s="97"/>
      <c r="J6" s="97"/>
    </row>
    <row r="7" spans="3:10" ht="15.75">
      <c r="C7" s="1"/>
      <c r="D7" s="97"/>
      <c r="E7" s="97"/>
      <c r="F7" s="97"/>
      <c r="G7" s="97"/>
      <c r="H7" s="97"/>
      <c r="I7" s="97"/>
      <c r="J7" s="97"/>
    </row>
    <row r="8" ht="15.75" thickBot="1"/>
    <row r="9" spans="2:10" ht="15">
      <c r="B9" s="98"/>
      <c r="C9" s="368" t="s">
        <v>127</v>
      </c>
      <c r="D9" s="369"/>
      <c r="E9" s="368" t="s">
        <v>128</v>
      </c>
      <c r="F9" s="369"/>
      <c r="G9" s="368" t="s">
        <v>129</v>
      </c>
      <c r="H9" s="369"/>
      <c r="I9" s="368" t="s">
        <v>130</v>
      </c>
      <c r="J9" s="370"/>
    </row>
    <row r="10" spans="2:10" ht="15">
      <c r="B10" s="99" t="s">
        <v>131</v>
      </c>
      <c r="C10" s="359">
        <v>2067</v>
      </c>
      <c r="D10" s="360"/>
      <c r="E10" s="359">
        <v>1118</v>
      </c>
      <c r="F10" s="360"/>
      <c r="G10" s="365">
        <v>84</v>
      </c>
      <c r="H10" s="367"/>
      <c r="I10" s="365">
        <v>11</v>
      </c>
      <c r="J10" s="366"/>
    </row>
    <row r="11" spans="2:10" ht="15">
      <c r="B11" s="100" t="s">
        <v>132</v>
      </c>
      <c r="C11" s="359">
        <v>1873</v>
      </c>
      <c r="D11" s="360"/>
      <c r="E11" s="359">
        <v>763</v>
      </c>
      <c r="F11" s="360"/>
      <c r="G11" s="365">
        <v>31</v>
      </c>
      <c r="H11" s="367"/>
      <c r="I11" s="365">
        <v>9</v>
      </c>
      <c r="J11" s="366"/>
    </row>
    <row r="12" spans="2:10" ht="15">
      <c r="B12" s="99" t="s">
        <v>133</v>
      </c>
      <c r="C12" s="359">
        <v>2275</v>
      </c>
      <c r="D12" s="367"/>
      <c r="E12" s="359">
        <v>863</v>
      </c>
      <c r="F12" s="367"/>
      <c r="G12" s="359">
        <v>31</v>
      </c>
      <c r="H12" s="367"/>
      <c r="I12" s="359">
        <v>5</v>
      </c>
      <c r="J12" s="366"/>
    </row>
    <row r="13" spans="2:10" ht="15">
      <c r="B13" s="100" t="s">
        <v>134</v>
      </c>
      <c r="C13" s="359">
        <v>2147</v>
      </c>
      <c r="D13" s="360"/>
      <c r="E13" s="359">
        <v>930</v>
      </c>
      <c r="F13" s="360"/>
      <c r="G13" s="359">
        <v>56</v>
      </c>
      <c r="H13" s="360"/>
      <c r="I13" s="359">
        <v>11</v>
      </c>
      <c r="J13" s="361"/>
    </row>
    <row r="14" spans="2:10" ht="15">
      <c r="B14" s="101" t="s">
        <v>135</v>
      </c>
      <c r="C14" s="359">
        <v>2037</v>
      </c>
      <c r="D14" s="360"/>
      <c r="E14" s="359">
        <v>773</v>
      </c>
      <c r="F14" s="360"/>
      <c r="G14" s="359">
        <v>53</v>
      </c>
      <c r="H14" s="360"/>
      <c r="I14" s="359">
        <v>7</v>
      </c>
      <c r="J14" s="361"/>
    </row>
    <row r="15" spans="2:10" ht="15">
      <c r="B15" s="102" t="s">
        <v>136</v>
      </c>
      <c r="C15" s="359">
        <v>2272</v>
      </c>
      <c r="D15" s="360"/>
      <c r="E15" s="359">
        <v>914</v>
      </c>
      <c r="F15" s="360"/>
      <c r="G15" s="359">
        <v>68</v>
      </c>
      <c r="H15" s="360"/>
      <c r="I15" s="359">
        <v>10</v>
      </c>
      <c r="J15" s="361"/>
    </row>
    <row r="16" spans="2:10" ht="15">
      <c r="B16" s="101" t="s">
        <v>137</v>
      </c>
      <c r="C16" s="359"/>
      <c r="D16" s="360"/>
      <c r="E16" s="359"/>
      <c r="F16" s="360"/>
      <c r="G16" s="359"/>
      <c r="H16" s="360"/>
      <c r="I16" s="359"/>
      <c r="J16" s="361"/>
    </row>
    <row r="17" spans="2:10" ht="15">
      <c r="B17" s="102" t="s">
        <v>312</v>
      </c>
      <c r="C17" s="359"/>
      <c r="D17" s="360"/>
      <c r="E17" s="359"/>
      <c r="F17" s="360"/>
      <c r="G17" s="359"/>
      <c r="H17" s="360"/>
      <c r="I17" s="359"/>
      <c r="J17" s="361"/>
    </row>
    <row r="18" spans="2:10" ht="15">
      <c r="B18" s="101" t="s">
        <v>313</v>
      </c>
      <c r="C18" s="359"/>
      <c r="D18" s="360"/>
      <c r="E18" s="359"/>
      <c r="F18" s="360"/>
      <c r="G18" s="359"/>
      <c r="H18" s="360"/>
      <c r="I18" s="359"/>
      <c r="J18" s="361"/>
    </row>
    <row r="19" spans="2:10" ht="15">
      <c r="B19" s="102" t="s">
        <v>315</v>
      </c>
      <c r="C19" s="359"/>
      <c r="D19" s="360"/>
      <c r="E19" s="359"/>
      <c r="F19" s="360"/>
      <c r="G19" s="359"/>
      <c r="H19" s="360"/>
      <c r="I19" s="359"/>
      <c r="J19" s="361"/>
    </row>
    <row r="20" spans="2:10" ht="15">
      <c r="B20" s="101" t="s">
        <v>316</v>
      </c>
      <c r="C20" s="359"/>
      <c r="D20" s="360"/>
      <c r="E20" s="359"/>
      <c r="F20" s="360"/>
      <c r="G20" s="359"/>
      <c r="H20" s="360"/>
      <c r="I20" s="359"/>
      <c r="J20" s="361"/>
    </row>
    <row r="21" spans="2:10" ht="15">
      <c r="B21" s="102" t="s">
        <v>317</v>
      </c>
      <c r="C21" s="359"/>
      <c r="D21" s="360"/>
      <c r="E21" s="359"/>
      <c r="F21" s="360"/>
      <c r="G21" s="359"/>
      <c r="H21" s="360"/>
      <c r="I21" s="359"/>
      <c r="J21" s="361"/>
    </row>
    <row r="22" spans="2:10" ht="15.75" thickBot="1">
      <c r="B22" s="103" t="s">
        <v>32</v>
      </c>
      <c r="C22" s="362">
        <f>SUM(C10:D21)</f>
        <v>12671</v>
      </c>
      <c r="D22" s="363"/>
      <c r="E22" s="362">
        <f>SUM(E10:F21)</f>
        <v>5361</v>
      </c>
      <c r="F22" s="363"/>
      <c r="G22" s="362">
        <f>SUM(G10:H21)</f>
        <v>323</v>
      </c>
      <c r="H22" s="363"/>
      <c r="I22" s="362">
        <f>SUM(I10:J21)</f>
        <v>53</v>
      </c>
      <c r="J22" s="364"/>
    </row>
    <row r="24" spans="2:5" ht="15">
      <c r="B24" s="3" t="s">
        <v>18</v>
      </c>
      <c r="C24" s="3"/>
      <c r="D24" s="3"/>
      <c r="E24" s="3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I12:J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&amp;L22.07.2011&amp;CTÜRKİYE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I54"/>
  <sheetViews>
    <sheetView zoomScale="130" zoomScaleNormal="130" zoomScalePageLayoutView="0" workbookViewId="0" topLeftCell="A1">
      <selection activeCell="I43" sqref="I43"/>
    </sheetView>
  </sheetViews>
  <sheetFormatPr defaultColWidth="9.140625" defaultRowHeight="15"/>
  <cols>
    <col min="2" max="3" width="9.140625" style="0" customWidth="1"/>
    <col min="8" max="8" width="9.140625" style="0" customWidth="1"/>
    <col min="9" max="9" width="15.57421875" style="0" customWidth="1"/>
    <col min="189" max="189" width="5.140625" style="0" customWidth="1"/>
  </cols>
  <sheetData>
    <row r="2" spans="1:9" ht="17.25" customHeight="1" thickBot="1">
      <c r="A2" s="393" t="s">
        <v>392</v>
      </c>
      <c r="B2" s="393"/>
      <c r="C2" s="393"/>
      <c r="D2" s="393"/>
      <c r="E2" s="393"/>
      <c r="F2" s="393"/>
      <c r="G2" s="393"/>
      <c r="H2" s="393"/>
      <c r="I2" s="393"/>
    </row>
    <row r="5" spans="1:9" ht="16.5" customHeight="1">
      <c r="A5" s="329" t="s">
        <v>138</v>
      </c>
      <c r="B5" s="329"/>
      <c r="C5" s="329"/>
      <c r="D5" s="329"/>
      <c r="E5" s="329"/>
      <c r="F5" s="329"/>
      <c r="G5" s="329"/>
      <c r="H5" s="329"/>
      <c r="I5" s="329"/>
    </row>
    <row r="7" spans="3:7" ht="15">
      <c r="C7" s="356" t="s">
        <v>139</v>
      </c>
      <c r="D7" s="356"/>
      <c r="E7" s="356"/>
      <c r="F7" s="356"/>
      <c r="G7" s="356"/>
    </row>
    <row r="9" spans="1:9" ht="15" customHeight="1">
      <c r="A9" s="87" t="s">
        <v>140</v>
      </c>
      <c r="B9" s="386" t="s">
        <v>141</v>
      </c>
      <c r="C9" s="386"/>
      <c r="D9" s="386" t="s">
        <v>142</v>
      </c>
      <c r="E9" s="386"/>
      <c r="F9" s="386"/>
      <c r="G9" s="386"/>
      <c r="H9" s="87" t="s">
        <v>9</v>
      </c>
      <c r="I9" s="87" t="s">
        <v>143</v>
      </c>
    </row>
    <row r="10" spans="1:9" ht="28.5" customHeight="1">
      <c r="A10" s="104">
        <v>1</v>
      </c>
      <c r="B10" s="384" t="s">
        <v>144</v>
      </c>
      <c r="C10" s="383"/>
      <c r="D10" s="379" t="s">
        <v>145</v>
      </c>
      <c r="E10" s="390"/>
      <c r="F10" s="390"/>
      <c r="G10" s="391"/>
      <c r="H10" s="105">
        <v>25</v>
      </c>
      <c r="I10" s="196">
        <f>(H10/291)*100</f>
        <v>8.59106529209622</v>
      </c>
    </row>
    <row r="11" spans="1:9" ht="15">
      <c r="A11" s="106">
        <v>2</v>
      </c>
      <c r="B11" s="384" t="s">
        <v>146</v>
      </c>
      <c r="C11" s="383"/>
      <c r="D11" s="385" t="s">
        <v>147</v>
      </c>
      <c r="E11" s="374"/>
      <c r="F11" s="374"/>
      <c r="G11" s="375"/>
      <c r="H11" s="105">
        <v>20</v>
      </c>
      <c r="I11" s="196">
        <f aca="true" t="shared" si="0" ref="I11:I19">(H11/291)*100</f>
        <v>6.872852233676976</v>
      </c>
    </row>
    <row r="12" spans="1:9" ht="33" customHeight="1">
      <c r="A12" s="106">
        <v>3</v>
      </c>
      <c r="B12" s="384" t="s">
        <v>400</v>
      </c>
      <c r="C12" s="383"/>
      <c r="D12" s="379" t="s">
        <v>401</v>
      </c>
      <c r="E12" s="390"/>
      <c r="F12" s="390"/>
      <c r="G12" s="391"/>
      <c r="H12" s="105">
        <v>12</v>
      </c>
      <c r="I12" s="196">
        <f t="shared" si="0"/>
        <v>4.123711340206185</v>
      </c>
    </row>
    <row r="13" spans="1:9" ht="15">
      <c r="A13" s="104">
        <v>4</v>
      </c>
      <c r="B13" s="376" t="s">
        <v>150</v>
      </c>
      <c r="C13" s="377"/>
      <c r="D13" s="379" t="s">
        <v>151</v>
      </c>
      <c r="E13" s="390"/>
      <c r="F13" s="390"/>
      <c r="G13" s="391"/>
      <c r="H13" s="105">
        <v>12</v>
      </c>
      <c r="I13" s="196">
        <f t="shared" si="0"/>
        <v>4.123711340206185</v>
      </c>
    </row>
    <row r="14" spans="1:9" ht="15">
      <c r="A14" s="106">
        <v>5</v>
      </c>
      <c r="B14" s="384" t="s">
        <v>402</v>
      </c>
      <c r="C14" s="383"/>
      <c r="D14" s="373" t="s">
        <v>403</v>
      </c>
      <c r="E14" s="374"/>
      <c r="F14" s="374"/>
      <c r="G14" s="375"/>
      <c r="H14" s="105">
        <v>6</v>
      </c>
      <c r="I14" s="196">
        <f t="shared" si="0"/>
        <v>2.0618556701030926</v>
      </c>
    </row>
    <row r="15" spans="1:9" ht="27" customHeight="1">
      <c r="A15" s="104">
        <v>6</v>
      </c>
      <c r="B15" s="371" t="s">
        <v>404</v>
      </c>
      <c r="C15" s="378"/>
      <c r="D15" s="373" t="s">
        <v>405</v>
      </c>
      <c r="E15" s="387"/>
      <c r="F15" s="387"/>
      <c r="G15" s="388"/>
      <c r="H15" s="105">
        <v>6</v>
      </c>
      <c r="I15" s="196">
        <f t="shared" si="0"/>
        <v>2.0618556701030926</v>
      </c>
    </row>
    <row r="16" spans="1:9" ht="15">
      <c r="A16" s="106">
        <v>7</v>
      </c>
      <c r="B16" s="384" t="s">
        <v>406</v>
      </c>
      <c r="C16" s="383"/>
      <c r="D16" s="373" t="s">
        <v>407</v>
      </c>
      <c r="E16" s="374"/>
      <c r="F16" s="374"/>
      <c r="G16" s="375"/>
      <c r="H16" s="105">
        <v>5</v>
      </c>
      <c r="I16" s="196">
        <f t="shared" si="0"/>
        <v>1.718213058419244</v>
      </c>
    </row>
    <row r="17" spans="1:9" ht="15">
      <c r="A17" s="104">
        <v>8</v>
      </c>
      <c r="B17" s="384" t="s">
        <v>408</v>
      </c>
      <c r="C17" s="383"/>
      <c r="D17" s="373" t="s">
        <v>409</v>
      </c>
      <c r="E17" s="374"/>
      <c r="F17" s="374"/>
      <c r="G17" s="375"/>
      <c r="H17" s="105">
        <v>5</v>
      </c>
      <c r="I17" s="196">
        <f t="shared" si="0"/>
        <v>1.718213058419244</v>
      </c>
    </row>
    <row r="18" spans="1:9" ht="31.5" customHeight="1">
      <c r="A18" s="106">
        <v>9</v>
      </c>
      <c r="B18" s="376" t="s">
        <v>410</v>
      </c>
      <c r="C18" s="377"/>
      <c r="D18" s="373" t="s">
        <v>411</v>
      </c>
      <c r="E18" s="387"/>
      <c r="F18" s="387"/>
      <c r="G18" s="388"/>
      <c r="H18" s="105">
        <v>5</v>
      </c>
      <c r="I18" s="196">
        <f t="shared" si="0"/>
        <v>1.718213058419244</v>
      </c>
    </row>
    <row r="19" spans="1:9" ht="28.5" customHeight="1">
      <c r="A19" s="104">
        <v>10</v>
      </c>
      <c r="B19" s="392" t="s">
        <v>373</v>
      </c>
      <c r="C19" s="392"/>
      <c r="D19" s="373" t="s">
        <v>374</v>
      </c>
      <c r="E19" s="387"/>
      <c r="F19" s="387"/>
      <c r="G19" s="388"/>
      <c r="H19" s="105">
        <v>4</v>
      </c>
      <c r="I19" s="196">
        <f t="shared" si="0"/>
        <v>1.3745704467353952</v>
      </c>
    </row>
    <row r="20" spans="1:3" ht="15">
      <c r="A20" s="3" t="s">
        <v>18</v>
      </c>
      <c r="B20" s="3"/>
      <c r="C20" s="3"/>
    </row>
    <row r="21" spans="3:7" ht="15">
      <c r="C21" s="356" t="s">
        <v>152</v>
      </c>
      <c r="D21" s="356"/>
      <c r="E21" s="356"/>
      <c r="F21" s="356"/>
      <c r="G21" s="356"/>
    </row>
    <row r="23" spans="1:9" ht="30.75" customHeight="1">
      <c r="A23" s="87" t="s">
        <v>140</v>
      </c>
      <c r="B23" s="386" t="s">
        <v>141</v>
      </c>
      <c r="C23" s="386"/>
      <c r="D23" s="386" t="s">
        <v>142</v>
      </c>
      <c r="E23" s="386"/>
      <c r="F23" s="386"/>
      <c r="G23" s="386"/>
      <c r="H23" s="87" t="s">
        <v>9</v>
      </c>
      <c r="I23" s="87" t="s">
        <v>143</v>
      </c>
    </row>
    <row r="24" spans="1:9" ht="28.5" customHeight="1">
      <c r="A24" s="104">
        <v>1</v>
      </c>
      <c r="B24" s="384" t="s">
        <v>144</v>
      </c>
      <c r="C24" s="383"/>
      <c r="D24" s="385" t="s">
        <v>145</v>
      </c>
      <c r="E24" s="374"/>
      <c r="F24" s="374"/>
      <c r="G24" s="375"/>
      <c r="H24" s="280">
        <v>512</v>
      </c>
      <c r="I24" s="196">
        <f>(H24/4454)*100</f>
        <v>11.495285136955545</v>
      </c>
    </row>
    <row r="25" spans="1:9" ht="30.75" customHeight="1">
      <c r="A25" s="106">
        <v>2</v>
      </c>
      <c r="B25" s="384" t="s">
        <v>148</v>
      </c>
      <c r="C25" s="383"/>
      <c r="D25" s="385" t="s">
        <v>149</v>
      </c>
      <c r="E25" s="374"/>
      <c r="F25" s="374"/>
      <c r="G25" s="375"/>
      <c r="H25" s="280">
        <v>121</v>
      </c>
      <c r="I25" s="196">
        <f aca="true" t="shared" si="1" ref="I25:I33">(H25/4454)*100</f>
        <v>2.7166591827570725</v>
      </c>
    </row>
    <row r="26" spans="1:9" ht="29.25" customHeight="1">
      <c r="A26" s="104">
        <v>3</v>
      </c>
      <c r="B26" s="384" t="s">
        <v>153</v>
      </c>
      <c r="C26" s="383"/>
      <c r="D26" s="373" t="s">
        <v>343</v>
      </c>
      <c r="E26" s="374"/>
      <c r="F26" s="374"/>
      <c r="G26" s="375"/>
      <c r="H26" s="280">
        <v>117</v>
      </c>
      <c r="I26" s="196">
        <f t="shared" si="1"/>
        <v>2.6268522676246073</v>
      </c>
    </row>
    <row r="27" spans="1:9" ht="15">
      <c r="A27" s="106">
        <v>4</v>
      </c>
      <c r="B27" s="384" t="s">
        <v>156</v>
      </c>
      <c r="C27" s="383"/>
      <c r="D27" s="385" t="s">
        <v>157</v>
      </c>
      <c r="E27" s="374"/>
      <c r="F27" s="374"/>
      <c r="G27" s="375"/>
      <c r="H27" s="280">
        <v>77</v>
      </c>
      <c r="I27" s="196">
        <f t="shared" si="1"/>
        <v>1.7287831162999552</v>
      </c>
    </row>
    <row r="28" spans="1:9" ht="15.75" customHeight="1">
      <c r="A28" s="104">
        <v>5</v>
      </c>
      <c r="B28" s="384" t="s">
        <v>158</v>
      </c>
      <c r="C28" s="383"/>
      <c r="D28" s="385" t="s">
        <v>159</v>
      </c>
      <c r="E28" s="374"/>
      <c r="F28" s="374"/>
      <c r="G28" s="375"/>
      <c r="H28" s="280">
        <v>67</v>
      </c>
      <c r="I28" s="196">
        <f t="shared" si="1"/>
        <v>1.5042658284687922</v>
      </c>
    </row>
    <row r="29" spans="1:9" ht="48" customHeight="1">
      <c r="A29" s="106">
        <v>6</v>
      </c>
      <c r="B29" s="384" t="s">
        <v>154</v>
      </c>
      <c r="C29" s="383"/>
      <c r="D29" s="373" t="s">
        <v>155</v>
      </c>
      <c r="E29" s="387"/>
      <c r="F29" s="387"/>
      <c r="G29" s="388"/>
      <c r="H29" s="280">
        <v>66</v>
      </c>
      <c r="I29" s="196">
        <f t="shared" si="1"/>
        <v>1.4818140996856757</v>
      </c>
    </row>
    <row r="30" spans="1:9" ht="15">
      <c r="A30" s="104">
        <v>7</v>
      </c>
      <c r="B30" s="384" t="s">
        <v>375</v>
      </c>
      <c r="C30" s="383"/>
      <c r="D30" s="373" t="s">
        <v>376</v>
      </c>
      <c r="E30" s="374"/>
      <c r="F30" s="374"/>
      <c r="G30" s="375"/>
      <c r="H30" s="280">
        <v>62</v>
      </c>
      <c r="I30" s="196">
        <f t="shared" si="1"/>
        <v>1.3920071845532105</v>
      </c>
    </row>
    <row r="31" spans="1:9" ht="29.25" customHeight="1">
      <c r="A31" s="106">
        <v>8</v>
      </c>
      <c r="B31" s="384" t="s">
        <v>344</v>
      </c>
      <c r="C31" s="383"/>
      <c r="D31" s="373" t="s">
        <v>345</v>
      </c>
      <c r="E31" s="374"/>
      <c r="F31" s="374"/>
      <c r="G31" s="375"/>
      <c r="H31" s="280">
        <v>55</v>
      </c>
      <c r="I31" s="196">
        <f t="shared" si="1"/>
        <v>1.2348450830713964</v>
      </c>
    </row>
    <row r="32" spans="1:9" ht="42" customHeight="1">
      <c r="A32" s="104">
        <v>9</v>
      </c>
      <c r="B32" s="376" t="s">
        <v>161</v>
      </c>
      <c r="C32" s="389"/>
      <c r="D32" s="379" t="s">
        <v>314</v>
      </c>
      <c r="E32" s="390"/>
      <c r="F32" s="390"/>
      <c r="G32" s="391"/>
      <c r="H32" s="280">
        <v>53</v>
      </c>
      <c r="I32" s="196">
        <f t="shared" si="1"/>
        <v>1.1899416255051638</v>
      </c>
    </row>
    <row r="33" spans="1:9" ht="15">
      <c r="A33" s="106">
        <v>10</v>
      </c>
      <c r="B33" s="384" t="s">
        <v>412</v>
      </c>
      <c r="C33" s="383"/>
      <c r="D33" s="373" t="s">
        <v>413</v>
      </c>
      <c r="E33" s="374"/>
      <c r="F33" s="374"/>
      <c r="G33" s="375"/>
      <c r="H33" s="280">
        <v>53</v>
      </c>
      <c r="I33" s="196">
        <f t="shared" si="1"/>
        <v>1.1899416255051638</v>
      </c>
    </row>
    <row r="34" spans="1:3" ht="15">
      <c r="A34" s="3" t="s">
        <v>18</v>
      </c>
      <c r="B34" s="3"/>
      <c r="C34" s="3"/>
    </row>
    <row r="35" spans="1:4" ht="15" customHeight="1">
      <c r="A35" s="3"/>
      <c r="B35" s="3"/>
      <c r="C35" s="3"/>
      <c r="D35" s="3"/>
    </row>
    <row r="40" spans="3:7" ht="15">
      <c r="C40" s="356" t="s">
        <v>160</v>
      </c>
      <c r="D40" s="356"/>
      <c r="E40" s="356"/>
      <c r="F40" s="356"/>
      <c r="G40" s="356"/>
    </row>
    <row r="42" spans="1:9" ht="33" customHeight="1">
      <c r="A42" s="87" t="s">
        <v>140</v>
      </c>
      <c r="B42" s="386" t="s">
        <v>141</v>
      </c>
      <c r="C42" s="386"/>
      <c r="D42" s="386" t="s">
        <v>142</v>
      </c>
      <c r="E42" s="386"/>
      <c r="F42" s="386"/>
      <c r="G42" s="386"/>
      <c r="H42" s="87" t="s">
        <v>9</v>
      </c>
      <c r="I42" s="87" t="s">
        <v>143</v>
      </c>
    </row>
    <row r="43" spans="1:9" ht="29.25" customHeight="1">
      <c r="A43" s="104">
        <v>1</v>
      </c>
      <c r="B43" s="384" t="s">
        <v>144</v>
      </c>
      <c r="C43" s="383"/>
      <c r="D43" s="385" t="s">
        <v>145</v>
      </c>
      <c r="E43" s="374"/>
      <c r="F43" s="374"/>
      <c r="G43" s="375"/>
      <c r="H43" s="105">
        <v>1092</v>
      </c>
      <c r="I43" s="196">
        <f>(H43/5464)*100</f>
        <v>19.98535871156662</v>
      </c>
    </row>
    <row r="44" spans="1:9" ht="43.5" customHeight="1">
      <c r="A44" s="106">
        <v>2</v>
      </c>
      <c r="B44" s="384" t="s">
        <v>154</v>
      </c>
      <c r="C44" s="383"/>
      <c r="D44" s="373" t="s">
        <v>155</v>
      </c>
      <c r="E44" s="374"/>
      <c r="F44" s="374"/>
      <c r="G44" s="375"/>
      <c r="H44" s="105">
        <v>278</v>
      </c>
      <c r="I44" s="196">
        <f aca="true" t="shared" si="2" ref="I44:I52">(H44/5464)*100</f>
        <v>5.087847730600293</v>
      </c>
    </row>
    <row r="45" spans="1:9" ht="33.75" customHeight="1">
      <c r="A45" s="104">
        <v>3</v>
      </c>
      <c r="B45" s="384" t="s">
        <v>148</v>
      </c>
      <c r="C45" s="383"/>
      <c r="D45" s="385" t="s">
        <v>149</v>
      </c>
      <c r="E45" s="374"/>
      <c r="F45" s="374"/>
      <c r="G45" s="375"/>
      <c r="H45" s="105">
        <v>263</v>
      </c>
      <c r="I45" s="196">
        <f t="shared" si="2"/>
        <v>4.813323572474378</v>
      </c>
    </row>
    <row r="46" spans="1:9" ht="45.75" customHeight="1">
      <c r="A46" s="106">
        <v>4</v>
      </c>
      <c r="B46" s="384" t="s">
        <v>161</v>
      </c>
      <c r="C46" s="383"/>
      <c r="D46" s="385" t="s">
        <v>314</v>
      </c>
      <c r="E46" s="374"/>
      <c r="F46" s="374"/>
      <c r="G46" s="375"/>
      <c r="H46" s="105">
        <v>168</v>
      </c>
      <c r="I46" s="196">
        <f t="shared" si="2"/>
        <v>3.074670571010249</v>
      </c>
    </row>
    <row r="47" spans="1:9" ht="30" customHeight="1">
      <c r="A47" s="104">
        <v>5</v>
      </c>
      <c r="B47" s="384" t="s">
        <v>156</v>
      </c>
      <c r="C47" s="383"/>
      <c r="D47" s="373" t="s">
        <v>157</v>
      </c>
      <c r="E47" s="374"/>
      <c r="F47" s="374"/>
      <c r="G47" s="375"/>
      <c r="H47" s="105">
        <v>105</v>
      </c>
      <c r="I47" s="196">
        <f t="shared" si="2"/>
        <v>1.9216691068814056</v>
      </c>
    </row>
    <row r="48" spans="1:9" ht="33.75" customHeight="1">
      <c r="A48" s="106">
        <v>6</v>
      </c>
      <c r="B48" s="384" t="s">
        <v>162</v>
      </c>
      <c r="C48" s="383"/>
      <c r="D48" s="373" t="s">
        <v>163</v>
      </c>
      <c r="E48" s="374"/>
      <c r="F48" s="374"/>
      <c r="G48" s="375"/>
      <c r="H48" s="105">
        <v>99</v>
      </c>
      <c r="I48" s="196">
        <f t="shared" si="2"/>
        <v>1.8118594436310396</v>
      </c>
    </row>
    <row r="49" spans="1:9" ht="28.5" customHeight="1">
      <c r="A49" s="104">
        <v>7</v>
      </c>
      <c r="B49" s="382">
        <v>26207</v>
      </c>
      <c r="C49" s="383"/>
      <c r="D49" s="373" t="s">
        <v>414</v>
      </c>
      <c r="E49" s="374"/>
      <c r="F49" s="374"/>
      <c r="G49" s="375"/>
      <c r="H49" s="105">
        <v>90</v>
      </c>
      <c r="I49" s="196">
        <f t="shared" si="2"/>
        <v>1.6471449487554906</v>
      </c>
    </row>
    <row r="50" spans="1:9" ht="33.75" customHeight="1">
      <c r="A50" s="106">
        <v>8</v>
      </c>
      <c r="B50" s="376" t="s">
        <v>164</v>
      </c>
      <c r="C50" s="377"/>
      <c r="D50" s="373" t="s">
        <v>318</v>
      </c>
      <c r="E50" s="374"/>
      <c r="F50" s="374"/>
      <c r="G50" s="375"/>
      <c r="H50" s="105">
        <v>81</v>
      </c>
      <c r="I50" s="196">
        <f t="shared" si="2"/>
        <v>1.4824304538799415</v>
      </c>
    </row>
    <row r="51" spans="1:9" ht="31.5" customHeight="1">
      <c r="A51" s="104">
        <v>9</v>
      </c>
      <c r="B51" s="371" t="s">
        <v>412</v>
      </c>
      <c r="C51" s="378"/>
      <c r="D51" s="379" t="s">
        <v>413</v>
      </c>
      <c r="E51" s="380"/>
      <c r="F51" s="380"/>
      <c r="G51" s="381"/>
      <c r="H51" s="105">
        <v>67</v>
      </c>
      <c r="I51" s="196">
        <f t="shared" si="2"/>
        <v>1.226207906295754</v>
      </c>
    </row>
    <row r="52" spans="1:9" ht="30" customHeight="1">
      <c r="A52" s="106">
        <v>10</v>
      </c>
      <c r="B52" s="371" t="s">
        <v>375</v>
      </c>
      <c r="C52" s="372"/>
      <c r="D52" s="373" t="s">
        <v>376</v>
      </c>
      <c r="E52" s="374"/>
      <c r="F52" s="374"/>
      <c r="G52" s="375"/>
      <c r="H52" s="105">
        <v>64</v>
      </c>
      <c r="I52" s="196">
        <f t="shared" si="2"/>
        <v>1.171303074670571</v>
      </c>
    </row>
    <row r="53" spans="2:4" ht="15">
      <c r="B53" s="3"/>
      <c r="C53" s="3"/>
      <c r="D53" s="3"/>
    </row>
    <row r="54" ht="15">
      <c r="A54" s="3" t="s">
        <v>18</v>
      </c>
    </row>
  </sheetData>
  <sheetProtection/>
  <mergeCells count="71">
    <mergeCell ref="A2:I2"/>
    <mergeCell ref="B13:C13"/>
    <mergeCell ref="D13:G13"/>
    <mergeCell ref="B14:C14"/>
    <mergeCell ref="D14:G14"/>
    <mergeCell ref="B12:C12"/>
    <mergeCell ref="D12:G12"/>
    <mergeCell ref="B10:C10"/>
    <mergeCell ref="D10:G10"/>
    <mergeCell ref="B11:C11"/>
    <mergeCell ref="D11:G11"/>
    <mergeCell ref="A5:I5"/>
    <mergeCell ref="C7:G7"/>
    <mergeCell ref="B9:C9"/>
    <mergeCell ref="D9:G9"/>
    <mergeCell ref="B16:C16"/>
    <mergeCell ref="D16:G16"/>
    <mergeCell ref="D24:G24"/>
    <mergeCell ref="B17:C17"/>
    <mergeCell ref="D17:G17"/>
    <mergeCell ref="B18:C18"/>
    <mergeCell ref="D18:G18"/>
    <mergeCell ref="B19:C19"/>
    <mergeCell ref="C21:G21"/>
    <mergeCell ref="B23:C23"/>
    <mergeCell ref="D23:G23"/>
    <mergeCell ref="D19:G19"/>
    <mergeCell ref="B25:C25"/>
    <mergeCell ref="D25:G25"/>
    <mergeCell ref="B26:C26"/>
    <mergeCell ref="D26:G26"/>
    <mergeCell ref="B28:C28"/>
    <mergeCell ref="D28:G28"/>
    <mergeCell ref="B27:C27"/>
    <mergeCell ref="D27:G27"/>
    <mergeCell ref="B42:C42"/>
    <mergeCell ref="B31:C31"/>
    <mergeCell ref="D45:G45"/>
    <mergeCell ref="D46:G46"/>
    <mergeCell ref="B24:C24"/>
    <mergeCell ref="B29:C29"/>
    <mergeCell ref="D29:G29"/>
    <mergeCell ref="D31:G31"/>
    <mergeCell ref="D30:G30"/>
    <mergeCell ref="B30:C30"/>
    <mergeCell ref="B47:C47"/>
    <mergeCell ref="D47:G47"/>
    <mergeCell ref="D42:G42"/>
    <mergeCell ref="B15:C15"/>
    <mergeCell ref="D15:G15"/>
    <mergeCell ref="B32:C32"/>
    <mergeCell ref="D32:G32"/>
    <mergeCell ref="B45:C45"/>
    <mergeCell ref="B44:C44"/>
    <mergeCell ref="C40:G40"/>
    <mergeCell ref="B49:C49"/>
    <mergeCell ref="D49:G49"/>
    <mergeCell ref="B33:C33"/>
    <mergeCell ref="D44:G44"/>
    <mergeCell ref="D33:G33"/>
    <mergeCell ref="B46:C46"/>
    <mergeCell ref="D48:G48"/>
    <mergeCell ref="B48:C48"/>
    <mergeCell ref="B43:C43"/>
    <mergeCell ref="D43:G43"/>
    <mergeCell ref="B52:C52"/>
    <mergeCell ref="D52:G52"/>
    <mergeCell ref="B50:C50"/>
    <mergeCell ref="D50:G50"/>
    <mergeCell ref="B51:C51"/>
    <mergeCell ref="D51:G51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&amp;L22.07.2011&amp;CTÜRKİYE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8515625" style="108" customWidth="1"/>
    <col min="2" max="2" width="5.421875" style="107" customWidth="1"/>
    <col min="3" max="3" width="3.7109375" style="107" customWidth="1"/>
    <col min="4" max="4" width="5.57421875" style="107" customWidth="1"/>
    <col min="5" max="5" width="5.57421875" style="107" bestFit="1" customWidth="1"/>
    <col min="6" max="6" width="3.7109375" style="107" customWidth="1"/>
    <col min="7" max="7" width="5.57421875" style="107" customWidth="1"/>
    <col min="8" max="8" width="4.00390625" style="107" bestFit="1" customWidth="1"/>
    <col min="9" max="9" width="5.28125" style="107" customWidth="1"/>
    <col min="10" max="10" width="5.7109375" style="137" customWidth="1"/>
    <col min="11" max="11" width="4.28125" style="107" customWidth="1"/>
    <col min="12" max="13" width="5.421875" style="107" customWidth="1"/>
    <col min="14" max="14" width="4.28125" style="107" customWidth="1"/>
    <col min="15" max="15" width="5.28125" style="107" customWidth="1"/>
    <col min="16" max="16" width="4.00390625" style="107" customWidth="1"/>
    <col min="17" max="17" width="5.28125" style="107" customWidth="1"/>
    <col min="18" max="35" width="9.140625" style="107" customWidth="1"/>
    <col min="36" max="36" width="17.8515625" style="107" customWidth="1"/>
    <col min="37" max="37" width="5.421875" style="107" customWidth="1"/>
    <col min="38" max="38" width="3.7109375" style="107" customWidth="1"/>
    <col min="39" max="39" width="5.57421875" style="107" customWidth="1"/>
    <col min="40" max="41" width="3.7109375" style="107" customWidth="1"/>
    <col min="42" max="42" width="4.421875" style="107" customWidth="1"/>
    <col min="43" max="43" width="4.00390625" style="107" bestFit="1" customWidth="1"/>
    <col min="44" max="44" width="5.28125" style="107" customWidth="1"/>
    <col min="45" max="45" width="5.421875" style="107" customWidth="1"/>
    <col min="46" max="46" width="4.00390625" style="107" bestFit="1" customWidth="1"/>
    <col min="47" max="47" width="6.421875" style="107" customWidth="1"/>
    <col min="48" max="48" width="5.7109375" style="107" customWidth="1"/>
    <col min="49" max="49" width="4.00390625" style="107" bestFit="1" customWidth="1"/>
    <col min="50" max="50" width="5.28125" style="107" customWidth="1"/>
    <col min="51" max="51" width="3.8515625" style="107" customWidth="1"/>
    <col min="52" max="52" width="5.7109375" style="107" customWidth="1"/>
    <col min="53" max="16384" width="9.140625" style="107" customWidth="1"/>
  </cols>
  <sheetData>
    <row r="1" spans="1:17" ht="18.75" thickBot="1">
      <c r="A1" s="417" t="s">
        <v>388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</row>
    <row r="3" spans="1:17" ht="15.75">
      <c r="A3" s="418" t="s">
        <v>165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</row>
    <row r="4" ht="15.75" thickBot="1">
      <c r="J4" s="107"/>
    </row>
    <row r="5" spans="1:17" s="109" customFormat="1" ht="17.25" customHeight="1" thickBot="1" thickTop="1">
      <c r="A5" s="419" t="s">
        <v>166</v>
      </c>
      <c r="B5" s="422" t="s">
        <v>394</v>
      </c>
      <c r="C5" s="423"/>
      <c r="D5" s="423"/>
      <c r="E5" s="423"/>
      <c r="F5" s="423"/>
      <c r="G5" s="423"/>
      <c r="H5" s="423"/>
      <c r="I5" s="424"/>
      <c r="J5" s="422" t="s">
        <v>393</v>
      </c>
      <c r="K5" s="423"/>
      <c r="L5" s="423"/>
      <c r="M5" s="423"/>
      <c r="N5" s="423"/>
      <c r="O5" s="423"/>
      <c r="P5" s="423"/>
      <c r="Q5" s="424"/>
    </row>
    <row r="6" spans="1:17" ht="15.75" customHeight="1" thickTop="1">
      <c r="A6" s="420"/>
      <c r="B6" s="425" t="s">
        <v>167</v>
      </c>
      <c r="C6" s="425"/>
      <c r="D6" s="425"/>
      <c r="E6" s="404" t="s">
        <v>168</v>
      </c>
      <c r="F6" s="406"/>
      <c r="G6" s="425" t="s">
        <v>169</v>
      </c>
      <c r="H6" s="425"/>
      <c r="I6" s="406"/>
      <c r="J6" s="425" t="s">
        <v>167</v>
      </c>
      <c r="K6" s="425"/>
      <c r="L6" s="425"/>
      <c r="M6" s="404" t="s">
        <v>168</v>
      </c>
      <c r="N6" s="426"/>
      <c r="O6" s="404" t="s">
        <v>169</v>
      </c>
      <c r="P6" s="405"/>
      <c r="Q6" s="406"/>
    </row>
    <row r="7" spans="1:17" ht="15" customHeight="1">
      <c r="A7" s="420"/>
      <c r="B7" s="403" t="s">
        <v>170</v>
      </c>
      <c r="C7" s="397" t="s">
        <v>171</v>
      </c>
      <c r="D7" s="409" t="s">
        <v>172</v>
      </c>
      <c r="E7" s="402" t="s">
        <v>170</v>
      </c>
      <c r="F7" s="411" t="s">
        <v>171</v>
      </c>
      <c r="G7" s="413" t="s">
        <v>170</v>
      </c>
      <c r="H7" s="397" t="s">
        <v>171</v>
      </c>
      <c r="I7" s="415" t="s">
        <v>172</v>
      </c>
      <c r="J7" s="402" t="s">
        <v>170</v>
      </c>
      <c r="K7" s="396" t="s">
        <v>171</v>
      </c>
      <c r="L7" s="394" t="s">
        <v>172</v>
      </c>
      <c r="M7" s="398" t="s">
        <v>170</v>
      </c>
      <c r="N7" s="400" t="s">
        <v>171</v>
      </c>
      <c r="O7" s="402" t="s">
        <v>170</v>
      </c>
      <c r="P7" s="396" t="s">
        <v>171</v>
      </c>
      <c r="Q7" s="394" t="s">
        <v>172</v>
      </c>
    </row>
    <row r="8" spans="1:17" ht="24.75" customHeight="1" thickBot="1">
      <c r="A8" s="421"/>
      <c r="B8" s="407"/>
      <c r="C8" s="408"/>
      <c r="D8" s="410"/>
      <c r="E8" s="403"/>
      <c r="F8" s="412"/>
      <c r="G8" s="414"/>
      <c r="H8" s="408"/>
      <c r="I8" s="416"/>
      <c r="J8" s="403"/>
      <c r="K8" s="397"/>
      <c r="L8" s="395"/>
      <c r="M8" s="399"/>
      <c r="N8" s="401"/>
      <c r="O8" s="403"/>
      <c r="P8" s="397"/>
      <c r="Q8" s="395"/>
    </row>
    <row r="9" spans="1:17" ht="16.5" thickTop="1">
      <c r="A9" s="110" t="s">
        <v>173</v>
      </c>
      <c r="B9" s="111">
        <v>93</v>
      </c>
      <c r="C9" s="112">
        <v>0</v>
      </c>
      <c r="D9" s="284">
        <v>103</v>
      </c>
      <c r="E9" s="111">
        <v>38</v>
      </c>
      <c r="F9" s="113">
        <v>3</v>
      </c>
      <c r="G9" s="111">
        <v>31</v>
      </c>
      <c r="H9" s="112">
        <v>2</v>
      </c>
      <c r="I9" s="113">
        <v>86</v>
      </c>
      <c r="J9" s="111">
        <v>80</v>
      </c>
      <c r="K9" s="112">
        <v>1</v>
      </c>
      <c r="L9" s="113">
        <v>97</v>
      </c>
      <c r="M9" s="111">
        <v>50</v>
      </c>
      <c r="N9" s="113">
        <v>14</v>
      </c>
      <c r="O9" s="111">
        <v>25</v>
      </c>
      <c r="P9" s="112">
        <v>3</v>
      </c>
      <c r="Q9" s="113">
        <v>68</v>
      </c>
    </row>
    <row r="10" spans="1:17" ht="15.75">
      <c r="A10" s="114" t="s">
        <v>174</v>
      </c>
      <c r="B10" s="115">
        <v>16</v>
      </c>
      <c r="C10" s="116">
        <v>0</v>
      </c>
      <c r="D10" s="285">
        <v>9</v>
      </c>
      <c r="E10" s="115">
        <v>4</v>
      </c>
      <c r="F10" s="117">
        <v>1</v>
      </c>
      <c r="G10" s="115">
        <v>2</v>
      </c>
      <c r="H10" s="116">
        <v>0</v>
      </c>
      <c r="I10" s="117">
        <v>9</v>
      </c>
      <c r="J10" s="115">
        <v>11</v>
      </c>
      <c r="K10" s="116">
        <v>0</v>
      </c>
      <c r="L10" s="117">
        <v>10</v>
      </c>
      <c r="M10" s="115">
        <v>0</v>
      </c>
      <c r="N10" s="117">
        <v>1</v>
      </c>
      <c r="O10" s="115">
        <v>0</v>
      </c>
      <c r="P10" s="116">
        <v>1</v>
      </c>
      <c r="Q10" s="117">
        <v>3</v>
      </c>
    </row>
    <row r="11" spans="1:17" ht="15.75">
      <c r="A11" s="110" t="s">
        <v>175</v>
      </c>
      <c r="B11" s="115">
        <v>18</v>
      </c>
      <c r="C11" s="116">
        <v>2</v>
      </c>
      <c r="D11" s="285">
        <v>24</v>
      </c>
      <c r="E11" s="115">
        <v>6</v>
      </c>
      <c r="F11" s="117">
        <v>2</v>
      </c>
      <c r="G11" s="115">
        <v>1</v>
      </c>
      <c r="H11" s="116">
        <v>2</v>
      </c>
      <c r="I11" s="117">
        <v>20</v>
      </c>
      <c r="J11" s="115">
        <v>28</v>
      </c>
      <c r="K11" s="116">
        <v>1</v>
      </c>
      <c r="L11" s="117">
        <v>15</v>
      </c>
      <c r="M11" s="115">
        <v>4</v>
      </c>
      <c r="N11" s="117">
        <v>0</v>
      </c>
      <c r="O11" s="115">
        <v>1</v>
      </c>
      <c r="P11" s="116">
        <v>0</v>
      </c>
      <c r="Q11" s="117">
        <v>17</v>
      </c>
    </row>
    <row r="12" spans="1:17" ht="15.75">
      <c r="A12" s="114" t="s">
        <v>176</v>
      </c>
      <c r="B12" s="115">
        <v>9</v>
      </c>
      <c r="C12" s="116">
        <v>0</v>
      </c>
      <c r="D12" s="285">
        <v>9</v>
      </c>
      <c r="E12" s="115">
        <v>2</v>
      </c>
      <c r="F12" s="117">
        <v>1</v>
      </c>
      <c r="G12" s="115">
        <v>3</v>
      </c>
      <c r="H12" s="116">
        <v>1</v>
      </c>
      <c r="I12" s="117">
        <v>12</v>
      </c>
      <c r="J12" s="115">
        <v>4</v>
      </c>
      <c r="K12" s="116">
        <v>1</v>
      </c>
      <c r="L12" s="117">
        <v>7</v>
      </c>
      <c r="M12" s="115">
        <v>3</v>
      </c>
      <c r="N12" s="117">
        <v>0</v>
      </c>
      <c r="O12" s="115">
        <v>0</v>
      </c>
      <c r="P12" s="116">
        <v>0</v>
      </c>
      <c r="Q12" s="117">
        <v>5</v>
      </c>
    </row>
    <row r="13" spans="1:17" ht="15.75">
      <c r="A13" s="110" t="s">
        <v>177</v>
      </c>
      <c r="B13" s="115">
        <v>13</v>
      </c>
      <c r="C13" s="116">
        <v>2</v>
      </c>
      <c r="D13" s="285">
        <v>11</v>
      </c>
      <c r="E13" s="115">
        <v>3</v>
      </c>
      <c r="F13" s="117">
        <v>2</v>
      </c>
      <c r="G13" s="115">
        <v>1</v>
      </c>
      <c r="H13" s="116">
        <v>0</v>
      </c>
      <c r="I13" s="117">
        <v>9</v>
      </c>
      <c r="J13" s="115">
        <v>13</v>
      </c>
      <c r="K13" s="116">
        <v>2</v>
      </c>
      <c r="L13" s="117">
        <v>3</v>
      </c>
      <c r="M13" s="115">
        <v>0</v>
      </c>
      <c r="N13" s="117">
        <v>6</v>
      </c>
      <c r="O13" s="115">
        <v>2</v>
      </c>
      <c r="P13" s="116">
        <v>0</v>
      </c>
      <c r="Q13" s="117">
        <v>5</v>
      </c>
    </row>
    <row r="14" spans="1:17" ht="15.75">
      <c r="A14" s="114" t="s">
        <v>178</v>
      </c>
      <c r="B14" s="115">
        <v>515</v>
      </c>
      <c r="C14" s="116">
        <v>9</v>
      </c>
      <c r="D14" s="285">
        <v>715</v>
      </c>
      <c r="E14" s="115">
        <v>108</v>
      </c>
      <c r="F14" s="117">
        <v>20</v>
      </c>
      <c r="G14" s="115">
        <v>131</v>
      </c>
      <c r="H14" s="116">
        <v>25</v>
      </c>
      <c r="I14" s="117">
        <v>318</v>
      </c>
      <c r="J14" s="115">
        <v>463</v>
      </c>
      <c r="K14" s="116">
        <v>12</v>
      </c>
      <c r="L14" s="117">
        <v>675</v>
      </c>
      <c r="M14" s="115">
        <v>157</v>
      </c>
      <c r="N14" s="117">
        <v>51</v>
      </c>
      <c r="O14" s="115">
        <v>100</v>
      </c>
      <c r="P14" s="116">
        <v>29</v>
      </c>
      <c r="Q14" s="117">
        <v>198</v>
      </c>
    </row>
    <row r="15" spans="1:17" ht="15.75">
      <c r="A15" s="110" t="s">
        <v>179</v>
      </c>
      <c r="B15" s="115">
        <v>197</v>
      </c>
      <c r="C15" s="116">
        <v>1</v>
      </c>
      <c r="D15" s="285">
        <v>257</v>
      </c>
      <c r="E15" s="115">
        <v>44</v>
      </c>
      <c r="F15" s="117">
        <v>8</v>
      </c>
      <c r="G15" s="115">
        <v>37</v>
      </c>
      <c r="H15" s="116">
        <v>3</v>
      </c>
      <c r="I15" s="117">
        <v>154</v>
      </c>
      <c r="J15" s="115">
        <v>197</v>
      </c>
      <c r="K15" s="116">
        <v>1</v>
      </c>
      <c r="L15" s="117">
        <v>211</v>
      </c>
      <c r="M15" s="115">
        <v>46</v>
      </c>
      <c r="N15" s="117">
        <v>18</v>
      </c>
      <c r="O15" s="115">
        <v>23</v>
      </c>
      <c r="P15" s="116">
        <v>8</v>
      </c>
      <c r="Q15" s="117">
        <v>142</v>
      </c>
    </row>
    <row r="16" spans="1:17" ht="15.75">
      <c r="A16" s="114" t="s">
        <v>180</v>
      </c>
      <c r="B16" s="115">
        <v>2</v>
      </c>
      <c r="C16" s="116">
        <v>0</v>
      </c>
      <c r="D16" s="285">
        <v>5</v>
      </c>
      <c r="E16" s="115">
        <v>2</v>
      </c>
      <c r="F16" s="117">
        <v>2</v>
      </c>
      <c r="G16" s="115">
        <v>0</v>
      </c>
      <c r="H16" s="116">
        <v>0</v>
      </c>
      <c r="I16" s="117">
        <v>4</v>
      </c>
      <c r="J16" s="115">
        <v>1</v>
      </c>
      <c r="K16" s="116">
        <v>0</v>
      </c>
      <c r="L16" s="117">
        <v>12</v>
      </c>
      <c r="M16" s="115">
        <v>0</v>
      </c>
      <c r="N16" s="117">
        <v>3</v>
      </c>
      <c r="O16" s="115">
        <v>0</v>
      </c>
      <c r="P16" s="116">
        <v>0</v>
      </c>
      <c r="Q16" s="117">
        <v>3</v>
      </c>
    </row>
    <row r="17" spans="1:17" ht="15.75">
      <c r="A17" s="110" t="s">
        <v>181</v>
      </c>
      <c r="B17" s="115">
        <v>36</v>
      </c>
      <c r="C17" s="116">
        <v>4</v>
      </c>
      <c r="D17" s="285">
        <v>133</v>
      </c>
      <c r="E17" s="115">
        <v>10</v>
      </c>
      <c r="F17" s="117">
        <v>2</v>
      </c>
      <c r="G17" s="115">
        <v>5</v>
      </c>
      <c r="H17" s="116">
        <v>4</v>
      </c>
      <c r="I17" s="117">
        <v>78</v>
      </c>
      <c r="J17" s="115">
        <v>46</v>
      </c>
      <c r="K17" s="116">
        <v>2</v>
      </c>
      <c r="L17" s="117">
        <v>141</v>
      </c>
      <c r="M17" s="115">
        <v>7</v>
      </c>
      <c r="N17" s="117">
        <v>7</v>
      </c>
      <c r="O17" s="115">
        <v>6</v>
      </c>
      <c r="P17" s="116">
        <v>5</v>
      </c>
      <c r="Q17" s="117">
        <v>59</v>
      </c>
    </row>
    <row r="18" spans="1:17" ht="15.75">
      <c r="A18" s="114" t="s">
        <v>182</v>
      </c>
      <c r="B18" s="115">
        <v>49</v>
      </c>
      <c r="C18" s="116">
        <v>0</v>
      </c>
      <c r="D18" s="285">
        <v>82</v>
      </c>
      <c r="E18" s="115">
        <v>6</v>
      </c>
      <c r="F18" s="117">
        <v>7</v>
      </c>
      <c r="G18" s="115">
        <v>3</v>
      </c>
      <c r="H18" s="116">
        <v>7</v>
      </c>
      <c r="I18" s="117">
        <v>60</v>
      </c>
      <c r="J18" s="115">
        <v>36</v>
      </c>
      <c r="K18" s="116">
        <v>5</v>
      </c>
      <c r="L18" s="117">
        <v>66</v>
      </c>
      <c r="M18" s="115">
        <v>7</v>
      </c>
      <c r="N18" s="117">
        <v>9</v>
      </c>
      <c r="O18" s="115">
        <v>5</v>
      </c>
      <c r="P18" s="116">
        <v>9</v>
      </c>
      <c r="Q18" s="117">
        <v>50</v>
      </c>
    </row>
    <row r="19" spans="1:17" ht="15.75">
      <c r="A19" s="110" t="s">
        <v>183</v>
      </c>
      <c r="B19" s="115">
        <v>4</v>
      </c>
      <c r="C19" s="116">
        <v>0</v>
      </c>
      <c r="D19" s="285">
        <v>6</v>
      </c>
      <c r="E19" s="115">
        <v>0</v>
      </c>
      <c r="F19" s="117">
        <v>0</v>
      </c>
      <c r="G19" s="115">
        <v>2</v>
      </c>
      <c r="H19" s="116">
        <v>0</v>
      </c>
      <c r="I19" s="117">
        <v>8</v>
      </c>
      <c r="J19" s="115">
        <v>4</v>
      </c>
      <c r="K19" s="116">
        <v>1</v>
      </c>
      <c r="L19" s="117">
        <v>12</v>
      </c>
      <c r="M19" s="115">
        <v>1</v>
      </c>
      <c r="N19" s="117">
        <v>2</v>
      </c>
      <c r="O19" s="115">
        <v>3</v>
      </c>
      <c r="P19" s="116">
        <v>0</v>
      </c>
      <c r="Q19" s="117">
        <v>7</v>
      </c>
    </row>
    <row r="20" spans="1:17" ht="15.75">
      <c r="A20" s="114" t="s">
        <v>184</v>
      </c>
      <c r="B20" s="115">
        <v>3</v>
      </c>
      <c r="C20" s="116">
        <v>1</v>
      </c>
      <c r="D20" s="285">
        <v>9</v>
      </c>
      <c r="E20" s="115">
        <v>1</v>
      </c>
      <c r="F20" s="117">
        <v>2</v>
      </c>
      <c r="G20" s="115">
        <v>1</v>
      </c>
      <c r="H20" s="116">
        <v>0</v>
      </c>
      <c r="I20" s="117">
        <v>4</v>
      </c>
      <c r="J20" s="115">
        <v>9</v>
      </c>
      <c r="K20" s="116">
        <v>1</v>
      </c>
      <c r="L20" s="117">
        <v>3</v>
      </c>
      <c r="M20" s="115">
        <v>1</v>
      </c>
      <c r="N20" s="117">
        <v>2</v>
      </c>
      <c r="O20" s="115">
        <v>1</v>
      </c>
      <c r="P20" s="116">
        <v>0</v>
      </c>
      <c r="Q20" s="117">
        <v>10</v>
      </c>
    </row>
    <row r="21" spans="1:17" ht="15.75">
      <c r="A21" s="110" t="s">
        <v>185</v>
      </c>
      <c r="B21" s="115">
        <v>12</v>
      </c>
      <c r="C21" s="116">
        <v>1</v>
      </c>
      <c r="D21" s="285">
        <v>4</v>
      </c>
      <c r="E21" s="115">
        <v>0</v>
      </c>
      <c r="F21" s="117">
        <v>0</v>
      </c>
      <c r="G21" s="115">
        <v>0</v>
      </c>
      <c r="H21" s="116">
        <v>1</v>
      </c>
      <c r="I21" s="117">
        <v>35</v>
      </c>
      <c r="J21" s="115">
        <v>5</v>
      </c>
      <c r="K21" s="116">
        <v>2</v>
      </c>
      <c r="L21" s="117">
        <v>8</v>
      </c>
      <c r="M21" s="115">
        <v>1</v>
      </c>
      <c r="N21" s="117">
        <v>0</v>
      </c>
      <c r="O21" s="115">
        <v>0</v>
      </c>
      <c r="P21" s="116">
        <v>0</v>
      </c>
      <c r="Q21" s="117">
        <v>2</v>
      </c>
    </row>
    <row r="22" spans="1:17" ht="15.75">
      <c r="A22" s="114" t="s">
        <v>186</v>
      </c>
      <c r="B22" s="115">
        <v>20</v>
      </c>
      <c r="C22" s="116">
        <v>1</v>
      </c>
      <c r="D22" s="285">
        <v>10</v>
      </c>
      <c r="E22" s="115">
        <v>1</v>
      </c>
      <c r="F22" s="117">
        <v>1</v>
      </c>
      <c r="G22" s="115">
        <v>5</v>
      </c>
      <c r="H22" s="116">
        <v>3</v>
      </c>
      <c r="I22" s="117">
        <v>14</v>
      </c>
      <c r="J22" s="115">
        <v>11</v>
      </c>
      <c r="K22" s="116">
        <v>0</v>
      </c>
      <c r="L22" s="117">
        <v>9</v>
      </c>
      <c r="M22" s="115">
        <v>4</v>
      </c>
      <c r="N22" s="117">
        <v>2</v>
      </c>
      <c r="O22" s="115">
        <v>1</v>
      </c>
      <c r="P22" s="116">
        <v>1</v>
      </c>
      <c r="Q22" s="117">
        <v>2</v>
      </c>
    </row>
    <row r="23" spans="1:17" ht="15.75">
      <c r="A23" s="110" t="s">
        <v>187</v>
      </c>
      <c r="B23" s="115">
        <v>11</v>
      </c>
      <c r="C23" s="116">
        <v>1</v>
      </c>
      <c r="D23" s="285">
        <v>6</v>
      </c>
      <c r="E23" s="115">
        <v>3</v>
      </c>
      <c r="F23" s="117">
        <v>0</v>
      </c>
      <c r="G23" s="115">
        <v>4</v>
      </c>
      <c r="H23" s="116">
        <v>3</v>
      </c>
      <c r="I23" s="117">
        <v>4</v>
      </c>
      <c r="J23" s="115">
        <v>8</v>
      </c>
      <c r="K23" s="116">
        <v>0</v>
      </c>
      <c r="L23" s="117">
        <v>6</v>
      </c>
      <c r="M23" s="115">
        <v>2</v>
      </c>
      <c r="N23" s="117">
        <v>1</v>
      </c>
      <c r="O23" s="115">
        <v>0</v>
      </c>
      <c r="P23" s="116">
        <v>0</v>
      </c>
      <c r="Q23" s="117">
        <v>5</v>
      </c>
    </row>
    <row r="24" spans="1:17" ht="15.75">
      <c r="A24" s="114" t="s">
        <v>188</v>
      </c>
      <c r="B24" s="115">
        <v>206</v>
      </c>
      <c r="C24" s="116">
        <v>9</v>
      </c>
      <c r="D24" s="285">
        <v>89</v>
      </c>
      <c r="E24" s="115">
        <v>41</v>
      </c>
      <c r="F24" s="117">
        <v>10</v>
      </c>
      <c r="G24" s="115">
        <v>34</v>
      </c>
      <c r="H24" s="116">
        <v>3</v>
      </c>
      <c r="I24" s="117">
        <v>82</v>
      </c>
      <c r="J24" s="115">
        <v>137</v>
      </c>
      <c r="K24" s="116">
        <v>3</v>
      </c>
      <c r="L24" s="117">
        <v>84</v>
      </c>
      <c r="M24" s="115">
        <v>47</v>
      </c>
      <c r="N24" s="117">
        <v>11</v>
      </c>
      <c r="O24" s="115">
        <v>22</v>
      </c>
      <c r="P24" s="116">
        <v>3</v>
      </c>
      <c r="Q24" s="117">
        <v>34</v>
      </c>
    </row>
    <row r="25" spans="1:17" ht="15.75">
      <c r="A25" s="110" t="s">
        <v>189</v>
      </c>
      <c r="B25" s="115">
        <v>16</v>
      </c>
      <c r="C25" s="116">
        <v>1</v>
      </c>
      <c r="D25" s="285">
        <v>24</v>
      </c>
      <c r="E25" s="115">
        <v>4</v>
      </c>
      <c r="F25" s="117">
        <v>3</v>
      </c>
      <c r="G25" s="115">
        <v>1</v>
      </c>
      <c r="H25" s="116">
        <v>2</v>
      </c>
      <c r="I25" s="117">
        <v>18</v>
      </c>
      <c r="J25" s="115">
        <v>18</v>
      </c>
      <c r="K25" s="116">
        <v>4</v>
      </c>
      <c r="L25" s="117">
        <v>26</v>
      </c>
      <c r="M25" s="115">
        <v>2</v>
      </c>
      <c r="N25" s="117">
        <v>5</v>
      </c>
      <c r="O25" s="115">
        <v>3</v>
      </c>
      <c r="P25" s="116">
        <v>1</v>
      </c>
      <c r="Q25" s="117">
        <v>22</v>
      </c>
    </row>
    <row r="26" spans="1:17" ht="15.75">
      <c r="A26" s="114" t="s">
        <v>190</v>
      </c>
      <c r="B26" s="115">
        <v>9</v>
      </c>
      <c r="C26" s="116">
        <v>4</v>
      </c>
      <c r="D26" s="285">
        <v>2</v>
      </c>
      <c r="E26" s="115">
        <v>1</v>
      </c>
      <c r="F26" s="117">
        <v>1</v>
      </c>
      <c r="G26" s="115">
        <v>1</v>
      </c>
      <c r="H26" s="116">
        <v>3</v>
      </c>
      <c r="I26" s="117">
        <v>2</v>
      </c>
      <c r="J26" s="115">
        <v>5</v>
      </c>
      <c r="K26" s="116">
        <v>2</v>
      </c>
      <c r="L26" s="117">
        <v>5</v>
      </c>
      <c r="M26" s="115">
        <v>0</v>
      </c>
      <c r="N26" s="117">
        <v>0</v>
      </c>
      <c r="O26" s="115">
        <v>1</v>
      </c>
      <c r="P26" s="116">
        <v>1</v>
      </c>
      <c r="Q26" s="117">
        <v>6</v>
      </c>
    </row>
    <row r="27" spans="1:17" ht="15.75">
      <c r="A27" s="110" t="s">
        <v>191</v>
      </c>
      <c r="B27" s="115">
        <v>26</v>
      </c>
      <c r="C27" s="116">
        <v>0</v>
      </c>
      <c r="D27" s="285">
        <v>46</v>
      </c>
      <c r="E27" s="115">
        <v>1</v>
      </c>
      <c r="F27" s="117">
        <v>0</v>
      </c>
      <c r="G27" s="115">
        <v>4</v>
      </c>
      <c r="H27" s="116">
        <v>0</v>
      </c>
      <c r="I27" s="117">
        <v>15</v>
      </c>
      <c r="J27" s="115">
        <v>13</v>
      </c>
      <c r="K27" s="116">
        <v>1</v>
      </c>
      <c r="L27" s="117">
        <v>18</v>
      </c>
      <c r="M27" s="115">
        <v>1</v>
      </c>
      <c r="N27" s="117">
        <v>9</v>
      </c>
      <c r="O27" s="115">
        <v>1</v>
      </c>
      <c r="P27" s="116">
        <v>0</v>
      </c>
      <c r="Q27" s="117">
        <v>10</v>
      </c>
    </row>
    <row r="28" spans="1:17" ht="15.75">
      <c r="A28" s="114" t="s">
        <v>192</v>
      </c>
      <c r="B28" s="115">
        <v>52</v>
      </c>
      <c r="C28" s="116">
        <v>0</v>
      </c>
      <c r="D28" s="285">
        <v>120</v>
      </c>
      <c r="E28" s="115">
        <v>11</v>
      </c>
      <c r="F28" s="117">
        <v>1</v>
      </c>
      <c r="G28" s="115">
        <v>10</v>
      </c>
      <c r="H28" s="116">
        <v>7</v>
      </c>
      <c r="I28" s="117">
        <v>58</v>
      </c>
      <c r="J28" s="115">
        <v>40</v>
      </c>
      <c r="K28" s="116">
        <v>2</v>
      </c>
      <c r="L28" s="117">
        <v>111</v>
      </c>
      <c r="M28" s="115">
        <v>12</v>
      </c>
      <c r="N28" s="117">
        <v>11</v>
      </c>
      <c r="O28" s="115">
        <v>21</v>
      </c>
      <c r="P28" s="116">
        <v>6</v>
      </c>
      <c r="Q28" s="117">
        <v>44</v>
      </c>
    </row>
    <row r="29" spans="1:17" ht="15.75">
      <c r="A29" s="110" t="s">
        <v>193</v>
      </c>
      <c r="B29" s="115">
        <v>58</v>
      </c>
      <c r="C29" s="116">
        <v>4</v>
      </c>
      <c r="D29" s="285">
        <v>26</v>
      </c>
      <c r="E29" s="115">
        <v>8</v>
      </c>
      <c r="F29" s="117">
        <v>1</v>
      </c>
      <c r="G29" s="115">
        <v>13</v>
      </c>
      <c r="H29" s="116">
        <v>1</v>
      </c>
      <c r="I29" s="117">
        <v>3</v>
      </c>
      <c r="J29" s="115">
        <v>46</v>
      </c>
      <c r="K29" s="116">
        <v>0</v>
      </c>
      <c r="L29" s="117">
        <v>23</v>
      </c>
      <c r="M29" s="115">
        <v>8</v>
      </c>
      <c r="N29" s="117">
        <v>6</v>
      </c>
      <c r="O29" s="115">
        <v>7</v>
      </c>
      <c r="P29" s="116">
        <v>0</v>
      </c>
      <c r="Q29" s="117">
        <v>12</v>
      </c>
    </row>
    <row r="30" spans="1:17" ht="15.75">
      <c r="A30" s="114" t="s">
        <v>194</v>
      </c>
      <c r="B30" s="115">
        <v>10</v>
      </c>
      <c r="C30" s="116">
        <v>0</v>
      </c>
      <c r="D30" s="285">
        <v>23</v>
      </c>
      <c r="E30" s="115">
        <v>2</v>
      </c>
      <c r="F30" s="117">
        <v>3</v>
      </c>
      <c r="G30" s="115">
        <v>1</v>
      </c>
      <c r="H30" s="116">
        <v>4</v>
      </c>
      <c r="I30" s="117">
        <v>20</v>
      </c>
      <c r="J30" s="115">
        <v>8</v>
      </c>
      <c r="K30" s="116">
        <v>3</v>
      </c>
      <c r="L30" s="117">
        <v>20</v>
      </c>
      <c r="M30" s="115">
        <v>0</v>
      </c>
      <c r="N30" s="117">
        <v>8</v>
      </c>
      <c r="O30" s="115">
        <v>6</v>
      </c>
      <c r="P30" s="116">
        <v>3</v>
      </c>
      <c r="Q30" s="117">
        <v>15</v>
      </c>
    </row>
    <row r="31" spans="1:17" ht="15.75">
      <c r="A31" s="110" t="s">
        <v>195</v>
      </c>
      <c r="B31" s="115">
        <v>28</v>
      </c>
      <c r="C31" s="116">
        <v>0</v>
      </c>
      <c r="D31" s="285">
        <v>25</v>
      </c>
      <c r="E31" s="115">
        <v>1</v>
      </c>
      <c r="F31" s="117">
        <v>5</v>
      </c>
      <c r="G31" s="115">
        <v>5</v>
      </c>
      <c r="H31" s="116">
        <v>0</v>
      </c>
      <c r="I31" s="117">
        <v>10</v>
      </c>
      <c r="J31" s="115">
        <v>15</v>
      </c>
      <c r="K31" s="116">
        <v>0</v>
      </c>
      <c r="L31" s="117">
        <v>4</v>
      </c>
      <c r="M31" s="115">
        <v>0</v>
      </c>
      <c r="N31" s="117">
        <v>1</v>
      </c>
      <c r="O31" s="115">
        <v>0</v>
      </c>
      <c r="P31" s="116">
        <v>3</v>
      </c>
      <c r="Q31" s="117">
        <v>5</v>
      </c>
    </row>
    <row r="32" spans="1:17" ht="15.75">
      <c r="A32" s="114" t="s">
        <v>196</v>
      </c>
      <c r="B32" s="115">
        <v>7</v>
      </c>
      <c r="C32" s="116">
        <v>0</v>
      </c>
      <c r="D32" s="285">
        <v>17</v>
      </c>
      <c r="E32" s="115">
        <v>0</v>
      </c>
      <c r="F32" s="117">
        <v>4</v>
      </c>
      <c r="G32" s="115">
        <v>2</v>
      </c>
      <c r="H32" s="116">
        <v>0</v>
      </c>
      <c r="I32" s="117">
        <v>13</v>
      </c>
      <c r="J32" s="115">
        <v>7</v>
      </c>
      <c r="K32" s="116">
        <v>0</v>
      </c>
      <c r="L32" s="117">
        <v>5</v>
      </c>
      <c r="M32" s="115">
        <v>3</v>
      </c>
      <c r="N32" s="117">
        <v>0</v>
      </c>
      <c r="O32" s="115">
        <v>0</v>
      </c>
      <c r="P32" s="116">
        <v>0</v>
      </c>
      <c r="Q32" s="117">
        <v>4</v>
      </c>
    </row>
    <row r="33" spans="1:17" ht="15.75">
      <c r="A33" s="110" t="s">
        <v>197</v>
      </c>
      <c r="B33" s="115">
        <v>10</v>
      </c>
      <c r="C33" s="116">
        <v>3</v>
      </c>
      <c r="D33" s="285">
        <v>9</v>
      </c>
      <c r="E33" s="115">
        <v>4</v>
      </c>
      <c r="F33" s="117">
        <v>4</v>
      </c>
      <c r="G33" s="115">
        <v>4</v>
      </c>
      <c r="H33" s="116">
        <v>4</v>
      </c>
      <c r="I33" s="117">
        <v>7</v>
      </c>
      <c r="J33" s="115">
        <v>22</v>
      </c>
      <c r="K33" s="116">
        <v>9</v>
      </c>
      <c r="L33" s="117">
        <v>18</v>
      </c>
      <c r="M33" s="115">
        <v>2</v>
      </c>
      <c r="N33" s="117">
        <v>17</v>
      </c>
      <c r="O33" s="115">
        <v>3</v>
      </c>
      <c r="P33" s="116">
        <v>3</v>
      </c>
      <c r="Q33" s="117">
        <v>10</v>
      </c>
    </row>
    <row r="34" spans="1:17" ht="15.75">
      <c r="A34" s="114" t="s">
        <v>198</v>
      </c>
      <c r="B34" s="115">
        <v>41</v>
      </c>
      <c r="C34" s="116">
        <v>1</v>
      </c>
      <c r="D34" s="285">
        <v>111</v>
      </c>
      <c r="E34" s="115">
        <v>15</v>
      </c>
      <c r="F34" s="117">
        <v>4</v>
      </c>
      <c r="G34" s="115">
        <v>8</v>
      </c>
      <c r="H34" s="116">
        <v>2</v>
      </c>
      <c r="I34" s="117">
        <v>241</v>
      </c>
      <c r="J34" s="115">
        <v>38</v>
      </c>
      <c r="K34" s="116">
        <v>0</v>
      </c>
      <c r="L34" s="117">
        <v>86</v>
      </c>
      <c r="M34" s="115">
        <v>4</v>
      </c>
      <c r="N34" s="117">
        <v>4</v>
      </c>
      <c r="O34" s="115">
        <v>5</v>
      </c>
      <c r="P34" s="116">
        <v>2</v>
      </c>
      <c r="Q34" s="117">
        <v>43</v>
      </c>
    </row>
    <row r="35" spans="1:17" ht="15.75">
      <c r="A35" s="110" t="s">
        <v>199</v>
      </c>
      <c r="B35" s="115">
        <v>97</v>
      </c>
      <c r="C35" s="116">
        <v>1</v>
      </c>
      <c r="D35" s="285">
        <v>93</v>
      </c>
      <c r="E35" s="115">
        <v>11</v>
      </c>
      <c r="F35" s="117">
        <v>0</v>
      </c>
      <c r="G35" s="115">
        <v>11</v>
      </c>
      <c r="H35" s="116">
        <v>0</v>
      </c>
      <c r="I35" s="117">
        <v>38</v>
      </c>
      <c r="J35" s="115">
        <v>85</v>
      </c>
      <c r="K35" s="116">
        <v>2</v>
      </c>
      <c r="L35" s="117">
        <v>64</v>
      </c>
      <c r="M35" s="115">
        <v>12</v>
      </c>
      <c r="N35" s="117">
        <v>4</v>
      </c>
      <c r="O35" s="115">
        <v>20</v>
      </c>
      <c r="P35" s="116">
        <v>3</v>
      </c>
      <c r="Q35" s="117">
        <v>60</v>
      </c>
    </row>
    <row r="36" spans="1:17" ht="15.75">
      <c r="A36" s="114" t="s">
        <v>200</v>
      </c>
      <c r="B36" s="115">
        <v>11</v>
      </c>
      <c r="C36" s="116">
        <v>1</v>
      </c>
      <c r="D36" s="285">
        <v>12</v>
      </c>
      <c r="E36" s="115">
        <v>1</v>
      </c>
      <c r="F36" s="117">
        <v>1</v>
      </c>
      <c r="G36" s="115">
        <v>4</v>
      </c>
      <c r="H36" s="116">
        <v>1</v>
      </c>
      <c r="I36" s="117">
        <v>3</v>
      </c>
      <c r="J36" s="115">
        <v>9</v>
      </c>
      <c r="K36" s="116">
        <v>4</v>
      </c>
      <c r="L36" s="117">
        <v>8</v>
      </c>
      <c r="M36" s="115">
        <v>5</v>
      </c>
      <c r="N36" s="117">
        <v>2</v>
      </c>
      <c r="O36" s="115">
        <v>3</v>
      </c>
      <c r="P36" s="116">
        <v>0</v>
      </c>
      <c r="Q36" s="117">
        <v>7</v>
      </c>
    </row>
    <row r="37" spans="1:17" ht="15.75">
      <c r="A37" s="110" t="s">
        <v>201</v>
      </c>
      <c r="B37" s="115">
        <v>1</v>
      </c>
      <c r="C37" s="116">
        <v>0</v>
      </c>
      <c r="D37" s="285">
        <v>5</v>
      </c>
      <c r="E37" s="115">
        <v>0</v>
      </c>
      <c r="F37" s="117">
        <v>0</v>
      </c>
      <c r="G37" s="115">
        <v>0</v>
      </c>
      <c r="H37" s="116">
        <v>1</v>
      </c>
      <c r="I37" s="117">
        <v>2</v>
      </c>
      <c r="J37" s="115">
        <v>3</v>
      </c>
      <c r="K37" s="116">
        <v>0</v>
      </c>
      <c r="L37" s="117">
        <v>5</v>
      </c>
      <c r="M37" s="115">
        <v>2</v>
      </c>
      <c r="N37" s="117">
        <v>2</v>
      </c>
      <c r="O37" s="115">
        <v>0</v>
      </c>
      <c r="P37" s="116">
        <v>0</v>
      </c>
      <c r="Q37" s="117">
        <v>8</v>
      </c>
    </row>
    <row r="38" spans="1:17" ht="15.75">
      <c r="A38" s="114" t="s">
        <v>202</v>
      </c>
      <c r="B38" s="115">
        <v>5</v>
      </c>
      <c r="C38" s="116">
        <v>0</v>
      </c>
      <c r="D38" s="285">
        <v>6</v>
      </c>
      <c r="E38" s="115">
        <v>1</v>
      </c>
      <c r="F38" s="117">
        <v>0</v>
      </c>
      <c r="G38" s="115">
        <v>0</v>
      </c>
      <c r="H38" s="116">
        <v>0</v>
      </c>
      <c r="I38" s="117">
        <v>1</v>
      </c>
      <c r="J38" s="115">
        <v>2</v>
      </c>
      <c r="K38" s="116">
        <v>0</v>
      </c>
      <c r="L38" s="117">
        <v>5</v>
      </c>
      <c r="M38" s="115">
        <v>0</v>
      </c>
      <c r="N38" s="117">
        <v>0</v>
      </c>
      <c r="O38" s="115">
        <v>0</v>
      </c>
      <c r="P38" s="116">
        <v>0</v>
      </c>
      <c r="Q38" s="117">
        <v>7</v>
      </c>
    </row>
    <row r="39" spans="1:17" ht="15.75">
      <c r="A39" s="110" t="s">
        <v>203</v>
      </c>
      <c r="B39" s="115">
        <v>69</v>
      </c>
      <c r="C39" s="116">
        <v>3</v>
      </c>
      <c r="D39" s="285">
        <v>65</v>
      </c>
      <c r="E39" s="115">
        <v>19</v>
      </c>
      <c r="F39" s="117">
        <v>3</v>
      </c>
      <c r="G39" s="115">
        <v>18</v>
      </c>
      <c r="H39" s="116">
        <v>4</v>
      </c>
      <c r="I39" s="117">
        <v>42</v>
      </c>
      <c r="J39" s="115">
        <v>65</v>
      </c>
      <c r="K39" s="116">
        <v>1</v>
      </c>
      <c r="L39" s="117">
        <v>28</v>
      </c>
      <c r="M39" s="115">
        <v>14</v>
      </c>
      <c r="N39" s="117">
        <v>4</v>
      </c>
      <c r="O39" s="115">
        <v>7</v>
      </c>
      <c r="P39" s="116">
        <v>4</v>
      </c>
      <c r="Q39" s="117">
        <v>13</v>
      </c>
    </row>
    <row r="40" spans="1:17" ht="15.75">
      <c r="A40" s="114" t="s">
        <v>204</v>
      </c>
      <c r="B40" s="115">
        <v>15</v>
      </c>
      <c r="C40" s="116">
        <v>1</v>
      </c>
      <c r="D40" s="285">
        <v>11</v>
      </c>
      <c r="E40" s="115">
        <v>5</v>
      </c>
      <c r="F40" s="117">
        <v>2</v>
      </c>
      <c r="G40" s="115">
        <v>5</v>
      </c>
      <c r="H40" s="116">
        <v>4</v>
      </c>
      <c r="I40" s="117">
        <v>14</v>
      </c>
      <c r="J40" s="115">
        <v>18</v>
      </c>
      <c r="K40" s="116">
        <v>1</v>
      </c>
      <c r="L40" s="117">
        <v>13</v>
      </c>
      <c r="M40" s="115">
        <v>4</v>
      </c>
      <c r="N40" s="117">
        <v>4</v>
      </c>
      <c r="O40" s="115">
        <v>4</v>
      </c>
      <c r="P40" s="116">
        <v>1</v>
      </c>
      <c r="Q40" s="117">
        <v>10</v>
      </c>
    </row>
    <row r="41" spans="1:17" ht="15.75">
      <c r="A41" s="110" t="s">
        <v>205</v>
      </c>
      <c r="B41" s="115">
        <v>85</v>
      </c>
      <c r="C41" s="116">
        <v>2</v>
      </c>
      <c r="D41" s="285">
        <v>74</v>
      </c>
      <c r="E41" s="115">
        <v>24</v>
      </c>
      <c r="F41" s="117">
        <v>3</v>
      </c>
      <c r="G41" s="115">
        <v>20</v>
      </c>
      <c r="H41" s="116">
        <v>2</v>
      </c>
      <c r="I41" s="117">
        <v>57</v>
      </c>
      <c r="J41" s="115">
        <v>82</v>
      </c>
      <c r="K41" s="116">
        <v>2</v>
      </c>
      <c r="L41" s="117">
        <v>54</v>
      </c>
      <c r="M41" s="115">
        <v>21</v>
      </c>
      <c r="N41" s="117">
        <v>6</v>
      </c>
      <c r="O41" s="115">
        <v>11</v>
      </c>
      <c r="P41" s="116">
        <v>1</v>
      </c>
      <c r="Q41" s="117">
        <v>29</v>
      </c>
    </row>
    <row r="42" spans="1:17" ht="15.75">
      <c r="A42" s="114" t="s">
        <v>206</v>
      </c>
      <c r="B42" s="115">
        <v>1741</v>
      </c>
      <c r="C42" s="116">
        <v>3</v>
      </c>
      <c r="D42" s="285">
        <v>1883</v>
      </c>
      <c r="E42" s="115">
        <v>609</v>
      </c>
      <c r="F42" s="117">
        <v>23</v>
      </c>
      <c r="G42" s="115">
        <v>554</v>
      </c>
      <c r="H42" s="116">
        <v>20</v>
      </c>
      <c r="I42" s="117">
        <v>1099</v>
      </c>
      <c r="J42" s="115">
        <v>1529</v>
      </c>
      <c r="K42" s="116">
        <v>3</v>
      </c>
      <c r="L42" s="117">
        <v>1543</v>
      </c>
      <c r="M42" s="115">
        <v>801</v>
      </c>
      <c r="N42" s="117">
        <v>37</v>
      </c>
      <c r="O42" s="115">
        <v>504</v>
      </c>
      <c r="P42" s="116">
        <v>37</v>
      </c>
      <c r="Q42" s="117">
        <v>512</v>
      </c>
    </row>
    <row r="43" spans="1:17" ht="15.75">
      <c r="A43" s="110" t="s">
        <v>207</v>
      </c>
      <c r="B43" s="115">
        <v>270</v>
      </c>
      <c r="C43" s="116">
        <v>2</v>
      </c>
      <c r="D43" s="285">
        <v>175</v>
      </c>
      <c r="E43" s="115">
        <v>88</v>
      </c>
      <c r="F43" s="117">
        <v>8</v>
      </c>
      <c r="G43" s="115">
        <v>78</v>
      </c>
      <c r="H43" s="116">
        <v>12</v>
      </c>
      <c r="I43" s="117">
        <v>283</v>
      </c>
      <c r="J43" s="115">
        <v>272</v>
      </c>
      <c r="K43" s="116">
        <v>11</v>
      </c>
      <c r="L43" s="117">
        <v>138</v>
      </c>
      <c r="M43" s="115">
        <v>81</v>
      </c>
      <c r="N43" s="117">
        <v>29</v>
      </c>
      <c r="O43" s="115">
        <v>71</v>
      </c>
      <c r="P43" s="116">
        <v>9</v>
      </c>
      <c r="Q43" s="117">
        <v>65</v>
      </c>
    </row>
    <row r="44" spans="1:17" ht="15.75">
      <c r="A44" s="114" t="s">
        <v>208</v>
      </c>
      <c r="B44" s="115">
        <v>3</v>
      </c>
      <c r="C44" s="116">
        <v>0</v>
      </c>
      <c r="D44" s="285">
        <v>11</v>
      </c>
      <c r="E44" s="115">
        <v>1</v>
      </c>
      <c r="F44" s="117">
        <v>0</v>
      </c>
      <c r="G44" s="115">
        <v>1</v>
      </c>
      <c r="H44" s="116">
        <v>1</v>
      </c>
      <c r="I44" s="117">
        <v>7</v>
      </c>
      <c r="J44" s="115">
        <v>3</v>
      </c>
      <c r="K44" s="116">
        <v>1</v>
      </c>
      <c r="L44" s="117">
        <v>9</v>
      </c>
      <c r="M44" s="115">
        <v>2</v>
      </c>
      <c r="N44" s="117">
        <v>0</v>
      </c>
      <c r="O44" s="115">
        <v>0</v>
      </c>
      <c r="P44" s="116">
        <v>1</v>
      </c>
      <c r="Q44" s="117">
        <v>3</v>
      </c>
    </row>
    <row r="45" spans="1:17" ht="15.75">
      <c r="A45" s="110" t="s">
        <v>209</v>
      </c>
      <c r="B45" s="115">
        <v>10</v>
      </c>
      <c r="C45" s="116">
        <v>2</v>
      </c>
      <c r="D45" s="285">
        <v>14</v>
      </c>
      <c r="E45" s="115">
        <v>4</v>
      </c>
      <c r="F45" s="117">
        <v>0</v>
      </c>
      <c r="G45" s="115">
        <v>0</v>
      </c>
      <c r="H45" s="116">
        <v>0</v>
      </c>
      <c r="I45" s="117">
        <v>10</v>
      </c>
      <c r="J45" s="115">
        <v>7</v>
      </c>
      <c r="K45" s="116">
        <v>1</v>
      </c>
      <c r="L45" s="117">
        <v>8</v>
      </c>
      <c r="M45" s="115">
        <v>5</v>
      </c>
      <c r="N45" s="117">
        <v>2</v>
      </c>
      <c r="O45" s="115">
        <v>2</v>
      </c>
      <c r="P45" s="116">
        <v>0</v>
      </c>
      <c r="Q45" s="117">
        <v>10</v>
      </c>
    </row>
    <row r="46" spans="1:17" ht="15.75">
      <c r="A46" s="114" t="s">
        <v>210</v>
      </c>
      <c r="B46" s="115">
        <v>63</v>
      </c>
      <c r="C46" s="116">
        <v>3</v>
      </c>
      <c r="D46" s="285">
        <v>61</v>
      </c>
      <c r="E46" s="115">
        <v>16</v>
      </c>
      <c r="F46" s="117">
        <v>8</v>
      </c>
      <c r="G46" s="115">
        <v>12</v>
      </c>
      <c r="H46" s="116">
        <v>2</v>
      </c>
      <c r="I46" s="117">
        <v>33</v>
      </c>
      <c r="J46" s="115">
        <v>53</v>
      </c>
      <c r="K46" s="116">
        <v>2</v>
      </c>
      <c r="L46" s="117">
        <v>43</v>
      </c>
      <c r="M46" s="115">
        <v>23</v>
      </c>
      <c r="N46" s="117">
        <v>10</v>
      </c>
      <c r="O46" s="115">
        <v>4</v>
      </c>
      <c r="P46" s="116">
        <v>3</v>
      </c>
      <c r="Q46" s="117">
        <v>12</v>
      </c>
    </row>
    <row r="47" spans="1:17" ht="15.75">
      <c r="A47" s="110" t="s">
        <v>211</v>
      </c>
      <c r="B47" s="115">
        <v>9</v>
      </c>
      <c r="C47" s="116">
        <v>0</v>
      </c>
      <c r="D47" s="285">
        <v>27</v>
      </c>
      <c r="E47" s="115">
        <v>2</v>
      </c>
      <c r="F47" s="117">
        <v>2</v>
      </c>
      <c r="G47" s="115">
        <v>2</v>
      </c>
      <c r="H47" s="116">
        <v>1</v>
      </c>
      <c r="I47" s="117">
        <v>20</v>
      </c>
      <c r="J47" s="115">
        <v>8</v>
      </c>
      <c r="K47" s="116">
        <v>2</v>
      </c>
      <c r="L47" s="117">
        <v>17</v>
      </c>
      <c r="M47" s="115">
        <v>0</v>
      </c>
      <c r="N47" s="117">
        <v>3</v>
      </c>
      <c r="O47" s="115">
        <v>0</v>
      </c>
      <c r="P47" s="116">
        <v>0</v>
      </c>
      <c r="Q47" s="117">
        <v>6</v>
      </c>
    </row>
    <row r="48" spans="1:17" ht="15.75">
      <c r="A48" s="114" t="s">
        <v>212</v>
      </c>
      <c r="B48" s="115">
        <v>6</v>
      </c>
      <c r="C48" s="116">
        <v>0</v>
      </c>
      <c r="D48" s="285">
        <v>8</v>
      </c>
      <c r="E48" s="115">
        <v>2</v>
      </c>
      <c r="F48" s="117">
        <v>0</v>
      </c>
      <c r="G48" s="115">
        <v>2</v>
      </c>
      <c r="H48" s="116">
        <v>0</v>
      </c>
      <c r="I48" s="117">
        <v>9</v>
      </c>
      <c r="J48" s="115">
        <v>6</v>
      </c>
      <c r="K48" s="116">
        <v>1</v>
      </c>
      <c r="L48" s="117">
        <v>3</v>
      </c>
      <c r="M48" s="115">
        <v>3</v>
      </c>
      <c r="N48" s="117">
        <v>4</v>
      </c>
      <c r="O48" s="115">
        <v>3</v>
      </c>
      <c r="P48" s="116">
        <v>0</v>
      </c>
      <c r="Q48" s="117">
        <v>0</v>
      </c>
    </row>
    <row r="49" spans="1:17" ht="15.75">
      <c r="A49" s="110" t="s">
        <v>213</v>
      </c>
      <c r="B49" s="115">
        <v>109</v>
      </c>
      <c r="C49" s="116">
        <v>4</v>
      </c>
      <c r="D49" s="285">
        <v>60</v>
      </c>
      <c r="E49" s="115">
        <v>24</v>
      </c>
      <c r="F49" s="117">
        <v>4</v>
      </c>
      <c r="G49" s="115">
        <v>22</v>
      </c>
      <c r="H49" s="116">
        <v>3</v>
      </c>
      <c r="I49" s="117">
        <v>190</v>
      </c>
      <c r="J49" s="115">
        <v>82</v>
      </c>
      <c r="K49" s="116">
        <v>2</v>
      </c>
      <c r="L49" s="117">
        <v>39</v>
      </c>
      <c r="M49" s="115">
        <v>34</v>
      </c>
      <c r="N49" s="117">
        <v>15</v>
      </c>
      <c r="O49" s="115">
        <v>7</v>
      </c>
      <c r="P49" s="116">
        <v>3</v>
      </c>
      <c r="Q49" s="117">
        <v>26</v>
      </c>
    </row>
    <row r="50" spans="1:17" ht="15.75">
      <c r="A50" s="114" t="s">
        <v>214</v>
      </c>
      <c r="B50" s="115">
        <v>117</v>
      </c>
      <c r="C50" s="116">
        <v>7</v>
      </c>
      <c r="D50" s="285">
        <v>108</v>
      </c>
      <c r="E50" s="115">
        <v>25</v>
      </c>
      <c r="F50" s="117">
        <v>12</v>
      </c>
      <c r="G50" s="115">
        <v>21</v>
      </c>
      <c r="H50" s="116">
        <v>10</v>
      </c>
      <c r="I50" s="117">
        <v>46</v>
      </c>
      <c r="J50" s="115">
        <v>88</v>
      </c>
      <c r="K50" s="116">
        <v>9</v>
      </c>
      <c r="L50" s="117">
        <v>49</v>
      </c>
      <c r="M50" s="115">
        <v>17</v>
      </c>
      <c r="N50" s="117">
        <v>19</v>
      </c>
      <c r="O50" s="115">
        <v>10</v>
      </c>
      <c r="P50" s="116">
        <v>5</v>
      </c>
      <c r="Q50" s="117">
        <v>41</v>
      </c>
    </row>
    <row r="51" spans="1:17" ht="15.75">
      <c r="A51" s="110" t="s">
        <v>215</v>
      </c>
      <c r="B51" s="115">
        <v>15</v>
      </c>
      <c r="C51" s="116">
        <v>2</v>
      </c>
      <c r="D51" s="285">
        <v>35</v>
      </c>
      <c r="E51" s="115">
        <v>5</v>
      </c>
      <c r="F51" s="117">
        <v>0</v>
      </c>
      <c r="G51" s="115">
        <v>3</v>
      </c>
      <c r="H51" s="116">
        <v>3</v>
      </c>
      <c r="I51" s="117">
        <v>17</v>
      </c>
      <c r="J51" s="115">
        <v>15</v>
      </c>
      <c r="K51" s="116">
        <v>2</v>
      </c>
      <c r="L51" s="117">
        <v>16</v>
      </c>
      <c r="M51" s="115">
        <v>2</v>
      </c>
      <c r="N51" s="117">
        <v>3</v>
      </c>
      <c r="O51" s="115">
        <v>1</v>
      </c>
      <c r="P51" s="116">
        <v>2</v>
      </c>
      <c r="Q51" s="117">
        <v>11</v>
      </c>
    </row>
    <row r="52" spans="1:17" ht="15.75">
      <c r="A52" s="114" t="s">
        <v>216</v>
      </c>
      <c r="B52" s="115">
        <v>28</v>
      </c>
      <c r="C52" s="116">
        <v>0</v>
      </c>
      <c r="D52" s="285">
        <v>21</v>
      </c>
      <c r="E52" s="115">
        <v>12</v>
      </c>
      <c r="F52" s="117">
        <v>3</v>
      </c>
      <c r="G52" s="115">
        <v>8</v>
      </c>
      <c r="H52" s="116">
        <v>4</v>
      </c>
      <c r="I52" s="117">
        <v>38</v>
      </c>
      <c r="J52" s="115">
        <v>21</v>
      </c>
      <c r="K52" s="116">
        <v>3</v>
      </c>
      <c r="L52" s="117">
        <v>33</v>
      </c>
      <c r="M52" s="115">
        <v>3</v>
      </c>
      <c r="N52" s="117">
        <v>1</v>
      </c>
      <c r="O52" s="115">
        <v>5</v>
      </c>
      <c r="P52" s="116">
        <v>1</v>
      </c>
      <c r="Q52" s="117">
        <v>9</v>
      </c>
    </row>
    <row r="53" spans="1:17" ht="15.75">
      <c r="A53" s="110" t="s">
        <v>217</v>
      </c>
      <c r="B53" s="115">
        <v>45</v>
      </c>
      <c r="C53" s="116">
        <v>1</v>
      </c>
      <c r="D53" s="285">
        <v>89</v>
      </c>
      <c r="E53" s="115">
        <v>6</v>
      </c>
      <c r="F53" s="117">
        <v>2</v>
      </c>
      <c r="G53" s="115">
        <v>16</v>
      </c>
      <c r="H53" s="116">
        <v>1</v>
      </c>
      <c r="I53" s="117">
        <v>57</v>
      </c>
      <c r="J53" s="115">
        <v>33</v>
      </c>
      <c r="K53" s="116">
        <v>2</v>
      </c>
      <c r="L53" s="117">
        <v>55</v>
      </c>
      <c r="M53" s="115">
        <v>6</v>
      </c>
      <c r="N53" s="117">
        <v>9</v>
      </c>
      <c r="O53" s="115">
        <v>2</v>
      </c>
      <c r="P53" s="116">
        <v>0</v>
      </c>
      <c r="Q53" s="117">
        <v>23</v>
      </c>
    </row>
    <row r="54" spans="1:17" ht="15.75">
      <c r="A54" s="114" t="s">
        <v>218</v>
      </c>
      <c r="B54" s="115">
        <v>13</v>
      </c>
      <c r="C54" s="116">
        <v>2</v>
      </c>
      <c r="D54" s="285">
        <v>30</v>
      </c>
      <c r="E54" s="115">
        <v>6</v>
      </c>
      <c r="F54" s="117">
        <v>2</v>
      </c>
      <c r="G54" s="115">
        <v>2</v>
      </c>
      <c r="H54" s="116">
        <v>1</v>
      </c>
      <c r="I54" s="117">
        <v>52</v>
      </c>
      <c r="J54" s="115">
        <v>26</v>
      </c>
      <c r="K54" s="116">
        <v>0</v>
      </c>
      <c r="L54" s="117">
        <v>50</v>
      </c>
      <c r="M54" s="115">
        <v>2</v>
      </c>
      <c r="N54" s="117">
        <v>3</v>
      </c>
      <c r="O54" s="115">
        <v>1</v>
      </c>
      <c r="P54" s="116">
        <v>2</v>
      </c>
      <c r="Q54" s="117">
        <v>19</v>
      </c>
    </row>
    <row r="55" spans="1:17" ht="15.75">
      <c r="A55" s="110" t="s">
        <v>219</v>
      </c>
      <c r="B55" s="115">
        <v>16</v>
      </c>
      <c r="C55" s="116">
        <v>0</v>
      </c>
      <c r="D55" s="285">
        <v>7</v>
      </c>
      <c r="E55" s="115">
        <v>1</v>
      </c>
      <c r="F55" s="117">
        <v>1</v>
      </c>
      <c r="G55" s="115">
        <v>1</v>
      </c>
      <c r="H55" s="116">
        <v>1</v>
      </c>
      <c r="I55" s="117">
        <v>15</v>
      </c>
      <c r="J55" s="115">
        <v>23</v>
      </c>
      <c r="K55" s="116">
        <v>1</v>
      </c>
      <c r="L55" s="117">
        <v>7</v>
      </c>
      <c r="M55" s="115">
        <v>0</v>
      </c>
      <c r="N55" s="117">
        <v>2</v>
      </c>
      <c r="O55" s="115">
        <v>1</v>
      </c>
      <c r="P55" s="116">
        <v>0</v>
      </c>
      <c r="Q55" s="117">
        <v>2</v>
      </c>
    </row>
    <row r="56" spans="1:17" ht="15.75">
      <c r="A56" s="114" t="s">
        <v>220</v>
      </c>
      <c r="B56" s="115">
        <v>57</v>
      </c>
      <c r="C56" s="116">
        <v>1</v>
      </c>
      <c r="D56" s="285">
        <v>125</v>
      </c>
      <c r="E56" s="115">
        <v>18</v>
      </c>
      <c r="F56" s="117">
        <v>2</v>
      </c>
      <c r="G56" s="115">
        <v>21</v>
      </c>
      <c r="H56" s="116">
        <v>1</v>
      </c>
      <c r="I56" s="117">
        <v>55</v>
      </c>
      <c r="J56" s="115">
        <v>50</v>
      </c>
      <c r="K56" s="116">
        <v>4</v>
      </c>
      <c r="L56" s="117">
        <v>122</v>
      </c>
      <c r="M56" s="115">
        <v>24</v>
      </c>
      <c r="N56" s="117">
        <v>0</v>
      </c>
      <c r="O56" s="115">
        <v>6</v>
      </c>
      <c r="P56" s="116">
        <v>1</v>
      </c>
      <c r="Q56" s="117">
        <v>23</v>
      </c>
    </row>
    <row r="57" spans="1:17" ht="15.75">
      <c r="A57" s="110" t="s">
        <v>221</v>
      </c>
      <c r="B57" s="115">
        <v>9</v>
      </c>
      <c r="C57" s="116">
        <v>3</v>
      </c>
      <c r="D57" s="285">
        <v>0</v>
      </c>
      <c r="E57" s="115">
        <v>3</v>
      </c>
      <c r="F57" s="117">
        <v>3</v>
      </c>
      <c r="G57" s="115">
        <v>1</v>
      </c>
      <c r="H57" s="116">
        <v>0</v>
      </c>
      <c r="I57" s="117">
        <v>10</v>
      </c>
      <c r="J57" s="115">
        <v>9</v>
      </c>
      <c r="K57" s="116">
        <v>11</v>
      </c>
      <c r="L57" s="117">
        <v>3</v>
      </c>
      <c r="M57" s="115">
        <v>1</v>
      </c>
      <c r="N57" s="117">
        <v>3</v>
      </c>
      <c r="O57" s="115">
        <v>0</v>
      </c>
      <c r="P57" s="116">
        <v>0</v>
      </c>
      <c r="Q57" s="117">
        <v>4</v>
      </c>
    </row>
    <row r="58" spans="1:17" ht="15.75">
      <c r="A58" s="114" t="s">
        <v>222</v>
      </c>
      <c r="B58" s="115">
        <v>16</v>
      </c>
      <c r="C58" s="116">
        <v>6</v>
      </c>
      <c r="D58" s="285">
        <v>21</v>
      </c>
      <c r="E58" s="115">
        <v>1</v>
      </c>
      <c r="F58" s="117">
        <v>3</v>
      </c>
      <c r="G58" s="115">
        <v>4</v>
      </c>
      <c r="H58" s="116">
        <v>2</v>
      </c>
      <c r="I58" s="117">
        <v>27</v>
      </c>
      <c r="J58" s="115">
        <v>8</v>
      </c>
      <c r="K58" s="116">
        <v>7</v>
      </c>
      <c r="L58" s="117">
        <v>24</v>
      </c>
      <c r="M58" s="115">
        <v>4</v>
      </c>
      <c r="N58" s="117">
        <v>5</v>
      </c>
      <c r="O58" s="115">
        <v>1</v>
      </c>
      <c r="P58" s="116">
        <v>4</v>
      </c>
      <c r="Q58" s="117">
        <v>7</v>
      </c>
    </row>
    <row r="59" spans="1:17" ht="15.75">
      <c r="A59" s="110" t="s">
        <v>223</v>
      </c>
      <c r="B59" s="115">
        <v>9</v>
      </c>
      <c r="C59" s="116">
        <v>1</v>
      </c>
      <c r="D59" s="285">
        <v>6</v>
      </c>
      <c r="E59" s="115">
        <v>3</v>
      </c>
      <c r="F59" s="117">
        <v>1</v>
      </c>
      <c r="G59" s="115">
        <v>3</v>
      </c>
      <c r="H59" s="116">
        <v>0</v>
      </c>
      <c r="I59" s="117">
        <v>2</v>
      </c>
      <c r="J59" s="115">
        <v>7</v>
      </c>
      <c r="K59" s="116">
        <v>2</v>
      </c>
      <c r="L59" s="117">
        <v>6</v>
      </c>
      <c r="M59" s="115">
        <v>4</v>
      </c>
      <c r="N59" s="117">
        <v>2</v>
      </c>
      <c r="O59" s="115">
        <v>3</v>
      </c>
      <c r="P59" s="116">
        <v>2</v>
      </c>
      <c r="Q59" s="117">
        <v>2</v>
      </c>
    </row>
    <row r="60" spans="1:17" ht="15.75">
      <c r="A60" s="114" t="s">
        <v>224</v>
      </c>
      <c r="B60" s="115">
        <v>6</v>
      </c>
      <c r="C60" s="116">
        <v>1</v>
      </c>
      <c r="D60" s="285">
        <v>35</v>
      </c>
      <c r="E60" s="115">
        <v>6</v>
      </c>
      <c r="F60" s="117">
        <v>2</v>
      </c>
      <c r="G60" s="115">
        <v>2</v>
      </c>
      <c r="H60" s="116">
        <v>1</v>
      </c>
      <c r="I60" s="117">
        <v>22</v>
      </c>
      <c r="J60" s="115">
        <v>14</v>
      </c>
      <c r="K60" s="116">
        <v>0</v>
      </c>
      <c r="L60" s="117">
        <v>34</v>
      </c>
      <c r="M60" s="115">
        <v>6</v>
      </c>
      <c r="N60" s="117">
        <v>1</v>
      </c>
      <c r="O60" s="115">
        <v>1</v>
      </c>
      <c r="P60" s="116">
        <v>0</v>
      </c>
      <c r="Q60" s="117">
        <v>19</v>
      </c>
    </row>
    <row r="61" spans="1:17" ht="15.75">
      <c r="A61" s="110" t="s">
        <v>225</v>
      </c>
      <c r="B61" s="115">
        <v>14</v>
      </c>
      <c r="C61" s="116">
        <v>1</v>
      </c>
      <c r="D61" s="285">
        <v>9</v>
      </c>
      <c r="E61" s="115">
        <v>2</v>
      </c>
      <c r="F61" s="117">
        <v>0</v>
      </c>
      <c r="G61" s="115">
        <v>4</v>
      </c>
      <c r="H61" s="116">
        <v>1</v>
      </c>
      <c r="I61" s="117">
        <v>10</v>
      </c>
      <c r="J61" s="115">
        <v>5</v>
      </c>
      <c r="K61" s="116">
        <v>1</v>
      </c>
      <c r="L61" s="117">
        <v>6</v>
      </c>
      <c r="M61" s="115">
        <v>4</v>
      </c>
      <c r="N61" s="117">
        <v>1</v>
      </c>
      <c r="O61" s="115">
        <v>2</v>
      </c>
      <c r="P61" s="116">
        <v>3</v>
      </c>
      <c r="Q61" s="117">
        <v>5</v>
      </c>
    </row>
    <row r="62" spans="1:17" ht="15.75">
      <c r="A62" s="114" t="s">
        <v>226</v>
      </c>
      <c r="B62" s="115">
        <v>45</v>
      </c>
      <c r="C62" s="116">
        <v>2</v>
      </c>
      <c r="D62" s="285">
        <v>60</v>
      </c>
      <c r="E62" s="115">
        <v>5</v>
      </c>
      <c r="F62" s="117">
        <v>2</v>
      </c>
      <c r="G62" s="115">
        <v>14</v>
      </c>
      <c r="H62" s="116">
        <v>2</v>
      </c>
      <c r="I62" s="117">
        <v>39</v>
      </c>
      <c r="J62" s="115">
        <v>32</v>
      </c>
      <c r="K62" s="116">
        <v>3</v>
      </c>
      <c r="L62" s="117">
        <v>38</v>
      </c>
      <c r="M62" s="115">
        <v>2</v>
      </c>
      <c r="N62" s="117">
        <v>6</v>
      </c>
      <c r="O62" s="115">
        <v>1</v>
      </c>
      <c r="P62" s="116">
        <v>2</v>
      </c>
      <c r="Q62" s="117">
        <v>13</v>
      </c>
    </row>
    <row r="63" spans="1:17" ht="15.75">
      <c r="A63" s="110" t="s">
        <v>227</v>
      </c>
      <c r="B63" s="115">
        <v>44</v>
      </c>
      <c r="C63" s="116">
        <v>1</v>
      </c>
      <c r="D63" s="285">
        <v>56</v>
      </c>
      <c r="E63" s="115">
        <v>9</v>
      </c>
      <c r="F63" s="117">
        <v>5</v>
      </c>
      <c r="G63" s="115">
        <v>19</v>
      </c>
      <c r="H63" s="116">
        <v>4</v>
      </c>
      <c r="I63" s="117">
        <v>38</v>
      </c>
      <c r="J63" s="115">
        <v>52</v>
      </c>
      <c r="K63" s="116">
        <v>0</v>
      </c>
      <c r="L63" s="117">
        <v>32</v>
      </c>
      <c r="M63" s="115">
        <v>4</v>
      </c>
      <c r="N63" s="117">
        <v>9</v>
      </c>
      <c r="O63" s="115">
        <v>14</v>
      </c>
      <c r="P63" s="116">
        <v>3</v>
      </c>
      <c r="Q63" s="117">
        <v>37</v>
      </c>
    </row>
    <row r="64" spans="1:17" ht="15.75">
      <c r="A64" s="114" t="s">
        <v>228</v>
      </c>
      <c r="B64" s="115">
        <v>4</v>
      </c>
      <c r="C64" s="116">
        <v>0</v>
      </c>
      <c r="D64" s="285">
        <v>2</v>
      </c>
      <c r="E64" s="115">
        <v>1</v>
      </c>
      <c r="F64" s="117">
        <v>0</v>
      </c>
      <c r="G64" s="115">
        <v>0</v>
      </c>
      <c r="H64" s="116">
        <v>0</v>
      </c>
      <c r="I64" s="117">
        <v>0</v>
      </c>
      <c r="J64" s="115">
        <v>4</v>
      </c>
      <c r="K64" s="116">
        <v>1</v>
      </c>
      <c r="L64" s="117">
        <v>1</v>
      </c>
      <c r="M64" s="115">
        <v>2</v>
      </c>
      <c r="N64" s="117">
        <v>0</v>
      </c>
      <c r="O64" s="115">
        <v>2</v>
      </c>
      <c r="P64" s="116">
        <v>0</v>
      </c>
      <c r="Q64" s="117">
        <v>853</v>
      </c>
    </row>
    <row r="65" spans="1:17" ht="15.75">
      <c r="A65" s="110" t="s">
        <v>229</v>
      </c>
      <c r="B65" s="115">
        <v>7</v>
      </c>
      <c r="C65" s="116">
        <v>2</v>
      </c>
      <c r="D65" s="285">
        <v>8</v>
      </c>
      <c r="E65" s="115">
        <v>1</v>
      </c>
      <c r="F65" s="117">
        <v>1</v>
      </c>
      <c r="G65" s="115">
        <v>0</v>
      </c>
      <c r="H65" s="116">
        <v>1</v>
      </c>
      <c r="I65" s="117">
        <v>2</v>
      </c>
      <c r="J65" s="115">
        <v>3</v>
      </c>
      <c r="K65" s="116">
        <v>1</v>
      </c>
      <c r="L65" s="117">
        <v>7</v>
      </c>
      <c r="M65" s="115">
        <v>1</v>
      </c>
      <c r="N65" s="117">
        <v>8</v>
      </c>
      <c r="O65" s="115">
        <v>0</v>
      </c>
      <c r="P65" s="116">
        <v>1</v>
      </c>
      <c r="Q65" s="117">
        <v>4</v>
      </c>
    </row>
    <row r="66" spans="1:17" ht="15.75">
      <c r="A66" s="114" t="s">
        <v>230</v>
      </c>
      <c r="B66" s="115">
        <v>18</v>
      </c>
      <c r="C66" s="116">
        <v>0</v>
      </c>
      <c r="D66" s="285">
        <v>26</v>
      </c>
      <c r="E66" s="115">
        <v>3</v>
      </c>
      <c r="F66" s="117">
        <v>4</v>
      </c>
      <c r="G66" s="115">
        <v>1</v>
      </c>
      <c r="H66" s="116">
        <v>1</v>
      </c>
      <c r="I66" s="117">
        <v>13</v>
      </c>
      <c r="J66" s="115">
        <v>13</v>
      </c>
      <c r="K66" s="116">
        <v>0</v>
      </c>
      <c r="L66" s="117">
        <v>24</v>
      </c>
      <c r="M66" s="115">
        <v>2</v>
      </c>
      <c r="N66" s="117">
        <v>1</v>
      </c>
      <c r="O66" s="115">
        <v>2</v>
      </c>
      <c r="P66" s="116">
        <v>4</v>
      </c>
      <c r="Q66" s="117">
        <v>17</v>
      </c>
    </row>
    <row r="67" spans="1:17" ht="15.75">
      <c r="A67" s="110" t="s">
        <v>231</v>
      </c>
      <c r="B67" s="115">
        <v>41</v>
      </c>
      <c r="C67" s="116">
        <v>1</v>
      </c>
      <c r="D67" s="285">
        <v>102</v>
      </c>
      <c r="E67" s="115">
        <v>6</v>
      </c>
      <c r="F67" s="117">
        <v>2</v>
      </c>
      <c r="G67" s="115">
        <v>5</v>
      </c>
      <c r="H67" s="116">
        <v>3</v>
      </c>
      <c r="I67" s="117">
        <v>47</v>
      </c>
      <c r="J67" s="115">
        <v>33</v>
      </c>
      <c r="K67" s="116">
        <v>5</v>
      </c>
      <c r="L67" s="117">
        <v>83</v>
      </c>
      <c r="M67" s="115">
        <v>7</v>
      </c>
      <c r="N67" s="117">
        <v>10</v>
      </c>
      <c r="O67" s="115">
        <v>6</v>
      </c>
      <c r="P67" s="116">
        <v>3</v>
      </c>
      <c r="Q67" s="117">
        <v>27</v>
      </c>
    </row>
    <row r="68" spans="1:17" ht="15.75">
      <c r="A68" s="114" t="s">
        <v>232</v>
      </c>
      <c r="B68" s="115">
        <v>17</v>
      </c>
      <c r="C68" s="116">
        <v>1</v>
      </c>
      <c r="D68" s="285">
        <v>25</v>
      </c>
      <c r="E68" s="115">
        <v>1</v>
      </c>
      <c r="F68" s="117">
        <v>2</v>
      </c>
      <c r="G68" s="115">
        <v>4</v>
      </c>
      <c r="H68" s="116">
        <v>3</v>
      </c>
      <c r="I68" s="117">
        <v>15</v>
      </c>
      <c r="J68" s="115">
        <v>15</v>
      </c>
      <c r="K68" s="116">
        <v>3</v>
      </c>
      <c r="L68" s="117">
        <v>11</v>
      </c>
      <c r="M68" s="115">
        <v>4</v>
      </c>
      <c r="N68" s="117">
        <v>3</v>
      </c>
      <c r="O68" s="115">
        <v>1</v>
      </c>
      <c r="P68" s="116">
        <v>1</v>
      </c>
      <c r="Q68" s="117">
        <v>13</v>
      </c>
    </row>
    <row r="69" spans="1:17" ht="15.75">
      <c r="A69" s="110" t="s">
        <v>233</v>
      </c>
      <c r="B69" s="115">
        <v>32</v>
      </c>
      <c r="C69" s="116">
        <v>2</v>
      </c>
      <c r="D69" s="285">
        <v>25</v>
      </c>
      <c r="E69" s="115">
        <v>4</v>
      </c>
      <c r="F69" s="117">
        <v>1</v>
      </c>
      <c r="G69" s="115">
        <v>4</v>
      </c>
      <c r="H69" s="116">
        <v>2</v>
      </c>
      <c r="I69" s="117">
        <v>61</v>
      </c>
      <c r="J69" s="115">
        <v>36</v>
      </c>
      <c r="K69" s="116">
        <v>1</v>
      </c>
      <c r="L69" s="117">
        <v>18</v>
      </c>
      <c r="M69" s="115">
        <v>3</v>
      </c>
      <c r="N69" s="117">
        <v>0</v>
      </c>
      <c r="O69" s="115">
        <v>3</v>
      </c>
      <c r="P69" s="116">
        <v>3</v>
      </c>
      <c r="Q69" s="117">
        <v>9</v>
      </c>
    </row>
    <row r="70" spans="1:17" ht="15.75">
      <c r="A70" s="114" t="s">
        <v>234</v>
      </c>
      <c r="B70" s="115">
        <v>1</v>
      </c>
      <c r="C70" s="116">
        <v>0</v>
      </c>
      <c r="D70" s="285">
        <v>5</v>
      </c>
      <c r="E70" s="115">
        <v>0</v>
      </c>
      <c r="F70" s="117">
        <v>1</v>
      </c>
      <c r="G70" s="115">
        <v>0</v>
      </c>
      <c r="H70" s="116">
        <v>0</v>
      </c>
      <c r="I70" s="117">
        <v>0</v>
      </c>
      <c r="J70" s="115">
        <v>3</v>
      </c>
      <c r="K70" s="116">
        <v>0</v>
      </c>
      <c r="L70" s="117">
        <v>2</v>
      </c>
      <c r="M70" s="115">
        <v>0</v>
      </c>
      <c r="N70" s="117">
        <v>0</v>
      </c>
      <c r="O70" s="115">
        <v>0</v>
      </c>
      <c r="P70" s="116">
        <v>0</v>
      </c>
      <c r="Q70" s="117">
        <v>2</v>
      </c>
    </row>
    <row r="71" spans="1:17" ht="15.75">
      <c r="A71" s="110" t="s">
        <v>235</v>
      </c>
      <c r="B71" s="115">
        <v>44</v>
      </c>
      <c r="C71" s="116">
        <v>2</v>
      </c>
      <c r="D71" s="285">
        <v>42</v>
      </c>
      <c r="E71" s="115">
        <v>10</v>
      </c>
      <c r="F71" s="117">
        <v>1</v>
      </c>
      <c r="G71" s="115">
        <v>4</v>
      </c>
      <c r="H71" s="116">
        <v>1</v>
      </c>
      <c r="I71" s="117">
        <v>12</v>
      </c>
      <c r="J71" s="115">
        <v>35</v>
      </c>
      <c r="K71" s="116">
        <v>5</v>
      </c>
      <c r="L71" s="117">
        <v>29</v>
      </c>
      <c r="M71" s="115">
        <v>2</v>
      </c>
      <c r="N71" s="117">
        <v>2</v>
      </c>
      <c r="O71" s="115">
        <v>1</v>
      </c>
      <c r="P71" s="116">
        <v>0</v>
      </c>
      <c r="Q71" s="117">
        <v>13</v>
      </c>
    </row>
    <row r="72" spans="1:17" ht="15.75">
      <c r="A72" s="114" t="s">
        <v>236</v>
      </c>
      <c r="B72" s="115">
        <v>6</v>
      </c>
      <c r="C72" s="116">
        <v>1</v>
      </c>
      <c r="D72" s="285">
        <v>26</v>
      </c>
      <c r="E72" s="115">
        <v>3</v>
      </c>
      <c r="F72" s="117">
        <v>3</v>
      </c>
      <c r="G72" s="115">
        <v>3</v>
      </c>
      <c r="H72" s="116">
        <v>0</v>
      </c>
      <c r="I72" s="117">
        <v>587</v>
      </c>
      <c r="J72" s="115">
        <v>9</v>
      </c>
      <c r="K72" s="116">
        <v>3</v>
      </c>
      <c r="L72" s="117">
        <v>13</v>
      </c>
      <c r="M72" s="115">
        <v>2</v>
      </c>
      <c r="N72" s="117">
        <v>3</v>
      </c>
      <c r="O72" s="115">
        <v>1</v>
      </c>
      <c r="P72" s="116">
        <v>3</v>
      </c>
      <c r="Q72" s="117">
        <v>2</v>
      </c>
    </row>
    <row r="73" spans="1:17" ht="15.75">
      <c r="A73" s="110" t="s">
        <v>237</v>
      </c>
      <c r="B73" s="115">
        <v>38</v>
      </c>
      <c r="C73" s="116">
        <v>0</v>
      </c>
      <c r="D73" s="285">
        <v>30</v>
      </c>
      <c r="E73" s="115">
        <v>13</v>
      </c>
      <c r="F73" s="117">
        <v>3</v>
      </c>
      <c r="G73" s="115">
        <v>5</v>
      </c>
      <c r="H73" s="116">
        <v>3</v>
      </c>
      <c r="I73" s="117">
        <v>61</v>
      </c>
      <c r="J73" s="115">
        <v>21</v>
      </c>
      <c r="K73" s="116">
        <v>3</v>
      </c>
      <c r="L73" s="117">
        <v>21</v>
      </c>
      <c r="M73" s="115">
        <v>4</v>
      </c>
      <c r="N73" s="117">
        <v>2</v>
      </c>
      <c r="O73" s="115">
        <v>3</v>
      </c>
      <c r="P73" s="116">
        <v>2</v>
      </c>
      <c r="Q73" s="117">
        <v>10</v>
      </c>
    </row>
    <row r="74" spans="1:17" ht="15.75">
      <c r="A74" s="114" t="s">
        <v>238</v>
      </c>
      <c r="B74" s="115">
        <v>14</v>
      </c>
      <c r="C74" s="116">
        <v>1</v>
      </c>
      <c r="D74" s="285">
        <v>14</v>
      </c>
      <c r="E74" s="115">
        <v>2</v>
      </c>
      <c r="F74" s="117">
        <v>2</v>
      </c>
      <c r="G74" s="115">
        <v>1</v>
      </c>
      <c r="H74" s="116">
        <v>3</v>
      </c>
      <c r="I74" s="117">
        <v>5</v>
      </c>
      <c r="J74" s="115">
        <v>10</v>
      </c>
      <c r="K74" s="116">
        <v>0</v>
      </c>
      <c r="L74" s="117">
        <v>10</v>
      </c>
      <c r="M74" s="115">
        <v>0</v>
      </c>
      <c r="N74" s="117">
        <v>5</v>
      </c>
      <c r="O74" s="115">
        <v>0</v>
      </c>
      <c r="P74" s="116">
        <v>0</v>
      </c>
      <c r="Q74" s="117">
        <v>4</v>
      </c>
    </row>
    <row r="75" spans="1:17" ht="15.75">
      <c r="A75" s="110" t="s">
        <v>239</v>
      </c>
      <c r="B75" s="115">
        <v>20</v>
      </c>
      <c r="C75" s="116">
        <v>1</v>
      </c>
      <c r="D75" s="285">
        <v>28</v>
      </c>
      <c r="E75" s="115">
        <v>7</v>
      </c>
      <c r="F75" s="117">
        <v>1</v>
      </c>
      <c r="G75" s="115">
        <v>4</v>
      </c>
      <c r="H75" s="116">
        <v>2</v>
      </c>
      <c r="I75" s="117">
        <v>25</v>
      </c>
      <c r="J75" s="115">
        <v>15</v>
      </c>
      <c r="K75" s="116">
        <v>1</v>
      </c>
      <c r="L75" s="117">
        <v>29</v>
      </c>
      <c r="M75" s="115">
        <v>4</v>
      </c>
      <c r="N75" s="117">
        <v>0</v>
      </c>
      <c r="O75" s="115">
        <v>4</v>
      </c>
      <c r="P75" s="116">
        <v>0</v>
      </c>
      <c r="Q75" s="117">
        <v>23</v>
      </c>
    </row>
    <row r="76" spans="1:17" ht="15.75">
      <c r="A76" s="114" t="s">
        <v>240</v>
      </c>
      <c r="B76" s="115">
        <v>13</v>
      </c>
      <c r="C76" s="116">
        <v>0</v>
      </c>
      <c r="D76" s="285">
        <v>19</v>
      </c>
      <c r="E76" s="115">
        <v>4</v>
      </c>
      <c r="F76" s="117">
        <v>1</v>
      </c>
      <c r="G76" s="115">
        <v>4</v>
      </c>
      <c r="H76" s="116">
        <v>2</v>
      </c>
      <c r="I76" s="117">
        <v>9</v>
      </c>
      <c r="J76" s="115">
        <v>14</v>
      </c>
      <c r="K76" s="116">
        <v>0</v>
      </c>
      <c r="L76" s="117">
        <v>13</v>
      </c>
      <c r="M76" s="115">
        <v>1</v>
      </c>
      <c r="N76" s="117">
        <v>4</v>
      </c>
      <c r="O76" s="115">
        <v>1</v>
      </c>
      <c r="P76" s="116">
        <v>0</v>
      </c>
      <c r="Q76" s="117">
        <v>5</v>
      </c>
    </row>
    <row r="77" spans="1:17" ht="15.75">
      <c r="A77" s="110" t="s">
        <v>241</v>
      </c>
      <c r="B77" s="115">
        <v>2</v>
      </c>
      <c r="C77" s="116">
        <v>0</v>
      </c>
      <c r="D77" s="285">
        <v>3</v>
      </c>
      <c r="E77" s="115">
        <v>1</v>
      </c>
      <c r="F77" s="117">
        <v>0</v>
      </c>
      <c r="G77" s="115">
        <v>1</v>
      </c>
      <c r="H77" s="116">
        <v>0</v>
      </c>
      <c r="I77" s="117">
        <v>2</v>
      </c>
      <c r="J77" s="115">
        <v>0</v>
      </c>
      <c r="K77" s="116">
        <v>0</v>
      </c>
      <c r="L77" s="117">
        <v>1</v>
      </c>
      <c r="M77" s="115">
        <v>1</v>
      </c>
      <c r="N77" s="117">
        <v>0</v>
      </c>
      <c r="O77" s="115">
        <v>0</v>
      </c>
      <c r="P77" s="116">
        <v>1</v>
      </c>
      <c r="Q77" s="117">
        <v>0</v>
      </c>
    </row>
    <row r="78" spans="1:17" ht="15.75">
      <c r="A78" s="114" t="s">
        <v>242</v>
      </c>
      <c r="B78" s="115">
        <v>6</v>
      </c>
      <c r="C78" s="116">
        <v>1</v>
      </c>
      <c r="D78" s="285">
        <v>21</v>
      </c>
      <c r="E78" s="115">
        <v>4</v>
      </c>
      <c r="F78" s="117">
        <v>0</v>
      </c>
      <c r="G78" s="115">
        <v>1</v>
      </c>
      <c r="H78" s="116">
        <v>0</v>
      </c>
      <c r="I78" s="117">
        <v>9</v>
      </c>
      <c r="J78" s="115">
        <v>9</v>
      </c>
      <c r="K78" s="116">
        <v>0</v>
      </c>
      <c r="L78" s="117">
        <v>13</v>
      </c>
      <c r="M78" s="115">
        <v>0</v>
      </c>
      <c r="N78" s="117">
        <v>1</v>
      </c>
      <c r="O78" s="115">
        <v>4</v>
      </c>
      <c r="P78" s="116">
        <v>1</v>
      </c>
      <c r="Q78" s="117">
        <v>4</v>
      </c>
    </row>
    <row r="79" spans="1:17" ht="15.75">
      <c r="A79" s="110" t="s">
        <v>243</v>
      </c>
      <c r="B79" s="115">
        <v>7</v>
      </c>
      <c r="C79" s="116">
        <v>0</v>
      </c>
      <c r="D79" s="285">
        <v>5</v>
      </c>
      <c r="E79" s="115">
        <v>3</v>
      </c>
      <c r="F79" s="117">
        <v>2</v>
      </c>
      <c r="G79" s="115">
        <v>6</v>
      </c>
      <c r="H79" s="116">
        <v>0</v>
      </c>
      <c r="I79" s="117">
        <v>4</v>
      </c>
      <c r="J79" s="115">
        <v>6</v>
      </c>
      <c r="K79" s="116">
        <v>0</v>
      </c>
      <c r="L79" s="117">
        <v>1</v>
      </c>
      <c r="M79" s="115">
        <v>3</v>
      </c>
      <c r="N79" s="117">
        <v>0</v>
      </c>
      <c r="O79" s="115">
        <v>2</v>
      </c>
      <c r="P79" s="116">
        <v>1</v>
      </c>
      <c r="Q79" s="117">
        <v>2</v>
      </c>
    </row>
    <row r="80" spans="1:17" ht="15.75">
      <c r="A80" s="114" t="s">
        <v>244</v>
      </c>
      <c r="B80" s="115">
        <v>15</v>
      </c>
      <c r="C80" s="116">
        <v>0</v>
      </c>
      <c r="D80" s="285">
        <v>9</v>
      </c>
      <c r="E80" s="115">
        <v>6</v>
      </c>
      <c r="F80" s="117">
        <v>1</v>
      </c>
      <c r="G80" s="115">
        <v>3</v>
      </c>
      <c r="H80" s="116">
        <v>0</v>
      </c>
      <c r="I80" s="117">
        <v>3</v>
      </c>
      <c r="J80" s="115">
        <v>14</v>
      </c>
      <c r="K80" s="116">
        <v>0</v>
      </c>
      <c r="L80" s="117">
        <v>11</v>
      </c>
      <c r="M80" s="115">
        <v>0</v>
      </c>
      <c r="N80" s="117">
        <v>0</v>
      </c>
      <c r="O80" s="115">
        <v>1</v>
      </c>
      <c r="P80" s="116">
        <v>0</v>
      </c>
      <c r="Q80" s="117">
        <v>2</v>
      </c>
    </row>
    <row r="81" spans="1:17" ht="15.75">
      <c r="A81" s="110" t="s">
        <v>245</v>
      </c>
      <c r="B81" s="115">
        <v>10</v>
      </c>
      <c r="C81" s="116">
        <v>0</v>
      </c>
      <c r="D81" s="285">
        <v>7</v>
      </c>
      <c r="E81" s="115">
        <v>0</v>
      </c>
      <c r="F81" s="117">
        <v>0</v>
      </c>
      <c r="G81" s="115">
        <v>0</v>
      </c>
      <c r="H81" s="116">
        <v>0</v>
      </c>
      <c r="I81" s="117">
        <v>1</v>
      </c>
      <c r="J81" s="115">
        <v>11</v>
      </c>
      <c r="K81" s="116">
        <v>0</v>
      </c>
      <c r="L81" s="117">
        <v>3</v>
      </c>
      <c r="M81" s="115">
        <v>0</v>
      </c>
      <c r="N81" s="117">
        <v>0</v>
      </c>
      <c r="O81" s="115">
        <v>0</v>
      </c>
      <c r="P81" s="116">
        <v>0</v>
      </c>
      <c r="Q81" s="117">
        <v>0</v>
      </c>
    </row>
    <row r="82" spans="1:17" ht="15.75">
      <c r="A82" s="114" t="s">
        <v>246</v>
      </c>
      <c r="B82" s="115">
        <v>2</v>
      </c>
      <c r="C82" s="116">
        <v>0</v>
      </c>
      <c r="D82" s="285">
        <v>8</v>
      </c>
      <c r="E82" s="115">
        <v>0</v>
      </c>
      <c r="F82" s="117">
        <v>0</v>
      </c>
      <c r="G82" s="115">
        <v>0</v>
      </c>
      <c r="H82" s="116">
        <v>0</v>
      </c>
      <c r="I82" s="117">
        <v>4</v>
      </c>
      <c r="J82" s="115">
        <v>1</v>
      </c>
      <c r="K82" s="116">
        <v>0</v>
      </c>
      <c r="L82" s="117">
        <v>7</v>
      </c>
      <c r="M82" s="115">
        <v>0</v>
      </c>
      <c r="N82" s="117">
        <v>3</v>
      </c>
      <c r="O82" s="115">
        <v>2</v>
      </c>
      <c r="P82" s="116">
        <v>0</v>
      </c>
      <c r="Q82" s="117">
        <v>11</v>
      </c>
    </row>
    <row r="83" spans="1:17" ht="15.75">
      <c r="A83" s="110" t="s">
        <v>247</v>
      </c>
      <c r="B83" s="115">
        <v>2</v>
      </c>
      <c r="C83" s="116">
        <v>0</v>
      </c>
      <c r="D83" s="285">
        <v>3</v>
      </c>
      <c r="E83" s="115">
        <v>0</v>
      </c>
      <c r="F83" s="117">
        <v>0</v>
      </c>
      <c r="G83" s="115">
        <v>0</v>
      </c>
      <c r="H83" s="116">
        <v>0</v>
      </c>
      <c r="I83" s="117">
        <v>1</v>
      </c>
      <c r="J83" s="115">
        <v>0</v>
      </c>
      <c r="K83" s="116">
        <v>0</v>
      </c>
      <c r="L83" s="117">
        <v>1</v>
      </c>
      <c r="M83" s="115">
        <v>0</v>
      </c>
      <c r="N83" s="117">
        <v>0</v>
      </c>
      <c r="O83" s="115">
        <v>1</v>
      </c>
      <c r="P83" s="116">
        <v>0</v>
      </c>
      <c r="Q83" s="117">
        <v>2</v>
      </c>
    </row>
    <row r="84" spans="1:17" ht="15.75">
      <c r="A84" s="114" t="s">
        <v>248</v>
      </c>
      <c r="B84" s="115">
        <v>6</v>
      </c>
      <c r="C84" s="116">
        <v>0</v>
      </c>
      <c r="D84" s="285">
        <v>11</v>
      </c>
      <c r="E84" s="115">
        <v>8</v>
      </c>
      <c r="F84" s="117">
        <v>0</v>
      </c>
      <c r="G84" s="115">
        <v>2</v>
      </c>
      <c r="H84" s="116">
        <v>0</v>
      </c>
      <c r="I84" s="117">
        <v>20</v>
      </c>
      <c r="J84" s="115">
        <v>3</v>
      </c>
      <c r="K84" s="116">
        <v>1</v>
      </c>
      <c r="L84" s="117">
        <v>9</v>
      </c>
      <c r="M84" s="115">
        <v>1</v>
      </c>
      <c r="N84" s="117">
        <v>0</v>
      </c>
      <c r="O84" s="115">
        <v>1</v>
      </c>
      <c r="P84" s="116">
        <v>0</v>
      </c>
      <c r="Q84" s="117">
        <v>2</v>
      </c>
    </row>
    <row r="85" spans="1:17" ht="15.75">
      <c r="A85" s="110" t="s">
        <v>249</v>
      </c>
      <c r="B85" s="115">
        <v>10</v>
      </c>
      <c r="C85" s="116">
        <v>0</v>
      </c>
      <c r="D85" s="285">
        <v>28</v>
      </c>
      <c r="E85" s="115">
        <v>2</v>
      </c>
      <c r="F85" s="117">
        <v>3</v>
      </c>
      <c r="G85" s="115">
        <v>2</v>
      </c>
      <c r="H85" s="116">
        <v>3</v>
      </c>
      <c r="I85" s="117">
        <v>11</v>
      </c>
      <c r="J85" s="115">
        <v>16</v>
      </c>
      <c r="K85" s="116">
        <v>1</v>
      </c>
      <c r="L85" s="117">
        <v>27</v>
      </c>
      <c r="M85" s="115">
        <v>1</v>
      </c>
      <c r="N85" s="117">
        <v>0</v>
      </c>
      <c r="O85" s="115">
        <v>0</v>
      </c>
      <c r="P85" s="116">
        <v>1</v>
      </c>
      <c r="Q85" s="117">
        <v>7</v>
      </c>
    </row>
    <row r="86" spans="1:17" ht="15.75">
      <c r="A86" s="114" t="s">
        <v>250</v>
      </c>
      <c r="B86" s="115">
        <v>9</v>
      </c>
      <c r="C86" s="116">
        <v>3</v>
      </c>
      <c r="D86" s="285">
        <v>4</v>
      </c>
      <c r="E86" s="115">
        <v>3</v>
      </c>
      <c r="F86" s="117">
        <v>1</v>
      </c>
      <c r="G86" s="115">
        <v>2</v>
      </c>
      <c r="H86" s="116">
        <v>1</v>
      </c>
      <c r="I86" s="117">
        <v>2</v>
      </c>
      <c r="J86" s="115">
        <v>4</v>
      </c>
      <c r="K86" s="116">
        <v>2</v>
      </c>
      <c r="L86" s="117">
        <v>4</v>
      </c>
      <c r="M86" s="115">
        <v>0</v>
      </c>
      <c r="N86" s="117">
        <v>6</v>
      </c>
      <c r="O86" s="115">
        <v>0</v>
      </c>
      <c r="P86" s="116">
        <v>0</v>
      </c>
      <c r="Q86" s="117">
        <v>1</v>
      </c>
    </row>
    <row r="87" spans="1:17" ht="15.75">
      <c r="A87" s="110" t="s">
        <v>251</v>
      </c>
      <c r="B87" s="115">
        <v>3</v>
      </c>
      <c r="C87" s="116">
        <v>1</v>
      </c>
      <c r="D87" s="285">
        <v>2</v>
      </c>
      <c r="E87" s="115">
        <v>2</v>
      </c>
      <c r="F87" s="117">
        <v>0</v>
      </c>
      <c r="G87" s="115">
        <v>0</v>
      </c>
      <c r="H87" s="116">
        <v>1</v>
      </c>
      <c r="I87" s="117">
        <v>3</v>
      </c>
      <c r="J87" s="115">
        <v>1</v>
      </c>
      <c r="K87" s="116">
        <v>1</v>
      </c>
      <c r="L87" s="117">
        <v>3</v>
      </c>
      <c r="M87" s="115">
        <v>2</v>
      </c>
      <c r="N87" s="117">
        <v>0</v>
      </c>
      <c r="O87" s="115">
        <v>0</v>
      </c>
      <c r="P87" s="116">
        <v>0</v>
      </c>
      <c r="Q87" s="117">
        <v>1</v>
      </c>
    </row>
    <row r="88" spans="1:17" ht="15.75">
      <c r="A88" s="114" t="s">
        <v>252</v>
      </c>
      <c r="B88" s="115">
        <v>17</v>
      </c>
      <c r="C88" s="116">
        <v>0</v>
      </c>
      <c r="D88" s="285">
        <v>18</v>
      </c>
      <c r="E88" s="115">
        <v>5</v>
      </c>
      <c r="F88" s="117">
        <v>0</v>
      </c>
      <c r="G88" s="115">
        <v>4</v>
      </c>
      <c r="H88" s="116">
        <v>2</v>
      </c>
      <c r="I88" s="117">
        <v>5</v>
      </c>
      <c r="J88" s="115">
        <v>13</v>
      </c>
      <c r="K88" s="116">
        <v>0</v>
      </c>
      <c r="L88" s="117">
        <v>7</v>
      </c>
      <c r="M88" s="115">
        <v>2</v>
      </c>
      <c r="N88" s="117">
        <v>3</v>
      </c>
      <c r="O88" s="115">
        <v>2</v>
      </c>
      <c r="P88" s="116">
        <v>0</v>
      </c>
      <c r="Q88" s="117">
        <v>2</v>
      </c>
    </row>
    <row r="89" spans="1:17" ht="16.5" thickBot="1">
      <c r="A89" s="118" t="s">
        <v>253</v>
      </c>
      <c r="B89" s="115">
        <v>14</v>
      </c>
      <c r="C89" s="116">
        <v>0</v>
      </c>
      <c r="D89" s="285">
        <v>19</v>
      </c>
      <c r="E89" s="115">
        <v>3</v>
      </c>
      <c r="F89" s="117">
        <v>0</v>
      </c>
      <c r="G89" s="115">
        <v>1</v>
      </c>
      <c r="H89" s="116">
        <v>2</v>
      </c>
      <c r="I89" s="117">
        <v>11</v>
      </c>
      <c r="J89" s="115">
        <v>6</v>
      </c>
      <c r="K89" s="116">
        <v>1</v>
      </c>
      <c r="L89" s="117">
        <v>14</v>
      </c>
      <c r="M89" s="115">
        <v>9</v>
      </c>
      <c r="N89" s="117">
        <v>1</v>
      </c>
      <c r="O89" s="115">
        <v>2</v>
      </c>
      <c r="P89" s="116">
        <v>0</v>
      </c>
      <c r="Q89" s="117">
        <v>4</v>
      </c>
    </row>
    <row r="90" spans="1:17" s="123" customFormat="1" ht="17.25" thickBot="1" thickTop="1">
      <c r="A90" s="119" t="s">
        <v>254</v>
      </c>
      <c r="B90" s="120">
        <f>SUM(B9:B89)</f>
        <v>4747</v>
      </c>
      <c r="C90" s="121">
        <f aca="true" t="shared" si="0" ref="C90:Q90">SUM(C9:C89)</f>
        <v>110</v>
      </c>
      <c r="D90" s="122">
        <f t="shared" si="0"/>
        <v>5472</v>
      </c>
      <c r="E90" s="120">
        <f t="shared" si="0"/>
        <v>1317</v>
      </c>
      <c r="F90" s="122">
        <f t="shared" si="0"/>
        <v>208</v>
      </c>
      <c r="G90" s="120">
        <f t="shared" si="0"/>
        <v>1214</v>
      </c>
      <c r="H90" s="121">
        <f t="shared" si="0"/>
        <v>189</v>
      </c>
      <c r="I90" s="122">
        <f t="shared" si="0"/>
        <v>4433</v>
      </c>
      <c r="J90" s="120">
        <f t="shared" si="0"/>
        <v>4167</v>
      </c>
      <c r="K90" s="121">
        <f>SUM(K9:K89)</f>
        <v>160</v>
      </c>
      <c r="L90" s="122">
        <f t="shared" si="0"/>
        <v>4489</v>
      </c>
      <c r="M90" s="120">
        <f t="shared" si="0"/>
        <v>1499</v>
      </c>
      <c r="N90" s="122">
        <f>SUM(N9:N89)</f>
        <v>426</v>
      </c>
      <c r="O90" s="120">
        <f t="shared" si="0"/>
        <v>959</v>
      </c>
      <c r="P90" s="121">
        <f t="shared" si="0"/>
        <v>186</v>
      </c>
      <c r="Q90" s="122">
        <f t="shared" si="0"/>
        <v>2784</v>
      </c>
    </row>
    <row r="91" spans="1:17" s="129" customFormat="1" ht="16.5" thickTop="1">
      <c r="A91" s="124" t="s">
        <v>18</v>
      </c>
      <c r="B91" s="125"/>
      <c r="C91" s="126"/>
      <c r="D91" s="126"/>
      <c r="E91" s="127"/>
      <c r="F91" s="127"/>
      <c r="G91" s="127"/>
      <c r="H91" s="127"/>
      <c r="I91" s="127"/>
      <c r="J91" s="128"/>
      <c r="K91" s="128"/>
      <c r="L91" s="128"/>
      <c r="M91" s="128"/>
      <c r="N91" s="128"/>
      <c r="O91" s="128"/>
      <c r="P91" s="128"/>
      <c r="Q91" s="128"/>
    </row>
    <row r="92" spans="1:10" s="133" customFormat="1" ht="20.25">
      <c r="A92" s="130"/>
      <c r="B92" s="131"/>
      <c r="C92" s="131"/>
      <c r="D92" s="131"/>
      <c r="E92" s="131"/>
      <c r="F92" s="131"/>
      <c r="G92" s="131"/>
      <c r="H92" s="131"/>
      <c r="I92" s="131"/>
      <c r="J92" s="132"/>
    </row>
    <row r="93" spans="1:10" s="135" customFormat="1" ht="20.25">
      <c r="A93" s="134"/>
      <c r="J93" s="136"/>
    </row>
  </sheetData>
  <sheetProtection/>
  <mergeCells count="27"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&amp;L22.07.2011&amp;CTÜRKİYE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58">
      <selection activeCell="Y24" sqref="Y24"/>
    </sheetView>
  </sheetViews>
  <sheetFormatPr defaultColWidth="9.140625" defaultRowHeight="15"/>
  <cols>
    <col min="1" max="1" width="13.00390625" style="108" customWidth="1"/>
    <col min="2" max="2" width="5.8515625" style="107" customWidth="1"/>
    <col min="3" max="3" width="4.7109375" style="107" customWidth="1"/>
    <col min="4" max="4" width="5.8515625" style="107" customWidth="1"/>
    <col min="5" max="5" width="5.57421875" style="107" customWidth="1"/>
    <col min="6" max="6" width="4.8515625" style="107" customWidth="1"/>
    <col min="7" max="7" width="5.8515625" style="107" customWidth="1"/>
    <col min="8" max="8" width="5.00390625" style="107" customWidth="1"/>
    <col min="9" max="9" width="5.421875" style="107" customWidth="1"/>
    <col min="10" max="10" width="5.7109375" style="137" customWidth="1"/>
    <col min="11" max="11" width="4.57421875" style="107" customWidth="1"/>
    <col min="12" max="12" width="5.8515625" style="107" customWidth="1"/>
    <col min="13" max="13" width="5.57421875" style="107" customWidth="1"/>
    <col min="14" max="14" width="4.57421875" style="107" customWidth="1"/>
    <col min="15" max="15" width="5.7109375" style="107" customWidth="1"/>
    <col min="16" max="16" width="4.7109375" style="107" customWidth="1"/>
    <col min="17" max="17" width="5.7109375" style="107" customWidth="1"/>
    <col min="18" max="68" width="9.140625" style="107" customWidth="1"/>
    <col min="69" max="69" width="13.00390625" style="107" customWidth="1"/>
    <col min="70" max="70" width="6.28125" style="107" customWidth="1"/>
    <col min="71" max="71" width="4.00390625" style="107" bestFit="1" customWidth="1"/>
    <col min="72" max="72" width="6.421875" style="107" customWidth="1"/>
    <col min="73" max="73" width="5.57421875" style="107" customWidth="1"/>
    <col min="74" max="74" width="4.00390625" style="107" bestFit="1" customWidth="1"/>
    <col min="75" max="75" width="5.8515625" style="107" customWidth="1"/>
    <col min="76" max="76" width="4.00390625" style="107" bestFit="1" customWidth="1"/>
    <col min="77" max="78" width="6.28125" style="107" customWidth="1"/>
    <col min="79" max="79" width="4.00390625" style="107" bestFit="1" customWidth="1"/>
    <col min="80" max="80" width="6.421875" style="107" customWidth="1"/>
    <col min="81" max="81" width="5.7109375" style="107" customWidth="1"/>
    <col min="82" max="82" width="4.00390625" style="107" bestFit="1" customWidth="1"/>
    <col min="83" max="83" width="5.421875" style="107" customWidth="1"/>
    <col min="84" max="84" width="4.00390625" style="107" customWidth="1"/>
    <col min="85" max="85" width="6.421875" style="107" customWidth="1"/>
    <col min="86" max="16384" width="9.140625" style="107" customWidth="1"/>
  </cols>
  <sheetData>
    <row r="1" spans="1:17" ht="18.75" thickBot="1">
      <c r="A1" s="417" t="s">
        <v>389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</row>
    <row r="3" spans="1:17" ht="15.75">
      <c r="A3" s="418" t="s">
        <v>255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</row>
    <row r="4" ht="15.75" thickBot="1">
      <c r="J4" s="107"/>
    </row>
    <row r="5" spans="1:17" s="109" customFormat="1" ht="17.25" customHeight="1" thickBot="1" thickTop="1">
      <c r="A5" s="419" t="s">
        <v>166</v>
      </c>
      <c r="B5" s="422" t="s">
        <v>395</v>
      </c>
      <c r="C5" s="423"/>
      <c r="D5" s="423"/>
      <c r="E5" s="423"/>
      <c r="F5" s="423"/>
      <c r="G5" s="423"/>
      <c r="H5" s="423"/>
      <c r="I5" s="424"/>
      <c r="J5" s="422" t="s">
        <v>396</v>
      </c>
      <c r="K5" s="423"/>
      <c r="L5" s="423"/>
      <c r="M5" s="423"/>
      <c r="N5" s="423"/>
      <c r="O5" s="423"/>
      <c r="P5" s="423"/>
      <c r="Q5" s="424"/>
    </row>
    <row r="6" spans="1:17" ht="15.75" customHeight="1" thickTop="1">
      <c r="A6" s="420"/>
      <c r="B6" s="425" t="s">
        <v>167</v>
      </c>
      <c r="C6" s="425"/>
      <c r="D6" s="425"/>
      <c r="E6" s="404" t="s">
        <v>168</v>
      </c>
      <c r="F6" s="406"/>
      <c r="G6" s="425" t="s">
        <v>169</v>
      </c>
      <c r="H6" s="425"/>
      <c r="I6" s="406"/>
      <c r="J6" s="425" t="s">
        <v>167</v>
      </c>
      <c r="K6" s="425"/>
      <c r="L6" s="425"/>
      <c r="M6" s="404" t="s">
        <v>168</v>
      </c>
      <c r="N6" s="426"/>
      <c r="O6" s="404" t="s">
        <v>169</v>
      </c>
      <c r="P6" s="405"/>
      <c r="Q6" s="406"/>
    </row>
    <row r="7" spans="1:17" ht="15" customHeight="1">
      <c r="A7" s="420"/>
      <c r="B7" s="403" t="s">
        <v>170</v>
      </c>
      <c r="C7" s="397" t="s">
        <v>171</v>
      </c>
      <c r="D7" s="409" t="s">
        <v>172</v>
      </c>
      <c r="E7" s="402" t="s">
        <v>170</v>
      </c>
      <c r="F7" s="411" t="s">
        <v>171</v>
      </c>
      <c r="G7" s="413" t="s">
        <v>170</v>
      </c>
      <c r="H7" s="397" t="s">
        <v>171</v>
      </c>
      <c r="I7" s="415" t="s">
        <v>172</v>
      </c>
      <c r="J7" s="402" t="s">
        <v>170</v>
      </c>
      <c r="K7" s="396" t="s">
        <v>171</v>
      </c>
      <c r="L7" s="394" t="s">
        <v>172</v>
      </c>
      <c r="M7" s="398" t="s">
        <v>170</v>
      </c>
      <c r="N7" s="400" t="s">
        <v>171</v>
      </c>
      <c r="O7" s="402" t="s">
        <v>170</v>
      </c>
      <c r="P7" s="396" t="s">
        <v>171</v>
      </c>
      <c r="Q7" s="394" t="s">
        <v>172</v>
      </c>
    </row>
    <row r="8" spans="1:17" ht="31.5" customHeight="1" thickBot="1">
      <c r="A8" s="421"/>
      <c r="B8" s="407"/>
      <c r="C8" s="408"/>
      <c r="D8" s="410"/>
      <c r="E8" s="403"/>
      <c r="F8" s="412"/>
      <c r="G8" s="414"/>
      <c r="H8" s="408"/>
      <c r="I8" s="416"/>
      <c r="J8" s="403"/>
      <c r="K8" s="397"/>
      <c r="L8" s="395"/>
      <c r="M8" s="399"/>
      <c r="N8" s="401"/>
      <c r="O8" s="403"/>
      <c r="P8" s="397"/>
      <c r="Q8" s="395"/>
    </row>
    <row r="9" spans="1:17" ht="16.5" thickTop="1">
      <c r="A9" s="110" t="s">
        <v>173</v>
      </c>
      <c r="B9" s="209">
        <v>656</v>
      </c>
      <c r="C9" s="210">
        <v>3</v>
      </c>
      <c r="D9" s="211">
        <v>622</v>
      </c>
      <c r="E9" s="209">
        <v>327</v>
      </c>
      <c r="F9" s="211">
        <v>17</v>
      </c>
      <c r="G9" s="209">
        <v>219</v>
      </c>
      <c r="H9" s="210">
        <v>22</v>
      </c>
      <c r="I9" s="211">
        <v>575</v>
      </c>
      <c r="J9" s="209">
        <v>572</v>
      </c>
      <c r="K9" s="210">
        <v>11</v>
      </c>
      <c r="L9" s="211">
        <v>615</v>
      </c>
      <c r="M9" s="209">
        <v>243</v>
      </c>
      <c r="N9" s="211">
        <v>25</v>
      </c>
      <c r="O9" s="209">
        <v>168</v>
      </c>
      <c r="P9" s="210">
        <v>14</v>
      </c>
      <c r="Q9" s="211">
        <v>429</v>
      </c>
    </row>
    <row r="10" spans="1:17" ht="15.75">
      <c r="A10" s="114" t="s">
        <v>174</v>
      </c>
      <c r="B10" s="212">
        <v>96</v>
      </c>
      <c r="C10" s="213">
        <v>5</v>
      </c>
      <c r="D10" s="214">
        <v>38</v>
      </c>
      <c r="E10" s="212">
        <v>33</v>
      </c>
      <c r="F10" s="214">
        <v>6</v>
      </c>
      <c r="G10" s="212">
        <v>9</v>
      </c>
      <c r="H10" s="213">
        <v>2</v>
      </c>
      <c r="I10" s="214">
        <v>49</v>
      </c>
      <c r="J10" s="212">
        <v>102</v>
      </c>
      <c r="K10" s="213">
        <v>0</v>
      </c>
      <c r="L10" s="214">
        <v>39</v>
      </c>
      <c r="M10" s="212">
        <v>15</v>
      </c>
      <c r="N10" s="214">
        <v>6</v>
      </c>
      <c r="O10" s="212">
        <v>6</v>
      </c>
      <c r="P10" s="213">
        <v>1</v>
      </c>
      <c r="Q10" s="214">
        <v>128</v>
      </c>
    </row>
    <row r="11" spans="1:17" ht="15.75">
      <c r="A11" s="110" t="s">
        <v>256</v>
      </c>
      <c r="B11" s="212">
        <v>120</v>
      </c>
      <c r="C11" s="213">
        <v>7</v>
      </c>
      <c r="D11" s="214">
        <v>143</v>
      </c>
      <c r="E11" s="212">
        <v>28</v>
      </c>
      <c r="F11" s="214">
        <v>12</v>
      </c>
      <c r="G11" s="212">
        <v>24</v>
      </c>
      <c r="H11" s="213">
        <v>7</v>
      </c>
      <c r="I11" s="214">
        <v>100</v>
      </c>
      <c r="J11" s="212">
        <v>131</v>
      </c>
      <c r="K11" s="213">
        <v>10</v>
      </c>
      <c r="L11" s="214">
        <v>127</v>
      </c>
      <c r="M11" s="212">
        <v>24</v>
      </c>
      <c r="N11" s="214">
        <v>6</v>
      </c>
      <c r="O11" s="212">
        <v>15</v>
      </c>
      <c r="P11" s="213">
        <v>6</v>
      </c>
      <c r="Q11" s="214">
        <v>92</v>
      </c>
    </row>
    <row r="12" spans="1:17" ht="15.75">
      <c r="A12" s="114" t="s">
        <v>176</v>
      </c>
      <c r="B12" s="212">
        <v>53</v>
      </c>
      <c r="C12" s="213">
        <v>5</v>
      </c>
      <c r="D12" s="214">
        <v>56</v>
      </c>
      <c r="E12" s="212">
        <v>12</v>
      </c>
      <c r="F12" s="214">
        <v>1</v>
      </c>
      <c r="G12" s="212">
        <v>13</v>
      </c>
      <c r="H12" s="213">
        <v>1</v>
      </c>
      <c r="I12" s="214">
        <v>47</v>
      </c>
      <c r="J12" s="212">
        <v>42</v>
      </c>
      <c r="K12" s="213">
        <v>6</v>
      </c>
      <c r="L12" s="214">
        <v>38</v>
      </c>
      <c r="M12" s="212">
        <v>12</v>
      </c>
      <c r="N12" s="214">
        <v>2</v>
      </c>
      <c r="O12" s="212">
        <v>7</v>
      </c>
      <c r="P12" s="213">
        <v>1</v>
      </c>
      <c r="Q12" s="214">
        <v>40</v>
      </c>
    </row>
    <row r="13" spans="1:17" ht="15.75">
      <c r="A13" s="110" t="s">
        <v>177</v>
      </c>
      <c r="B13" s="212">
        <v>60</v>
      </c>
      <c r="C13" s="213">
        <v>4</v>
      </c>
      <c r="D13" s="214">
        <v>77</v>
      </c>
      <c r="E13" s="212">
        <v>17</v>
      </c>
      <c r="F13" s="214">
        <v>5</v>
      </c>
      <c r="G13" s="212">
        <v>13</v>
      </c>
      <c r="H13" s="213">
        <v>4</v>
      </c>
      <c r="I13" s="214">
        <v>92</v>
      </c>
      <c r="J13" s="212">
        <v>67</v>
      </c>
      <c r="K13" s="213">
        <v>7</v>
      </c>
      <c r="L13" s="214">
        <v>58</v>
      </c>
      <c r="M13" s="212">
        <v>13</v>
      </c>
      <c r="N13" s="214">
        <v>9</v>
      </c>
      <c r="O13" s="212">
        <v>10</v>
      </c>
      <c r="P13" s="213">
        <v>2</v>
      </c>
      <c r="Q13" s="214">
        <v>68</v>
      </c>
    </row>
    <row r="14" spans="1:17" ht="15.75">
      <c r="A14" s="114" t="s">
        <v>178</v>
      </c>
      <c r="B14" s="212">
        <v>3350</v>
      </c>
      <c r="C14" s="213">
        <v>57</v>
      </c>
      <c r="D14" s="214">
        <v>4900</v>
      </c>
      <c r="E14" s="212">
        <v>974</v>
      </c>
      <c r="F14" s="214">
        <v>153</v>
      </c>
      <c r="G14" s="212">
        <v>672</v>
      </c>
      <c r="H14" s="213">
        <v>86</v>
      </c>
      <c r="I14" s="214">
        <v>1669</v>
      </c>
      <c r="J14" s="212">
        <v>3062</v>
      </c>
      <c r="K14" s="213">
        <v>75</v>
      </c>
      <c r="L14" s="214">
        <v>4157</v>
      </c>
      <c r="M14" s="212">
        <v>742</v>
      </c>
      <c r="N14" s="214">
        <v>170</v>
      </c>
      <c r="O14" s="212">
        <v>637</v>
      </c>
      <c r="P14" s="213">
        <v>94</v>
      </c>
      <c r="Q14" s="214">
        <v>1238</v>
      </c>
    </row>
    <row r="15" spans="1:17" ht="15.75">
      <c r="A15" s="110" t="s">
        <v>179</v>
      </c>
      <c r="B15" s="212">
        <v>1306</v>
      </c>
      <c r="C15" s="213">
        <v>13</v>
      </c>
      <c r="D15" s="214">
        <v>1578</v>
      </c>
      <c r="E15" s="212">
        <v>334</v>
      </c>
      <c r="F15" s="214">
        <v>59</v>
      </c>
      <c r="G15" s="212">
        <v>194</v>
      </c>
      <c r="H15" s="213">
        <v>30</v>
      </c>
      <c r="I15" s="214">
        <v>5069</v>
      </c>
      <c r="J15" s="212">
        <v>1227</v>
      </c>
      <c r="K15" s="213">
        <v>15</v>
      </c>
      <c r="L15" s="214">
        <v>1087</v>
      </c>
      <c r="M15" s="212">
        <v>248</v>
      </c>
      <c r="N15" s="214">
        <v>55</v>
      </c>
      <c r="O15" s="212">
        <v>155</v>
      </c>
      <c r="P15" s="213">
        <v>31</v>
      </c>
      <c r="Q15" s="214">
        <v>614</v>
      </c>
    </row>
    <row r="16" spans="1:17" ht="15.75">
      <c r="A16" s="114" t="s">
        <v>180</v>
      </c>
      <c r="B16" s="212">
        <v>32</v>
      </c>
      <c r="C16" s="213">
        <v>5</v>
      </c>
      <c r="D16" s="214">
        <v>35</v>
      </c>
      <c r="E16" s="212">
        <v>11</v>
      </c>
      <c r="F16" s="214">
        <v>6</v>
      </c>
      <c r="G16" s="212">
        <v>4</v>
      </c>
      <c r="H16" s="213">
        <v>3</v>
      </c>
      <c r="I16" s="214">
        <v>82</v>
      </c>
      <c r="J16" s="212">
        <v>26</v>
      </c>
      <c r="K16" s="213">
        <v>1</v>
      </c>
      <c r="L16" s="214">
        <v>57</v>
      </c>
      <c r="M16" s="212">
        <v>6</v>
      </c>
      <c r="N16" s="214">
        <v>5</v>
      </c>
      <c r="O16" s="212">
        <v>4</v>
      </c>
      <c r="P16" s="213">
        <v>2</v>
      </c>
      <c r="Q16" s="214">
        <v>40</v>
      </c>
    </row>
    <row r="17" spans="1:17" ht="15.75">
      <c r="A17" s="110" t="s">
        <v>181</v>
      </c>
      <c r="B17" s="212">
        <v>294</v>
      </c>
      <c r="C17" s="213">
        <v>10</v>
      </c>
      <c r="D17" s="214">
        <v>888</v>
      </c>
      <c r="E17" s="212">
        <v>97</v>
      </c>
      <c r="F17" s="214">
        <v>15</v>
      </c>
      <c r="G17" s="212">
        <v>46</v>
      </c>
      <c r="H17" s="213">
        <v>22</v>
      </c>
      <c r="I17" s="214">
        <v>548</v>
      </c>
      <c r="J17" s="212">
        <v>253</v>
      </c>
      <c r="K17" s="213">
        <v>13</v>
      </c>
      <c r="L17" s="214">
        <v>736</v>
      </c>
      <c r="M17" s="212">
        <v>61</v>
      </c>
      <c r="N17" s="214">
        <v>16</v>
      </c>
      <c r="O17" s="212">
        <v>52</v>
      </c>
      <c r="P17" s="213">
        <v>25</v>
      </c>
      <c r="Q17" s="214">
        <v>706</v>
      </c>
    </row>
    <row r="18" spans="1:17" ht="15.75">
      <c r="A18" s="114" t="s">
        <v>182</v>
      </c>
      <c r="B18" s="212">
        <v>257</v>
      </c>
      <c r="C18" s="213">
        <v>7</v>
      </c>
      <c r="D18" s="214">
        <v>526</v>
      </c>
      <c r="E18" s="212">
        <v>65</v>
      </c>
      <c r="F18" s="214">
        <v>36</v>
      </c>
      <c r="G18" s="212">
        <v>33</v>
      </c>
      <c r="H18" s="213">
        <v>28</v>
      </c>
      <c r="I18" s="214">
        <v>308</v>
      </c>
      <c r="J18" s="212">
        <v>215</v>
      </c>
      <c r="K18" s="213">
        <v>19</v>
      </c>
      <c r="L18" s="214">
        <v>390</v>
      </c>
      <c r="M18" s="212">
        <v>39</v>
      </c>
      <c r="N18" s="214">
        <v>41</v>
      </c>
      <c r="O18" s="212">
        <v>35</v>
      </c>
      <c r="P18" s="213">
        <v>34</v>
      </c>
      <c r="Q18" s="214">
        <v>341</v>
      </c>
    </row>
    <row r="19" spans="1:17" ht="15.75">
      <c r="A19" s="110" t="s">
        <v>183</v>
      </c>
      <c r="B19" s="212">
        <v>47</v>
      </c>
      <c r="C19" s="213">
        <v>1</v>
      </c>
      <c r="D19" s="214">
        <v>54</v>
      </c>
      <c r="E19" s="212">
        <v>12</v>
      </c>
      <c r="F19" s="214">
        <v>6</v>
      </c>
      <c r="G19" s="212">
        <v>9</v>
      </c>
      <c r="H19" s="213">
        <v>1</v>
      </c>
      <c r="I19" s="214">
        <v>41</v>
      </c>
      <c r="J19" s="212">
        <v>36</v>
      </c>
      <c r="K19" s="213">
        <v>3</v>
      </c>
      <c r="L19" s="214">
        <v>62</v>
      </c>
      <c r="M19" s="212">
        <v>11</v>
      </c>
      <c r="N19" s="214">
        <v>8</v>
      </c>
      <c r="O19" s="212">
        <v>10</v>
      </c>
      <c r="P19" s="213">
        <v>3</v>
      </c>
      <c r="Q19" s="214">
        <v>37</v>
      </c>
    </row>
    <row r="20" spans="1:17" ht="15.75">
      <c r="A20" s="114" t="s">
        <v>184</v>
      </c>
      <c r="B20" s="212">
        <v>46</v>
      </c>
      <c r="C20" s="213">
        <v>6</v>
      </c>
      <c r="D20" s="214">
        <v>38</v>
      </c>
      <c r="E20" s="212">
        <v>14</v>
      </c>
      <c r="F20" s="214">
        <v>12</v>
      </c>
      <c r="G20" s="212">
        <v>8</v>
      </c>
      <c r="H20" s="213">
        <v>0</v>
      </c>
      <c r="I20" s="214">
        <v>33</v>
      </c>
      <c r="J20" s="212">
        <v>48</v>
      </c>
      <c r="K20" s="213">
        <v>17</v>
      </c>
      <c r="L20" s="214">
        <v>6</v>
      </c>
      <c r="M20" s="212">
        <v>10</v>
      </c>
      <c r="N20" s="214">
        <v>3</v>
      </c>
      <c r="O20" s="212">
        <v>10</v>
      </c>
      <c r="P20" s="213">
        <v>3</v>
      </c>
      <c r="Q20" s="214">
        <v>53</v>
      </c>
    </row>
    <row r="21" spans="1:17" ht="15.75">
      <c r="A21" s="110" t="s">
        <v>185</v>
      </c>
      <c r="B21" s="212">
        <v>49</v>
      </c>
      <c r="C21" s="213">
        <v>4</v>
      </c>
      <c r="D21" s="214">
        <v>23</v>
      </c>
      <c r="E21" s="212">
        <v>3</v>
      </c>
      <c r="F21" s="214">
        <v>1</v>
      </c>
      <c r="G21" s="212">
        <v>5</v>
      </c>
      <c r="H21" s="213">
        <v>3</v>
      </c>
      <c r="I21" s="214">
        <v>112</v>
      </c>
      <c r="J21" s="212">
        <v>47</v>
      </c>
      <c r="K21" s="213">
        <v>20</v>
      </c>
      <c r="L21" s="214">
        <v>31</v>
      </c>
      <c r="M21" s="212">
        <v>4</v>
      </c>
      <c r="N21" s="214">
        <v>1</v>
      </c>
      <c r="O21" s="212">
        <v>5</v>
      </c>
      <c r="P21" s="213">
        <v>1</v>
      </c>
      <c r="Q21" s="214">
        <v>21</v>
      </c>
    </row>
    <row r="22" spans="1:17" ht="15.75">
      <c r="A22" s="114" t="s">
        <v>186</v>
      </c>
      <c r="B22" s="212">
        <v>84</v>
      </c>
      <c r="C22" s="213">
        <v>2</v>
      </c>
      <c r="D22" s="214">
        <v>42</v>
      </c>
      <c r="E22" s="212">
        <v>13</v>
      </c>
      <c r="F22" s="214">
        <v>10</v>
      </c>
      <c r="G22" s="212">
        <v>22</v>
      </c>
      <c r="H22" s="213">
        <v>5</v>
      </c>
      <c r="I22" s="214">
        <v>58</v>
      </c>
      <c r="J22" s="212">
        <v>76</v>
      </c>
      <c r="K22" s="213">
        <v>9</v>
      </c>
      <c r="L22" s="214">
        <v>63</v>
      </c>
      <c r="M22" s="212">
        <v>17</v>
      </c>
      <c r="N22" s="214">
        <v>7</v>
      </c>
      <c r="O22" s="212">
        <v>5</v>
      </c>
      <c r="P22" s="213">
        <v>8</v>
      </c>
      <c r="Q22" s="214">
        <v>36</v>
      </c>
    </row>
    <row r="23" spans="1:17" ht="15.75">
      <c r="A23" s="110" t="s">
        <v>187</v>
      </c>
      <c r="B23" s="212">
        <v>60</v>
      </c>
      <c r="C23" s="213">
        <v>3</v>
      </c>
      <c r="D23" s="214">
        <v>51</v>
      </c>
      <c r="E23" s="212">
        <v>14</v>
      </c>
      <c r="F23" s="214">
        <v>1</v>
      </c>
      <c r="G23" s="212">
        <v>9</v>
      </c>
      <c r="H23" s="213">
        <v>4</v>
      </c>
      <c r="I23" s="214">
        <v>36</v>
      </c>
      <c r="J23" s="212">
        <v>63</v>
      </c>
      <c r="K23" s="213">
        <v>1</v>
      </c>
      <c r="L23" s="214">
        <v>57</v>
      </c>
      <c r="M23" s="212">
        <v>11</v>
      </c>
      <c r="N23" s="214">
        <v>7</v>
      </c>
      <c r="O23" s="212">
        <v>1</v>
      </c>
      <c r="P23" s="213">
        <v>2</v>
      </c>
      <c r="Q23" s="214">
        <v>44</v>
      </c>
    </row>
    <row r="24" spans="1:17" ht="15.75">
      <c r="A24" s="114" t="s">
        <v>188</v>
      </c>
      <c r="B24" s="212">
        <v>1107</v>
      </c>
      <c r="C24" s="213">
        <v>33</v>
      </c>
      <c r="D24" s="214">
        <v>627</v>
      </c>
      <c r="E24" s="212">
        <v>266</v>
      </c>
      <c r="F24" s="214">
        <v>51</v>
      </c>
      <c r="G24" s="212">
        <v>170</v>
      </c>
      <c r="H24" s="213">
        <v>38</v>
      </c>
      <c r="I24" s="214">
        <v>479</v>
      </c>
      <c r="J24" s="212">
        <v>942</v>
      </c>
      <c r="K24" s="213">
        <v>28</v>
      </c>
      <c r="L24" s="214">
        <v>477</v>
      </c>
      <c r="M24" s="212">
        <v>179</v>
      </c>
      <c r="N24" s="214">
        <v>57</v>
      </c>
      <c r="O24" s="212">
        <v>138</v>
      </c>
      <c r="P24" s="213">
        <v>30</v>
      </c>
      <c r="Q24" s="214">
        <v>333</v>
      </c>
    </row>
    <row r="25" spans="1:17" ht="15.75">
      <c r="A25" s="110" t="s">
        <v>189</v>
      </c>
      <c r="B25" s="212">
        <v>98</v>
      </c>
      <c r="C25" s="213">
        <v>7</v>
      </c>
      <c r="D25" s="214">
        <v>149</v>
      </c>
      <c r="E25" s="212">
        <v>30</v>
      </c>
      <c r="F25" s="214">
        <v>10</v>
      </c>
      <c r="G25" s="212">
        <v>12</v>
      </c>
      <c r="H25" s="213">
        <v>9</v>
      </c>
      <c r="I25" s="214">
        <v>440</v>
      </c>
      <c r="J25" s="212">
        <v>99</v>
      </c>
      <c r="K25" s="213">
        <v>27</v>
      </c>
      <c r="L25" s="214">
        <v>123</v>
      </c>
      <c r="M25" s="212">
        <v>15</v>
      </c>
      <c r="N25" s="214">
        <v>19</v>
      </c>
      <c r="O25" s="212">
        <v>15</v>
      </c>
      <c r="P25" s="213">
        <v>3</v>
      </c>
      <c r="Q25" s="214">
        <v>98</v>
      </c>
    </row>
    <row r="26" spans="1:17" ht="15.75">
      <c r="A26" s="114" t="s">
        <v>190</v>
      </c>
      <c r="B26" s="212">
        <v>41</v>
      </c>
      <c r="C26" s="213">
        <v>7</v>
      </c>
      <c r="D26" s="214">
        <v>8</v>
      </c>
      <c r="E26" s="212">
        <v>17</v>
      </c>
      <c r="F26" s="214">
        <v>11</v>
      </c>
      <c r="G26" s="212">
        <v>9</v>
      </c>
      <c r="H26" s="213">
        <v>8</v>
      </c>
      <c r="I26" s="214">
        <v>28</v>
      </c>
      <c r="J26" s="212">
        <v>21</v>
      </c>
      <c r="K26" s="213">
        <v>16</v>
      </c>
      <c r="L26" s="214">
        <v>33</v>
      </c>
      <c r="M26" s="212">
        <v>3</v>
      </c>
      <c r="N26" s="214">
        <v>6</v>
      </c>
      <c r="O26" s="212">
        <v>4</v>
      </c>
      <c r="P26" s="213">
        <v>4</v>
      </c>
      <c r="Q26" s="214">
        <v>19</v>
      </c>
    </row>
    <row r="27" spans="1:17" ht="15.75">
      <c r="A27" s="110" t="s">
        <v>191</v>
      </c>
      <c r="B27" s="212">
        <v>111</v>
      </c>
      <c r="C27" s="213">
        <v>5</v>
      </c>
      <c r="D27" s="214">
        <v>216</v>
      </c>
      <c r="E27" s="212">
        <v>29</v>
      </c>
      <c r="F27" s="214">
        <v>6</v>
      </c>
      <c r="G27" s="212">
        <v>18</v>
      </c>
      <c r="H27" s="213">
        <v>3</v>
      </c>
      <c r="I27" s="214">
        <v>66</v>
      </c>
      <c r="J27" s="212">
        <v>98</v>
      </c>
      <c r="K27" s="213">
        <v>5</v>
      </c>
      <c r="L27" s="214">
        <v>122</v>
      </c>
      <c r="M27" s="212">
        <v>13</v>
      </c>
      <c r="N27" s="214">
        <v>13</v>
      </c>
      <c r="O27" s="212">
        <v>17</v>
      </c>
      <c r="P27" s="213">
        <v>2</v>
      </c>
      <c r="Q27" s="214">
        <v>86</v>
      </c>
    </row>
    <row r="28" spans="1:17" ht="15.75">
      <c r="A28" s="114" t="s">
        <v>192</v>
      </c>
      <c r="B28" s="212">
        <v>253</v>
      </c>
      <c r="C28" s="213">
        <v>7</v>
      </c>
      <c r="D28" s="214">
        <v>637</v>
      </c>
      <c r="E28" s="212">
        <v>118</v>
      </c>
      <c r="F28" s="214">
        <v>26</v>
      </c>
      <c r="G28" s="212">
        <v>69</v>
      </c>
      <c r="H28" s="213">
        <v>28</v>
      </c>
      <c r="I28" s="214">
        <v>234</v>
      </c>
      <c r="J28" s="212">
        <v>197</v>
      </c>
      <c r="K28" s="213">
        <v>6</v>
      </c>
      <c r="L28" s="214">
        <v>540</v>
      </c>
      <c r="M28" s="212">
        <v>80</v>
      </c>
      <c r="N28" s="214">
        <v>39</v>
      </c>
      <c r="O28" s="212">
        <v>75</v>
      </c>
      <c r="P28" s="213">
        <v>25</v>
      </c>
      <c r="Q28" s="214">
        <v>236</v>
      </c>
    </row>
    <row r="29" spans="1:17" ht="15.75">
      <c r="A29" s="110" t="s">
        <v>193</v>
      </c>
      <c r="B29" s="212">
        <v>369</v>
      </c>
      <c r="C29" s="213">
        <v>16</v>
      </c>
      <c r="D29" s="214">
        <v>160</v>
      </c>
      <c r="E29" s="212">
        <v>92</v>
      </c>
      <c r="F29" s="214">
        <v>13</v>
      </c>
      <c r="G29" s="212">
        <v>41</v>
      </c>
      <c r="H29" s="213">
        <v>3</v>
      </c>
      <c r="I29" s="214">
        <v>43</v>
      </c>
      <c r="J29" s="212">
        <v>283</v>
      </c>
      <c r="K29" s="213">
        <v>7</v>
      </c>
      <c r="L29" s="214">
        <v>146</v>
      </c>
      <c r="M29" s="212">
        <v>35</v>
      </c>
      <c r="N29" s="214">
        <v>10</v>
      </c>
      <c r="O29" s="212">
        <v>32</v>
      </c>
      <c r="P29" s="213">
        <v>5</v>
      </c>
      <c r="Q29" s="214">
        <v>57</v>
      </c>
    </row>
    <row r="30" spans="1:17" ht="15.75">
      <c r="A30" s="114" t="s">
        <v>194</v>
      </c>
      <c r="B30" s="212">
        <v>79</v>
      </c>
      <c r="C30" s="213">
        <v>7</v>
      </c>
      <c r="D30" s="214">
        <v>121</v>
      </c>
      <c r="E30" s="212">
        <v>21</v>
      </c>
      <c r="F30" s="214">
        <v>21</v>
      </c>
      <c r="G30" s="212">
        <v>23</v>
      </c>
      <c r="H30" s="213">
        <v>18</v>
      </c>
      <c r="I30" s="214">
        <v>120</v>
      </c>
      <c r="J30" s="212">
        <v>51</v>
      </c>
      <c r="K30" s="213">
        <v>8</v>
      </c>
      <c r="L30" s="214">
        <v>122</v>
      </c>
      <c r="M30" s="212">
        <v>12</v>
      </c>
      <c r="N30" s="214">
        <v>27</v>
      </c>
      <c r="O30" s="212">
        <v>24</v>
      </c>
      <c r="P30" s="213">
        <v>17</v>
      </c>
      <c r="Q30" s="214">
        <v>87</v>
      </c>
    </row>
    <row r="31" spans="1:17" ht="15.75">
      <c r="A31" s="110" t="s">
        <v>195</v>
      </c>
      <c r="B31" s="212">
        <v>150</v>
      </c>
      <c r="C31" s="213">
        <v>1</v>
      </c>
      <c r="D31" s="214">
        <v>97</v>
      </c>
      <c r="E31" s="212">
        <v>1</v>
      </c>
      <c r="F31" s="214">
        <v>14</v>
      </c>
      <c r="G31" s="212">
        <v>24</v>
      </c>
      <c r="H31" s="213">
        <v>4</v>
      </c>
      <c r="I31" s="214">
        <v>58</v>
      </c>
      <c r="J31" s="212">
        <v>144</v>
      </c>
      <c r="K31" s="213">
        <v>6</v>
      </c>
      <c r="L31" s="214">
        <v>58</v>
      </c>
      <c r="M31" s="212">
        <v>1</v>
      </c>
      <c r="N31" s="214">
        <v>5</v>
      </c>
      <c r="O31" s="212">
        <v>11</v>
      </c>
      <c r="P31" s="213">
        <v>10</v>
      </c>
      <c r="Q31" s="214">
        <v>53</v>
      </c>
    </row>
    <row r="32" spans="1:17" ht="15.75">
      <c r="A32" s="114" t="s">
        <v>196</v>
      </c>
      <c r="B32" s="212">
        <v>50</v>
      </c>
      <c r="C32" s="213">
        <v>6</v>
      </c>
      <c r="D32" s="214">
        <v>91</v>
      </c>
      <c r="E32" s="212">
        <v>5</v>
      </c>
      <c r="F32" s="214">
        <v>10</v>
      </c>
      <c r="G32" s="212">
        <v>9</v>
      </c>
      <c r="H32" s="213">
        <v>9</v>
      </c>
      <c r="I32" s="214">
        <v>51</v>
      </c>
      <c r="J32" s="212">
        <v>39</v>
      </c>
      <c r="K32" s="213">
        <v>4</v>
      </c>
      <c r="L32" s="214">
        <v>71</v>
      </c>
      <c r="M32" s="212">
        <v>11</v>
      </c>
      <c r="N32" s="214">
        <v>4</v>
      </c>
      <c r="O32" s="212">
        <v>5</v>
      </c>
      <c r="P32" s="213">
        <v>2</v>
      </c>
      <c r="Q32" s="214">
        <v>44</v>
      </c>
    </row>
    <row r="33" spans="1:17" ht="15.75">
      <c r="A33" s="110" t="s">
        <v>197</v>
      </c>
      <c r="B33" s="212">
        <v>116</v>
      </c>
      <c r="C33" s="213">
        <v>9</v>
      </c>
      <c r="D33" s="214">
        <v>142</v>
      </c>
      <c r="E33" s="212">
        <v>29</v>
      </c>
      <c r="F33" s="214">
        <v>37</v>
      </c>
      <c r="G33" s="212">
        <v>24</v>
      </c>
      <c r="H33" s="213">
        <v>23</v>
      </c>
      <c r="I33" s="214">
        <v>89</v>
      </c>
      <c r="J33" s="212">
        <v>114</v>
      </c>
      <c r="K33" s="213">
        <v>50</v>
      </c>
      <c r="L33" s="214">
        <v>88</v>
      </c>
      <c r="M33" s="212">
        <v>21</v>
      </c>
      <c r="N33" s="214">
        <v>51</v>
      </c>
      <c r="O33" s="212">
        <v>10</v>
      </c>
      <c r="P33" s="213">
        <v>16</v>
      </c>
      <c r="Q33" s="214">
        <v>195</v>
      </c>
    </row>
    <row r="34" spans="1:17" ht="15.75">
      <c r="A34" s="114" t="s">
        <v>198</v>
      </c>
      <c r="B34" s="212">
        <v>265</v>
      </c>
      <c r="C34" s="213">
        <v>3</v>
      </c>
      <c r="D34" s="214">
        <v>802</v>
      </c>
      <c r="E34" s="212">
        <v>85</v>
      </c>
      <c r="F34" s="214">
        <v>16</v>
      </c>
      <c r="G34" s="212">
        <v>42</v>
      </c>
      <c r="H34" s="213">
        <v>7</v>
      </c>
      <c r="I34" s="214">
        <v>501</v>
      </c>
      <c r="J34" s="212">
        <v>232</v>
      </c>
      <c r="K34" s="213">
        <v>6</v>
      </c>
      <c r="L34" s="214">
        <v>588</v>
      </c>
      <c r="M34" s="212">
        <v>41</v>
      </c>
      <c r="N34" s="214">
        <v>16</v>
      </c>
      <c r="O34" s="212">
        <v>48</v>
      </c>
      <c r="P34" s="213">
        <v>15</v>
      </c>
      <c r="Q34" s="214">
        <v>219</v>
      </c>
    </row>
    <row r="35" spans="1:17" ht="15.75">
      <c r="A35" s="110" t="s">
        <v>199</v>
      </c>
      <c r="B35" s="212">
        <v>513</v>
      </c>
      <c r="C35" s="213">
        <v>9</v>
      </c>
      <c r="D35" s="214">
        <v>475</v>
      </c>
      <c r="E35" s="212">
        <v>81</v>
      </c>
      <c r="F35" s="214">
        <v>5</v>
      </c>
      <c r="G35" s="212">
        <v>99</v>
      </c>
      <c r="H35" s="213">
        <v>7</v>
      </c>
      <c r="I35" s="214">
        <v>167</v>
      </c>
      <c r="J35" s="212">
        <v>486</v>
      </c>
      <c r="K35" s="213">
        <v>15</v>
      </c>
      <c r="L35" s="214">
        <v>375</v>
      </c>
      <c r="M35" s="212">
        <v>79</v>
      </c>
      <c r="N35" s="214">
        <v>8</v>
      </c>
      <c r="O35" s="212">
        <v>68</v>
      </c>
      <c r="P35" s="213">
        <v>9</v>
      </c>
      <c r="Q35" s="214">
        <v>159</v>
      </c>
    </row>
    <row r="36" spans="1:17" ht="15.75">
      <c r="A36" s="114" t="s">
        <v>200</v>
      </c>
      <c r="B36" s="212">
        <v>70</v>
      </c>
      <c r="C36" s="213">
        <v>9</v>
      </c>
      <c r="D36" s="214">
        <v>82</v>
      </c>
      <c r="E36" s="212">
        <v>23</v>
      </c>
      <c r="F36" s="214">
        <v>4</v>
      </c>
      <c r="G36" s="212">
        <v>15</v>
      </c>
      <c r="H36" s="213">
        <v>8</v>
      </c>
      <c r="I36" s="214">
        <v>38</v>
      </c>
      <c r="J36" s="212">
        <v>54</v>
      </c>
      <c r="K36" s="213">
        <v>19</v>
      </c>
      <c r="L36" s="214">
        <v>46</v>
      </c>
      <c r="M36" s="212">
        <v>24</v>
      </c>
      <c r="N36" s="214">
        <v>10</v>
      </c>
      <c r="O36" s="212">
        <v>14</v>
      </c>
      <c r="P36" s="213">
        <v>3</v>
      </c>
      <c r="Q36" s="214">
        <v>41</v>
      </c>
    </row>
    <row r="37" spans="1:17" ht="15.75">
      <c r="A37" s="110" t="s">
        <v>201</v>
      </c>
      <c r="B37" s="212">
        <v>21</v>
      </c>
      <c r="C37" s="213">
        <v>2</v>
      </c>
      <c r="D37" s="214">
        <v>19</v>
      </c>
      <c r="E37" s="212">
        <v>6</v>
      </c>
      <c r="F37" s="214">
        <v>4</v>
      </c>
      <c r="G37" s="212">
        <v>3</v>
      </c>
      <c r="H37" s="213">
        <v>4</v>
      </c>
      <c r="I37" s="214">
        <v>10</v>
      </c>
      <c r="J37" s="212">
        <v>20</v>
      </c>
      <c r="K37" s="213">
        <v>4</v>
      </c>
      <c r="L37" s="214">
        <v>31</v>
      </c>
      <c r="M37" s="212">
        <v>6</v>
      </c>
      <c r="N37" s="214">
        <v>4</v>
      </c>
      <c r="O37" s="212">
        <v>5</v>
      </c>
      <c r="P37" s="213">
        <v>0</v>
      </c>
      <c r="Q37" s="214">
        <v>27</v>
      </c>
    </row>
    <row r="38" spans="1:17" ht="15.75">
      <c r="A38" s="114" t="s">
        <v>202</v>
      </c>
      <c r="B38" s="212">
        <v>33</v>
      </c>
      <c r="C38" s="213">
        <v>2</v>
      </c>
      <c r="D38" s="214">
        <v>37</v>
      </c>
      <c r="E38" s="212">
        <v>4</v>
      </c>
      <c r="F38" s="214">
        <v>2</v>
      </c>
      <c r="G38" s="212">
        <v>1</v>
      </c>
      <c r="H38" s="213">
        <v>1</v>
      </c>
      <c r="I38" s="214">
        <v>14</v>
      </c>
      <c r="J38" s="212">
        <v>34</v>
      </c>
      <c r="K38" s="213">
        <v>3</v>
      </c>
      <c r="L38" s="214">
        <v>49</v>
      </c>
      <c r="M38" s="212">
        <v>2</v>
      </c>
      <c r="N38" s="214">
        <v>1</v>
      </c>
      <c r="O38" s="212">
        <v>0</v>
      </c>
      <c r="P38" s="213">
        <v>0</v>
      </c>
      <c r="Q38" s="214">
        <v>20</v>
      </c>
    </row>
    <row r="39" spans="1:17" ht="15.75">
      <c r="A39" s="110" t="s">
        <v>203</v>
      </c>
      <c r="B39" s="212">
        <v>417</v>
      </c>
      <c r="C39" s="213">
        <v>10</v>
      </c>
      <c r="D39" s="214">
        <v>293</v>
      </c>
      <c r="E39" s="212">
        <v>115</v>
      </c>
      <c r="F39" s="214">
        <v>14</v>
      </c>
      <c r="G39" s="212">
        <v>62</v>
      </c>
      <c r="H39" s="213">
        <v>6</v>
      </c>
      <c r="I39" s="214">
        <v>157</v>
      </c>
      <c r="J39" s="212">
        <v>297</v>
      </c>
      <c r="K39" s="213">
        <v>7</v>
      </c>
      <c r="L39" s="214">
        <v>186</v>
      </c>
      <c r="M39" s="212">
        <v>63</v>
      </c>
      <c r="N39" s="214">
        <v>14</v>
      </c>
      <c r="O39" s="212">
        <v>46</v>
      </c>
      <c r="P39" s="213">
        <v>7</v>
      </c>
      <c r="Q39" s="214">
        <v>306</v>
      </c>
    </row>
    <row r="40" spans="1:17" ht="15.75">
      <c r="A40" s="114" t="s">
        <v>204</v>
      </c>
      <c r="B40" s="212">
        <v>86</v>
      </c>
      <c r="C40" s="213">
        <v>5</v>
      </c>
      <c r="D40" s="214">
        <v>89</v>
      </c>
      <c r="E40" s="212">
        <v>32</v>
      </c>
      <c r="F40" s="214">
        <v>17</v>
      </c>
      <c r="G40" s="212">
        <v>16</v>
      </c>
      <c r="H40" s="213">
        <v>9</v>
      </c>
      <c r="I40" s="214">
        <v>63</v>
      </c>
      <c r="J40" s="212">
        <v>90</v>
      </c>
      <c r="K40" s="213">
        <v>10</v>
      </c>
      <c r="L40" s="214">
        <v>68</v>
      </c>
      <c r="M40" s="212">
        <v>20</v>
      </c>
      <c r="N40" s="214">
        <v>14</v>
      </c>
      <c r="O40" s="212">
        <v>16</v>
      </c>
      <c r="P40" s="213">
        <v>14</v>
      </c>
      <c r="Q40" s="214">
        <v>165</v>
      </c>
    </row>
    <row r="41" spans="1:17" ht="15.75">
      <c r="A41" s="110" t="s">
        <v>205</v>
      </c>
      <c r="B41" s="212">
        <v>525</v>
      </c>
      <c r="C41" s="213">
        <v>11</v>
      </c>
      <c r="D41" s="214">
        <v>385</v>
      </c>
      <c r="E41" s="212">
        <v>194</v>
      </c>
      <c r="F41" s="214">
        <v>16</v>
      </c>
      <c r="G41" s="212">
        <v>106</v>
      </c>
      <c r="H41" s="213">
        <v>15</v>
      </c>
      <c r="I41" s="214">
        <v>301</v>
      </c>
      <c r="J41" s="212">
        <v>439</v>
      </c>
      <c r="K41" s="213">
        <v>8</v>
      </c>
      <c r="L41" s="214">
        <v>290</v>
      </c>
      <c r="M41" s="212">
        <v>118</v>
      </c>
      <c r="N41" s="214">
        <v>22</v>
      </c>
      <c r="O41" s="212">
        <v>90</v>
      </c>
      <c r="P41" s="213">
        <v>22</v>
      </c>
      <c r="Q41" s="214">
        <v>489</v>
      </c>
    </row>
    <row r="42" spans="1:17" ht="15.75">
      <c r="A42" s="114" t="s">
        <v>206</v>
      </c>
      <c r="B42" s="212">
        <v>10966</v>
      </c>
      <c r="C42" s="213">
        <v>20</v>
      </c>
      <c r="D42" s="214">
        <v>11729</v>
      </c>
      <c r="E42" s="212">
        <v>4703</v>
      </c>
      <c r="F42" s="214">
        <v>114</v>
      </c>
      <c r="G42" s="212">
        <v>3355</v>
      </c>
      <c r="H42" s="213">
        <v>82</v>
      </c>
      <c r="I42" s="214">
        <v>4911</v>
      </c>
      <c r="J42" s="212">
        <v>9573</v>
      </c>
      <c r="K42" s="213">
        <v>27</v>
      </c>
      <c r="L42" s="214">
        <v>9878</v>
      </c>
      <c r="M42" s="212">
        <v>3629</v>
      </c>
      <c r="N42" s="214">
        <v>124</v>
      </c>
      <c r="O42" s="212">
        <v>2998</v>
      </c>
      <c r="P42" s="213">
        <v>126</v>
      </c>
      <c r="Q42" s="214">
        <v>3055</v>
      </c>
    </row>
    <row r="43" spans="1:17" ht="15.75">
      <c r="A43" s="110" t="s">
        <v>207</v>
      </c>
      <c r="B43" s="212">
        <v>1747</v>
      </c>
      <c r="C43" s="213">
        <v>30</v>
      </c>
      <c r="D43" s="214">
        <v>1160</v>
      </c>
      <c r="E43" s="212">
        <v>780</v>
      </c>
      <c r="F43" s="214">
        <v>49</v>
      </c>
      <c r="G43" s="212">
        <v>511</v>
      </c>
      <c r="H43" s="213">
        <v>50</v>
      </c>
      <c r="I43" s="214">
        <v>834</v>
      </c>
      <c r="J43" s="212">
        <v>1688</v>
      </c>
      <c r="K43" s="213">
        <v>37</v>
      </c>
      <c r="L43" s="214">
        <v>953</v>
      </c>
      <c r="M43" s="212">
        <v>500</v>
      </c>
      <c r="N43" s="214">
        <v>92</v>
      </c>
      <c r="O43" s="212">
        <v>456</v>
      </c>
      <c r="P43" s="213">
        <v>63</v>
      </c>
      <c r="Q43" s="214">
        <v>409</v>
      </c>
    </row>
    <row r="44" spans="1:17" ht="15.75">
      <c r="A44" s="114" t="s">
        <v>208</v>
      </c>
      <c r="B44" s="212">
        <v>20</v>
      </c>
      <c r="C44" s="213">
        <v>7</v>
      </c>
      <c r="D44" s="214">
        <v>34</v>
      </c>
      <c r="E44" s="212">
        <v>8</v>
      </c>
      <c r="F44" s="214">
        <v>7</v>
      </c>
      <c r="G44" s="212">
        <v>9</v>
      </c>
      <c r="H44" s="213">
        <v>3</v>
      </c>
      <c r="I44" s="214">
        <v>21</v>
      </c>
      <c r="J44" s="212">
        <v>27</v>
      </c>
      <c r="K44" s="213">
        <v>6</v>
      </c>
      <c r="L44" s="214">
        <v>37</v>
      </c>
      <c r="M44" s="212">
        <v>6</v>
      </c>
      <c r="N44" s="214">
        <v>5</v>
      </c>
      <c r="O44" s="212">
        <v>9</v>
      </c>
      <c r="P44" s="213">
        <v>4</v>
      </c>
      <c r="Q44" s="214">
        <v>16</v>
      </c>
    </row>
    <row r="45" spans="1:17" ht="15.75">
      <c r="A45" s="110" t="s">
        <v>209</v>
      </c>
      <c r="B45" s="212">
        <v>51</v>
      </c>
      <c r="C45" s="213">
        <v>6</v>
      </c>
      <c r="D45" s="214">
        <v>59</v>
      </c>
      <c r="E45" s="212">
        <v>16</v>
      </c>
      <c r="F45" s="214">
        <v>9</v>
      </c>
      <c r="G45" s="212">
        <v>13</v>
      </c>
      <c r="H45" s="213">
        <v>7</v>
      </c>
      <c r="I45" s="214">
        <v>56</v>
      </c>
      <c r="J45" s="212">
        <v>59</v>
      </c>
      <c r="K45" s="213">
        <v>16</v>
      </c>
      <c r="L45" s="214">
        <v>58</v>
      </c>
      <c r="M45" s="212">
        <v>14</v>
      </c>
      <c r="N45" s="214">
        <v>4</v>
      </c>
      <c r="O45" s="212">
        <v>7</v>
      </c>
      <c r="P45" s="213">
        <v>10</v>
      </c>
      <c r="Q45" s="214">
        <v>64</v>
      </c>
    </row>
    <row r="46" spans="1:17" ht="15.75">
      <c r="A46" s="114" t="s">
        <v>210</v>
      </c>
      <c r="B46" s="212">
        <v>399</v>
      </c>
      <c r="C46" s="213">
        <v>13</v>
      </c>
      <c r="D46" s="214">
        <v>359</v>
      </c>
      <c r="E46" s="212">
        <v>154</v>
      </c>
      <c r="F46" s="214">
        <v>20</v>
      </c>
      <c r="G46" s="212">
        <v>82</v>
      </c>
      <c r="H46" s="213">
        <v>13</v>
      </c>
      <c r="I46" s="214">
        <v>292</v>
      </c>
      <c r="J46" s="212">
        <v>366</v>
      </c>
      <c r="K46" s="213">
        <v>19</v>
      </c>
      <c r="L46" s="214">
        <v>349</v>
      </c>
      <c r="M46" s="212">
        <v>89</v>
      </c>
      <c r="N46" s="214">
        <v>24</v>
      </c>
      <c r="O46" s="212">
        <v>97</v>
      </c>
      <c r="P46" s="213">
        <v>15</v>
      </c>
      <c r="Q46" s="214">
        <v>181</v>
      </c>
    </row>
    <row r="47" spans="1:17" ht="15.75">
      <c r="A47" s="110" t="s">
        <v>211</v>
      </c>
      <c r="B47" s="212">
        <v>89</v>
      </c>
      <c r="C47" s="213">
        <v>1</v>
      </c>
      <c r="D47" s="214">
        <v>187</v>
      </c>
      <c r="E47" s="212">
        <v>13</v>
      </c>
      <c r="F47" s="214">
        <v>7</v>
      </c>
      <c r="G47" s="212">
        <v>9</v>
      </c>
      <c r="H47" s="213">
        <v>2</v>
      </c>
      <c r="I47" s="214">
        <v>110</v>
      </c>
      <c r="J47" s="212">
        <v>43</v>
      </c>
      <c r="K47" s="213">
        <v>6</v>
      </c>
      <c r="L47" s="214">
        <v>133</v>
      </c>
      <c r="M47" s="212">
        <v>10</v>
      </c>
      <c r="N47" s="214">
        <v>9</v>
      </c>
      <c r="O47" s="212">
        <v>8</v>
      </c>
      <c r="P47" s="213">
        <v>2</v>
      </c>
      <c r="Q47" s="214">
        <v>62</v>
      </c>
    </row>
    <row r="48" spans="1:17" ht="15.75">
      <c r="A48" s="114" t="s">
        <v>212</v>
      </c>
      <c r="B48" s="212">
        <v>26</v>
      </c>
      <c r="C48" s="213">
        <v>3</v>
      </c>
      <c r="D48" s="214">
        <v>53</v>
      </c>
      <c r="E48" s="212">
        <v>23</v>
      </c>
      <c r="F48" s="214">
        <v>7</v>
      </c>
      <c r="G48" s="212">
        <v>12</v>
      </c>
      <c r="H48" s="213">
        <v>1</v>
      </c>
      <c r="I48" s="214">
        <v>67</v>
      </c>
      <c r="J48" s="212">
        <v>26</v>
      </c>
      <c r="K48" s="213">
        <v>6</v>
      </c>
      <c r="L48" s="214">
        <v>38</v>
      </c>
      <c r="M48" s="212">
        <v>9</v>
      </c>
      <c r="N48" s="214">
        <v>6</v>
      </c>
      <c r="O48" s="212">
        <v>11</v>
      </c>
      <c r="P48" s="213">
        <v>0</v>
      </c>
      <c r="Q48" s="214">
        <v>47</v>
      </c>
    </row>
    <row r="49" spans="1:17" ht="15.75">
      <c r="A49" s="110" t="s">
        <v>213</v>
      </c>
      <c r="B49" s="212">
        <v>680</v>
      </c>
      <c r="C49" s="213">
        <v>8</v>
      </c>
      <c r="D49" s="214">
        <v>345</v>
      </c>
      <c r="E49" s="212">
        <v>221</v>
      </c>
      <c r="F49" s="214">
        <v>25</v>
      </c>
      <c r="G49" s="212">
        <v>123</v>
      </c>
      <c r="H49" s="213">
        <v>15</v>
      </c>
      <c r="I49" s="214">
        <v>367</v>
      </c>
      <c r="J49" s="212">
        <v>532</v>
      </c>
      <c r="K49" s="213">
        <v>6</v>
      </c>
      <c r="L49" s="214">
        <v>274</v>
      </c>
      <c r="M49" s="212">
        <v>156</v>
      </c>
      <c r="N49" s="214">
        <v>44</v>
      </c>
      <c r="O49" s="212">
        <v>77</v>
      </c>
      <c r="P49" s="213">
        <v>18</v>
      </c>
      <c r="Q49" s="214">
        <v>147</v>
      </c>
    </row>
    <row r="50" spans="1:17" ht="15.75">
      <c r="A50" s="114" t="s">
        <v>214</v>
      </c>
      <c r="B50" s="212">
        <v>580</v>
      </c>
      <c r="C50" s="213">
        <v>26</v>
      </c>
      <c r="D50" s="214">
        <v>504</v>
      </c>
      <c r="E50" s="212">
        <v>130</v>
      </c>
      <c r="F50" s="214">
        <v>43</v>
      </c>
      <c r="G50" s="212">
        <v>96</v>
      </c>
      <c r="H50" s="213">
        <v>37</v>
      </c>
      <c r="I50" s="214">
        <v>348</v>
      </c>
      <c r="J50" s="212">
        <v>539</v>
      </c>
      <c r="K50" s="213">
        <v>58</v>
      </c>
      <c r="L50" s="214">
        <v>315</v>
      </c>
      <c r="M50" s="212">
        <v>105</v>
      </c>
      <c r="N50" s="214">
        <v>49</v>
      </c>
      <c r="O50" s="212">
        <v>89</v>
      </c>
      <c r="P50" s="213">
        <v>42</v>
      </c>
      <c r="Q50" s="214">
        <v>325</v>
      </c>
    </row>
    <row r="51" spans="1:17" ht="15.75">
      <c r="A51" s="110" t="s">
        <v>215</v>
      </c>
      <c r="B51" s="212">
        <v>91</v>
      </c>
      <c r="C51" s="213">
        <v>7</v>
      </c>
      <c r="D51" s="214">
        <v>219</v>
      </c>
      <c r="E51" s="212">
        <v>20</v>
      </c>
      <c r="F51" s="214">
        <v>8</v>
      </c>
      <c r="G51" s="212">
        <v>10</v>
      </c>
      <c r="H51" s="213">
        <v>14</v>
      </c>
      <c r="I51" s="214">
        <v>108</v>
      </c>
      <c r="J51" s="212">
        <v>85</v>
      </c>
      <c r="K51" s="213">
        <v>12</v>
      </c>
      <c r="L51" s="214">
        <v>151</v>
      </c>
      <c r="M51" s="212">
        <v>9</v>
      </c>
      <c r="N51" s="214">
        <v>15</v>
      </c>
      <c r="O51" s="212">
        <v>11</v>
      </c>
      <c r="P51" s="213">
        <v>8</v>
      </c>
      <c r="Q51" s="214">
        <v>124</v>
      </c>
    </row>
    <row r="52" spans="1:17" ht="15.75">
      <c r="A52" s="114" t="s">
        <v>216</v>
      </c>
      <c r="B52" s="212">
        <v>180</v>
      </c>
      <c r="C52" s="213">
        <v>3</v>
      </c>
      <c r="D52" s="214">
        <v>164</v>
      </c>
      <c r="E52" s="212">
        <v>76</v>
      </c>
      <c r="F52" s="214">
        <v>7</v>
      </c>
      <c r="G52" s="212">
        <v>32</v>
      </c>
      <c r="H52" s="213">
        <v>6</v>
      </c>
      <c r="I52" s="214">
        <v>134</v>
      </c>
      <c r="J52" s="212">
        <v>154</v>
      </c>
      <c r="K52" s="213">
        <v>6</v>
      </c>
      <c r="L52" s="214">
        <v>147</v>
      </c>
      <c r="M52" s="212">
        <v>42</v>
      </c>
      <c r="N52" s="214">
        <v>6</v>
      </c>
      <c r="O52" s="212">
        <v>20</v>
      </c>
      <c r="P52" s="213">
        <v>6</v>
      </c>
      <c r="Q52" s="214">
        <v>69</v>
      </c>
    </row>
    <row r="53" spans="1:17" ht="15.75">
      <c r="A53" s="110" t="s">
        <v>217</v>
      </c>
      <c r="B53" s="212">
        <v>254</v>
      </c>
      <c r="C53" s="213">
        <v>19</v>
      </c>
      <c r="D53" s="214">
        <v>465</v>
      </c>
      <c r="E53" s="212">
        <v>63</v>
      </c>
      <c r="F53" s="214">
        <v>20</v>
      </c>
      <c r="G53" s="212">
        <v>58</v>
      </c>
      <c r="H53" s="213">
        <v>11</v>
      </c>
      <c r="I53" s="214">
        <v>323</v>
      </c>
      <c r="J53" s="212">
        <v>211</v>
      </c>
      <c r="K53" s="213">
        <v>19</v>
      </c>
      <c r="L53" s="214">
        <v>341</v>
      </c>
      <c r="M53" s="212">
        <v>57</v>
      </c>
      <c r="N53" s="214">
        <v>23</v>
      </c>
      <c r="O53" s="212">
        <v>26</v>
      </c>
      <c r="P53" s="213">
        <v>9</v>
      </c>
      <c r="Q53" s="214">
        <v>244</v>
      </c>
    </row>
    <row r="54" spans="1:17" ht="15.75">
      <c r="A54" s="114" t="s">
        <v>218</v>
      </c>
      <c r="B54" s="212">
        <v>185</v>
      </c>
      <c r="C54" s="213">
        <v>6</v>
      </c>
      <c r="D54" s="214">
        <v>308</v>
      </c>
      <c r="E54" s="212">
        <v>44</v>
      </c>
      <c r="F54" s="214">
        <v>9</v>
      </c>
      <c r="G54" s="212">
        <v>20</v>
      </c>
      <c r="H54" s="213">
        <v>4</v>
      </c>
      <c r="I54" s="214">
        <v>233</v>
      </c>
      <c r="J54" s="212">
        <v>193</v>
      </c>
      <c r="K54" s="213">
        <v>8</v>
      </c>
      <c r="L54" s="214">
        <v>307</v>
      </c>
      <c r="M54" s="212">
        <v>26</v>
      </c>
      <c r="N54" s="214">
        <v>8</v>
      </c>
      <c r="O54" s="212">
        <v>12</v>
      </c>
      <c r="P54" s="213">
        <v>7</v>
      </c>
      <c r="Q54" s="214">
        <v>117</v>
      </c>
    </row>
    <row r="55" spans="1:17" ht="15.75">
      <c r="A55" s="110" t="s">
        <v>219</v>
      </c>
      <c r="B55" s="212">
        <v>206</v>
      </c>
      <c r="C55" s="213">
        <v>9</v>
      </c>
      <c r="D55" s="214">
        <v>41</v>
      </c>
      <c r="E55" s="212">
        <v>13</v>
      </c>
      <c r="F55" s="214">
        <v>8</v>
      </c>
      <c r="G55" s="212">
        <v>7</v>
      </c>
      <c r="H55" s="213">
        <v>5</v>
      </c>
      <c r="I55" s="214">
        <v>42</v>
      </c>
      <c r="J55" s="212">
        <v>129</v>
      </c>
      <c r="K55" s="213">
        <v>14</v>
      </c>
      <c r="L55" s="214">
        <v>44</v>
      </c>
      <c r="M55" s="212">
        <v>9</v>
      </c>
      <c r="N55" s="214">
        <v>4</v>
      </c>
      <c r="O55" s="212">
        <v>3</v>
      </c>
      <c r="P55" s="213">
        <v>0</v>
      </c>
      <c r="Q55" s="214">
        <v>25</v>
      </c>
    </row>
    <row r="56" spans="1:17" ht="15.75">
      <c r="A56" s="114" t="s">
        <v>220</v>
      </c>
      <c r="B56" s="212">
        <v>355</v>
      </c>
      <c r="C56" s="213">
        <v>7</v>
      </c>
      <c r="D56" s="214">
        <v>701</v>
      </c>
      <c r="E56" s="212">
        <v>162</v>
      </c>
      <c r="F56" s="214">
        <v>26</v>
      </c>
      <c r="G56" s="212">
        <v>92</v>
      </c>
      <c r="H56" s="213">
        <v>9</v>
      </c>
      <c r="I56" s="214">
        <v>318</v>
      </c>
      <c r="J56" s="212">
        <v>377</v>
      </c>
      <c r="K56" s="213">
        <v>10</v>
      </c>
      <c r="L56" s="214">
        <v>711</v>
      </c>
      <c r="M56" s="212">
        <v>102</v>
      </c>
      <c r="N56" s="214">
        <v>8</v>
      </c>
      <c r="O56" s="212">
        <v>48</v>
      </c>
      <c r="P56" s="213">
        <v>16</v>
      </c>
      <c r="Q56" s="214">
        <v>392</v>
      </c>
    </row>
    <row r="57" spans="1:17" ht="15.75">
      <c r="A57" s="110" t="s">
        <v>221</v>
      </c>
      <c r="B57" s="212">
        <v>55</v>
      </c>
      <c r="C57" s="213">
        <v>15</v>
      </c>
      <c r="D57" s="214">
        <v>5</v>
      </c>
      <c r="E57" s="212">
        <v>33</v>
      </c>
      <c r="F57" s="214">
        <v>16</v>
      </c>
      <c r="G57" s="212">
        <v>4</v>
      </c>
      <c r="H57" s="213">
        <v>1</v>
      </c>
      <c r="I57" s="214">
        <v>79</v>
      </c>
      <c r="J57" s="212">
        <v>51</v>
      </c>
      <c r="K57" s="213">
        <v>52</v>
      </c>
      <c r="L57" s="214">
        <v>18</v>
      </c>
      <c r="M57" s="212">
        <v>5</v>
      </c>
      <c r="N57" s="214">
        <v>16</v>
      </c>
      <c r="O57" s="212">
        <v>2</v>
      </c>
      <c r="P57" s="213">
        <v>0</v>
      </c>
      <c r="Q57" s="214">
        <v>27</v>
      </c>
    </row>
    <row r="58" spans="1:17" ht="15.75">
      <c r="A58" s="114" t="s">
        <v>222</v>
      </c>
      <c r="B58" s="212">
        <v>100</v>
      </c>
      <c r="C58" s="213">
        <v>34</v>
      </c>
      <c r="D58" s="214">
        <v>137</v>
      </c>
      <c r="E58" s="212">
        <v>15</v>
      </c>
      <c r="F58" s="214">
        <v>14</v>
      </c>
      <c r="G58" s="212">
        <v>21</v>
      </c>
      <c r="H58" s="213">
        <v>9</v>
      </c>
      <c r="I58" s="214">
        <v>96</v>
      </c>
      <c r="J58" s="212">
        <v>60</v>
      </c>
      <c r="K58" s="213">
        <v>43</v>
      </c>
      <c r="L58" s="214">
        <v>118</v>
      </c>
      <c r="M58" s="212">
        <v>11</v>
      </c>
      <c r="N58" s="214">
        <v>15</v>
      </c>
      <c r="O58" s="212">
        <v>10</v>
      </c>
      <c r="P58" s="213">
        <v>12</v>
      </c>
      <c r="Q58" s="214">
        <v>538</v>
      </c>
    </row>
    <row r="59" spans="1:17" ht="15.75">
      <c r="A59" s="110" t="s">
        <v>223</v>
      </c>
      <c r="B59" s="212">
        <v>73</v>
      </c>
      <c r="C59" s="213">
        <v>5</v>
      </c>
      <c r="D59" s="214">
        <v>47</v>
      </c>
      <c r="E59" s="212">
        <v>16</v>
      </c>
      <c r="F59" s="214">
        <v>2</v>
      </c>
      <c r="G59" s="212">
        <v>15</v>
      </c>
      <c r="H59" s="213">
        <v>1</v>
      </c>
      <c r="I59" s="214">
        <v>8</v>
      </c>
      <c r="J59" s="212">
        <v>51</v>
      </c>
      <c r="K59" s="213">
        <v>9</v>
      </c>
      <c r="L59" s="214">
        <v>38</v>
      </c>
      <c r="M59" s="212">
        <v>13</v>
      </c>
      <c r="N59" s="214">
        <v>5</v>
      </c>
      <c r="O59" s="212">
        <v>5</v>
      </c>
      <c r="P59" s="213">
        <v>2</v>
      </c>
      <c r="Q59" s="214">
        <v>12</v>
      </c>
    </row>
    <row r="60" spans="1:17" ht="15.75">
      <c r="A60" s="114" t="s">
        <v>224</v>
      </c>
      <c r="B60" s="212">
        <v>102</v>
      </c>
      <c r="C60" s="213">
        <v>8</v>
      </c>
      <c r="D60" s="214">
        <v>235</v>
      </c>
      <c r="E60" s="212">
        <v>48</v>
      </c>
      <c r="F60" s="214">
        <v>6</v>
      </c>
      <c r="G60" s="212">
        <v>23</v>
      </c>
      <c r="H60" s="213">
        <v>5</v>
      </c>
      <c r="I60" s="214">
        <v>182</v>
      </c>
      <c r="J60" s="212">
        <v>77</v>
      </c>
      <c r="K60" s="213">
        <v>5</v>
      </c>
      <c r="L60" s="214">
        <v>175</v>
      </c>
      <c r="M60" s="212">
        <v>26</v>
      </c>
      <c r="N60" s="214">
        <v>5</v>
      </c>
      <c r="O60" s="212">
        <v>24</v>
      </c>
      <c r="P60" s="213">
        <v>5</v>
      </c>
      <c r="Q60" s="214">
        <v>195</v>
      </c>
    </row>
    <row r="61" spans="1:17" ht="15.75">
      <c r="A61" s="110" t="s">
        <v>225</v>
      </c>
      <c r="B61" s="212">
        <v>73</v>
      </c>
      <c r="C61" s="213">
        <v>7</v>
      </c>
      <c r="D61" s="214">
        <v>57</v>
      </c>
      <c r="E61" s="212">
        <v>32</v>
      </c>
      <c r="F61" s="214">
        <v>5</v>
      </c>
      <c r="G61" s="212">
        <v>17</v>
      </c>
      <c r="H61" s="213">
        <v>2</v>
      </c>
      <c r="I61" s="214">
        <v>72</v>
      </c>
      <c r="J61" s="212">
        <v>55</v>
      </c>
      <c r="K61" s="213">
        <v>8</v>
      </c>
      <c r="L61" s="214">
        <v>58</v>
      </c>
      <c r="M61" s="212">
        <v>19</v>
      </c>
      <c r="N61" s="214">
        <v>3</v>
      </c>
      <c r="O61" s="212">
        <v>9</v>
      </c>
      <c r="P61" s="213">
        <v>7</v>
      </c>
      <c r="Q61" s="214">
        <v>88</v>
      </c>
    </row>
    <row r="62" spans="1:17" ht="15.75">
      <c r="A62" s="114" t="s">
        <v>226</v>
      </c>
      <c r="B62" s="212">
        <v>237</v>
      </c>
      <c r="C62" s="213">
        <v>8</v>
      </c>
      <c r="D62" s="214">
        <v>323</v>
      </c>
      <c r="E62" s="212">
        <v>63</v>
      </c>
      <c r="F62" s="214">
        <v>13</v>
      </c>
      <c r="G62" s="212">
        <v>51</v>
      </c>
      <c r="H62" s="213">
        <v>8</v>
      </c>
      <c r="I62" s="214">
        <v>112</v>
      </c>
      <c r="J62" s="212">
        <v>181</v>
      </c>
      <c r="K62" s="213">
        <v>9</v>
      </c>
      <c r="L62" s="214">
        <v>229</v>
      </c>
      <c r="M62" s="212">
        <v>46</v>
      </c>
      <c r="N62" s="214">
        <v>11</v>
      </c>
      <c r="O62" s="212">
        <v>19</v>
      </c>
      <c r="P62" s="213">
        <v>9</v>
      </c>
      <c r="Q62" s="214">
        <v>56</v>
      </c>
    </row>
    <row r="63" spans="1:17" ht="15.75">
      <c r="A63" s="110" t="s">
        <v>227</v>
      </c>
      <c r="B63" s="212">
        <v>224</v>
      </c>
      <c r="C63" s="213">
        <v>7</v>
      </c>
      <c r="D63" s="214">
        <v>265</v>
      </c>
      <c r="E63" s="212">
        <v>107</v>
      </c>
      <c r="F63" s="214">
        <v>22</v>
      </c>
      <c r="G63" s="212">
        <v>75</v>
      </c>
      <c r="H63" s="213">
        <v>15</v>
      </c>
      <c r="I63" s="214">
        <v>163</v>
      </c>
      <c r="J63" s="212">
        <v>220</v>
      </c>
      <c r="K63" s="213">
        <v>8</v>
      </c>
      <c r="L63" s="214">
        <v>176</v>
      </c>
      <c r="M63" s="212">
        <v>66</v>
      </c>
      <c r="N63" s="214">
        <v>13</v>
      </c>
      <c r="O63" s="212">
        <v>53</v>
      </c>
      <c r="P63" s="213">
        <v>13</v>
      </c>
      <c r="Q63" s="214">
        <v>340</v>
      </c>
    </row>
    <row r="64" spans="1:17" ht="15.75">
      <c r="A64" s="114" t="s">
        <v>228</v>
      </c>
      <c r="B64" s="212">
        <v>28</v>
      </c>
      <c r="C64" s="213">
        <v>1</v>
      </c>
      <c r="D64" s="214">
        <v>18</v>
      </c>
      <c r="E64" s="212">
        <v>11</v>
      </c>
      <c r="F64" s="214">
        <v>1</v>
      </c>
      <c r="G64" s="212">
        <v>6</v>
      </c>
      <c r="H64" s="213">
        <v>1</v>
      </c>
      <c r="I64" s="214">
        <v>10</v>
      </c>
      <c r="J64" s="212">
        <v>34</v>
      </c>
      <c r="K64" s="213">
        <v>4</v>
      </c>
      <c r="L64" s="214">
        <v>8</v>
      </c>
      <c r="M64" s="212">
        <v>5</v>
      </c>
      <c r="N64" s="214">
        <v>0</v>
      </c>
      <c r="O64" s="212">
        <v>6</v>
      </c>
      <c r="P64" s="213">
        <v>1</v>
      </c>
      <c r="Q64" s="214">
        <v>867</v>
      </c>
    </row>
    <row r="65" spans="1:17" ht="15.75">
      <c r="A65" s="110" t="s">
        <v>229</v>
      </c>
      <c r="B65" s="212">
        <v>32</v>
      </c>
      <c r="C65" s="213">
        <v>2</v>
      </c>
      <c r="D65" s="214">
        <v>31</v>
      </c>
      <c r="E65" s="212">
        <v>9</v>
      </c>
      <c r="F65" s="214">
        <v>7</v>
      </c>
      <c r="G65" s="212">
        <v>2</v>
      </c>
      <c r="H65" s="213">
        <v>4</v>
      </c>
      <c r="I65" s="214">
        <v>19</v>
      </c>
      <c r="J65" s="212">
        <v>20</v>
      </c>
      <c r="K65" s="213">
        <v>4</v>
      </c>
      <c r="L65" s="214">
        <v>23</v>
      </c>
      <c r="M65" s="212">
        <v>10</v>
      </c>
      <c r="N65" s="214">
        <v>12</v>
      </c>
      <c r="O65" s="212">
        <v>0</v>
      </c>
      <c r="P65" s="213">
        <v>9</v>
      </c>
      <c r="Q65" s="214">
        <v>25</v>
      </c>
    </row>
    <row r="66" spans="1:17" ht="15.75">
      <c r="A66" s="114" t="s">
        <v>230</v>
      </c>
      <c r="B66" s="212">
        <v>117</v>
      </c>
      <c r="C66" s="213">
        <v>3</v>
      </c>
      <c r="D66" s="214">
        <v>148</v>
      </c>
      <c r="E66" s="212">
        <v>24</v>
      </c>
      <c r="F66" s="214">
        <v>13</v>
      </c>
      <c r="G66" s="212">
        <v>16</v>
      </c>
      <c r="H66" s="213">
        <v>8</v>
      </c>
      <c r="I66" s="214">
        <v>79</v>
      </c>
      <c r="J66" s="212">
        <v>107</v>
      </c>
      <c r="K66" s="213">
        <v>6</v>
      </c>
      <c r="L66" s="214">
        <v>130</v>
      </c>
      <c r="M66" s="212">
        <v>25</v>
      </c>
      <c r="N66" s="214">
        <v>8</v>
      </c>
      <c r="O66" s="212">
        <v>10</v>
      </c>
      <c r="P66" s="213">
        <v>10</v>
      </c>
      <c r="Q66" s="214">
        <v>60</v>
      </c>
    </row>
    <row r="67" spans="1:17" ht="15.75">
      <c r="A67" s="110" t="s">
        <v>231</v>
      </c>
      <c r="B67" s="212">
        <v>274</v>
      </c>
      <c r="C67" s="213">
        <v>9</v>
      </c>
      <c r="D67" s="214">
        <v>647</v>
      </c>
      <c r="E67" s="212">
        <v>66</v>
      </c>
      <c r="F67" s="214">
        <v>13</v>
      </c>
      <c r="G67" s="212">
        <v>54</v>
      </c>
      <c r="H67" s="213">
        <v>10</v>
      </c>
      <c r="I67" s="214">
        <v>249</v>
      </c>
      <c r="J67" s="212">
        <v>215</v>
      </c>
      <c r="K67" s="213">
        <v>22</v>
      </c>
      <c r="L67" s="214">
        <v>504</v>
      </c>
      <c r="M67" s="212">
        <v>53</v>
      </c>
      <c r="N67" s="214">
        <v>18</v>
      </c>
      <c r="O67" s="212">
        <v>28</v>
      </c>
      <c r="P67" s="213">
        <v>9</v>
      </c>
      <c r="Q67" s="214">
        <v>386</v>
      </c>
    </row>
    <row r="68" spans="1:17" ht="15.75">
      <c r="A68" s="114" t="s">
        <v>232</v>
      </c>
      <c r="B68" s="212">
        <v>90</v>
      </c>
      <c r="C68" s="213">
        <v>5</v>
      </c>
      <c r="D68" s="214">
        <v>145</v>
      </c>
      <c r="E68" s="212">
        <v>28</v>
      </c>
      <c r="F68" s="214">
        <v>13</v>
      </c>
      <c r="G68" s="212">
        <v>15</v>
      </c>
      <c r="H68" s="213">
        <v>13</v>
      </c>
      <c r="I68" s="214">
        <v>161</v>
      </c>
      <c r="J68" s="212">
        <v>68</v>
      </c>
      <c r="K68" s="213">
        <v>13</v>
      </c>
      <c r="L68" s="214">
        <v>89</v>
      </c>
      <c r="M68" s="212">
        <v>14</v>
      </c>
      <c r="N68" s="214">
        <v>15</v>
      </c>
      <c r="O68" s="212">
        <v>11</v>
      </c>
      <c r="P68" s="213">
        <v>10</v>
      </c>
      <c r="Q68" s="214">
        <v>111</v>
      </c>
    </row>
    <row r="69" spans="1:17" ht="15.75">
      <c r="A69" s="110" t="s">
        <v>233</v>
      </c>
      <c r="B69" s="212">
        <v>196</v>
      </c>
      <c r="C69" s="213">
        <v>5</v>
      </c>
      <c r="D69" s="214">
        <v>123</v>
      </c>
      <c r="E69" s="212">
        <v>69</v>
      </c>
      <c r="F69" s="214">
        <v>2</v>
      </c>
      <c r="G69" s="212">
        <v>33</v>
      </c>
      <c r="H69" s="213">
        <v>8</v>
      </c>
      <c r="I69" s="214">
        <v>124</v>
      </c>
      <c r="J69" s="212">
        <v>181</v>
      </c>
      <c r="K69" s="213">
        <v>7</v>
      </c>
      <c r="L69" s="214">
        <v>114</v>
      </c>
      <c r="M69" s="212">
        <v>36</v>
      </c>
      <c r="N69" s="214">
        <v>11</v>
      </c>
      <c r="O69" s="212">
        <v>25</v>
      </c>
      <c r="P69" s="213">
        <v>7</v>
      </c>
      <c r="Q69" s="214">
        <v>192</v>
      </c>
    </row>
    <row r="70" spans="1:17" ht="15.75">
      <c r="A70" s="114" t="s">
        <v>234</v>
      </c>
      <c r="B70" s="212">
        <v>8</v>
      </c>
      <c r="C70" s="213">
        <v>2</v>
      </c>
      <c r="D70" s="214">
        <v>18</v>
      </c>
      <c r="E70" s="212">
        <v>2</v>
      </c>
      <c r="F70" s="214">
        <v>2</v>
      </c>
      <c r="G70" s="212">
        <v>1</v>
      </c>
      <c r="H70" s="213">
        <v>0</v>
      </c>
      <c r="I70" s="214">
        <v>5</v>
      </c>
      <c r="J70" s="212">
        <v>13</v>
      </c>
      <c r="K70" s="213">
        <v>1</v>
      </c>
      <c r="L70" s="214">
        <v>23</v>
      </c>
      <c r="M70" s="212">
        <v>0</v>
      </c>
      <c r="N70" s="214">
        <v>0</v>
      </c>
      <c r="O70" s="212">
        <v>1</v>
      </c>
      <c r="P70" s="213">
        <v>0</v>
      </c>
      <c r="Q70" s="214">
        <v>11</v>
      </c>
    </row>
    <row r="71" spans="1:17" ht="15.75">
      <c r="A71" s="110" t="s">
        <v>235</v>
      </c>
      <c r="B71" s="212">
        <v>299</v>
      </c>
      <c r="C71" s="213">
        <v>15</v>
      </c>
      <c r="D71" s="214">
        <v>275</v>
      </c>
      <c r="E71" s="212">
        <v>47</v>
      </c>
      <c r="F71" s="214">
        <v>7</v>
      </c>
      <c r="G71" s="212">
        <v>27</v>
      </c>
      <c r="H71" s="213">
        <v>4</v>
      </c>
      <c r="I71" s="214">
        <v>66</v>
      </c>
      <c r="J71" s="212">
        <v>271</v>
      </c>
      <c r="K71" s="213">
        <v>14</v>
      </c>
      <c r="L71" s="214">
        <v>177</v>
      </c>
      <c r="M71" s="212">
        <v>38</v>
      </c>
      <c r="N71" s="214">
        <v>4</v>
      </c>
      <c r="O71" s="212">
        <v>24</v>
      </c>
      <c r="P71" s="213">
        <v>1</v>
      </c>
      <c r="Q71" s="214">
        <v>74</v>
      </c>
    </row>
    <row r="72" spans="1:17" ht="15.75">
      <c r="A72" s="114" t="s">
        <v>236</v>
      </c>
      <c r="B72" s="212">
        <v>68</v>
      </c>
      <c r="C72" s="213">
        <v>3</v>
      </c>
      <c r="D72" s="214">
        <v>139</v>
      </c>
      <c r="E72" s="212">
        <v>27</v>
      </c>
      <c r="F72" s="214">
        <v>7</v>
      </c>
      <c r="G72" s="212">
        <v>12</v>
      </c>
      <c r="H72" s="213">
        <v>2</v>
      </c>
      <c r="I72" s="214">
        <v>843</v>
      </c>
      <c r="J72" s="212">
        <v>53</v>
      </c>
      <c r="K72" s="213">
        <v>5</v>
      </c>
      <c r="L72" s="214">
        <v>70</v>
      </c>
      <c r="M72" s="212">
        <v>16</v>
      </c>
      <c r="N72" s="214">
        <v>9</v>
      </c>
      <c r="O72" s="212">
        <v>18</v>
      </c>
      <c r="P72" s="213">
        <v>7</v>
      </c>
      <c r="Q72" s="214">
        <v>36</v>
      </c>
    </row>
    <row r="73" spans="1:17" ht="15.75">
      <c r="A73" s="110" t="s">
        <v>237</v>
      </c>
      <c r="B73" s="212">
        <v>197</v>
      </c>
      <c r="C73" s="213">
        <v>11</v>
      </c>
      <c r="D73" s="214">
        <v>174</v>
      </c>
      <c r="E73" s="212">
        <v>68</v>
      </c>
      <c r="F73" s="214">
        <v>10</v>
      </c>
      <c r="G73" s="212">
        <v>21</v>
      </c>
      <c r="H73" s="213">
        <v>8</v>
      </c>
      <c r="I73" s="214">
        <v>190</v>
      </c>
      <c r="J73" s="212">
        <v>143</v>
      </c>
      <c r="K73" s="213">
        <v>18</v>
      </c>
      <c r="L73" s="214">
        <v>96</v>
      </c>
      <c r="M73" s="212">
        <v>27</v>
      </c>
      <c r="N73" s="214">
        <v>15</v>
      </c>
      <c r="O73" s="212">
        <v>21</v>
      </c>
      <c r="P73" s="213">
        <v>5</v>
      </c>
      <c r="Q73" s="214">
        <v>80</v>
      </c>
    </row>
    <row r="74" spans="1:17" ht="15.75">
      <c r="A74" s="114" t="s">
        <v>238</v>
      </c>
      <c r="B74" s="212">
        <v>80</v>
      </c>
      <c r="C74" s="213">
        <v>3</v>
      </c>
      <c r="D74" s="214">
        <v>75</v>
      </c>
      <c r="E74" s="212">
        <v>24</v>
      </c>
      <c r="F74" s="214">
        <v>6</v>
      </c>
      <c r="G74" s="212">
        <v>11</v>
      </c>
      <c r="H74" s="213">
        <v>8</v>
      </c>
      <c r="I74" s="214">
        <v>52</v>
      </c>
      <c r="J74" s="212">
        <v>64</v>
      </c>
      <c r="K74" s="213">
        <v>4</v>
      </c>
      <c r="L74" s="214">
        <v>60</v>
      </c>
      <c r="M74" s="212">
        <v>6</v>
      </c>
      <c r="N74" s="214">
        <v>13</v>
      </c>
      <c r="O74" s="212">
        <v>3</v>
      </c>
      <c r="P74" s="213">
        <v>4</v>
      </c>
      <c r="Q74" s="214">
        <v>457</v>
      </c>
    </row>
    <row r="75" spans="1:17" ht="15.75">
      <c r="A75" s="110" t="s">
        <v>239</v>
      </c>
      <c r="B75" s="212">
        <v>107</v>
      </c>
      <c r="C75" s="213">
        <v>1</v>
      </c>
      <c r="D75" s="214">
        <v>226</v>
      </c>
      <c r="E75" s="212">
        <v>39</v>
      </c>
      <c r="F75" s="214">
        <v>6</v>
      </c>
      <c r="G75" s="212">
        <v>26</v>
      </c>
      <c r="H75" s="213">
        <v>4</v>
      </c>
      <c r="I75" s="214">
        <v>168</v>
      </c>
      <c r="J75" s="212">
        <v>95</v>
      </c>
      <c r="K75" s="213">
        <v>3</v>
      </c>
      <c r="L75" s="214">
        <v>200</v>
      </c>
      <c r="M75" s="212">
        <v>28</v>
      </c>
      <c r="N75" s="214">
        <v>8</v>
      </c>
      <c r="O75" s="212">
        <v>15</v>
      </c>
      <c r="P75" s="213">
        <v>4</v>
      </c>
      <c r="Q75" s="214">
        <v>126</v>
      </c>
    </row>
    <row r="76" spans="1:17" ht="15.75">
      <c r="A76" s="114" t="s">
        <v>240</v>
      </c>
      <c r="B76" s="212">
        <v>80</v>
      </c>
      <c r="C76" s="213">
        <v>4</v>
      </c>
      <c r="D76" s="214">
        <v>78</v>
      </c>
      <c r="E76" s="212">
        <v>21</v>
      </c>
      <c r="F76" s="214">
        <v>5</v>
      </c>
      <c r="G76" s="212">
        <v>16</v>
      </c>
      <c r="H76" s="213">
        <v>8</v>
      </c>
      <c r="I76" s="214">
        <v>39</v>
      </c>
      <c r="J76" s="212">
        <v>82</v>
      </c>
      <c r="K76" s="213">
        <v>13</v>
      </c>
      <c r="L76" s="214">
        <v>56</v>
      </c>
      <c r="M76" s="212">
        <v>14</v>
      </c>
      <c r="N76" s="214">
        <v>11</v>
      </c>
      <c r="O76" s="212">
        <v>18</v>
      </c>
      <c r="P76" s="213">
        <v>9</v>
      </c>
      <c r="Q76" s="214">
        <v>314</v>
      </c>
    </row>
    <row r="77" spans="1:17" ht="15.75">
      <c r="A77" s="110" t="s">
        <v>241</v>
      </c>
      <c r="B77" s="212">
        <v>12</v>
      </c>
      <c r="C77" s="213">
        <v>1</v>
      </c>
      <c r="D77" s="214">
        <v>14</v>
      </c>
      <c r="E77" s="212">
        <v>3</v>
      </c>
      <c r="F77" s="214">
        <v>2</v>
      </c>
      <c r="G77" s="212">
        <v>6</v>
      </c>
      <c r="H77" s="213">
        <v>1</v>
      </c>
      <c r="I77" s="214">
        <v>11</v>
      </c>
      <c r="J77" s="212">
        <v>8</v>
      </c>
      <c r="K77" s="213">
        <v>1</v>
      </c>
      <c r="L77" s="214">
        <v>10</v>
      </c>
      <c r="M77" s="212">
        <v>4</v>
      </c>
      <c r="N77" s="214">
        <v>1</v>
      </c>
      <c r="O77" s="212">
        <v>1</v>
      </c>
      <c r="P77" s="213">
        <v>1</v>
      </c>
      <c r="Q77" s="214">
        <v>5</v>
      </c>
    </row>
    <row r="78" spans="1:17" ht="15.75">
      <c r="A78" s="114" t="s">
        <v>242</v>
      </c>
      <c r="B78" s="212">
        <v>49</v>
      </c>
      <c r="C78" s="213">
        <v>8</v>
      </c>
      <c r="D78" s="214">
        <v>113</v>
      </c>
      <c r="E78" s="212">
        <v>23</v>
      </c>
      <c r="F78" s="214">
        <v>1</v>
      </c>
      <c r="G78" s="212">
        <v>10</v>
      </c>
      <c r="H78" s="213">
        <v>0</v>
      </c>
      <c r="I78" s="214">
        <v>106</v>
      </c>
      <c r="J78" s="212">
        <v>46</v>
      </c>
      <c r="K78" s="213">
        <v>4</v>
      </c>
      <c r="L78" s="214">
        <v>63</v>
      </c>
      <c r="M78" s="212">
        <v>5</v>
      </c>
      <c r="N78" s="214">
        <v>1</v>
      </c>
      <c r="O78" s="212">
        <v>10</v>
      </c>
      <c r="P78" s="213">
        <v>5</v>
      </c>
      <c r="Q78" s="214">
        <v>232</v>
      </c>
    </row>
    <row r="79" spans="1:17" ht="15.75">
      <c r="A79" s="110" t="s">
        <v>243</v>
      </c>
      <c r="B79" s="212">
        <v>37</v>
      </c>
      <c r="C79" s="213">
        <v>2</v>
      </c>
      <c r="D79" s="214">
        <v>25</v>
      </c>
      <c r="E79" s="212">
        <v>22</v>
      </c>
      <c r="F79" s="214">
        <v>6</v>
      </c>
      <c r="G79" s="212">
        <v>22</v>
      </c>
      <c r="H79" s="213">
        <v>1</v>
      </c>
      <c r="I79" s="214">
        <v>21</v>
      </c>
      <c r="J79" s="212">
        <v>33</v>
      </c>
      <c r="K79" s="213">
        <v>4</v>
      </c>
      <c r="L79" s="214">
        <v>9</v>
      </c>
      <c r="M79" s="212">
        <v>15</v>
      </c>
      <c r="N79" s="214">
        <v>0</v>
      </c>
      <c r="O79" s="212">
        <v>10</v>
      </c>
      <c r="P79" s="213">
        <v>3</v>
      </c>
      <c r="Q79" s="214">
        <v>11</v>
      </c>
    </row>
    <row r="80" spans="1:17" ht="15.75">
      <c r="A80" s="114" t="s">
        <v>244</v>
      </c>
      <c r="B80" s="212">
        <v>106</v>
      </c>
      <c r="C80" s="213">
        <v>0</v>
      </c>
      <c r="D80" s="214">
        <v>46</v>
      </c>
      <c r="E80" s="212">
        <v>29</v>
      </c>
      <c r="F80" s="214">
        <v>3</v>
      </c>
      <c r="G80" s="212">
        <v>15</v>
      </c>
      <c r="H80" s="213">
        <v>0</v>
      </c>
      <c r="I80" s="214">
        <v>25</v>
      </c>
      <c r="J80" s="212">
        <v>91</v>
      </c>
      <c r="K80" s="213">
        <v>1</v>
      </c>
      <c r="L80" s="214">
        <v>43</v>
      </c>
      <c r="M80" s="212">
        <v>8</v>
      </c>
      <c r="N80" s="214">
        <v>1</v>
      </c>
      <c r="O80" s="212">
        <v>3</v>
      </c>
      <c r="P80" s="213">
        <v>0</v>
      </c>
      <c r="Q80" s="214">
        <v>4</v>
      </c>
    </row>
    <row r="81" spans="1:17" ht="15.75">
      <c r="A81" s="110" t="s">
        <v>245</v>
      </c>
      <c r="B81" s="212">
        <v>96</v>
      </c>
      <c r="C81" s="213">
        <v>5</v>
      </c>
      <c r="D81" s="214">
        <v>34</v>
      </c>
      <c r="E81" s="212">
        <v>19</v>
      </c>
      <c r="F81" s="214">
        <v>0</v>
      </c>
      <c r="G81" s="212">
        <v>2</v>
      </c>
      <c r="H81" s="213">
        <v>1</v>
      </c>
      <c r="I81" s="214">
        <v>4</v>
      </c>
      <c r="J81" s="212">
        <v>71</v>
      </c>
      <c r="K81" s="213">
        <v>7</v>
      </c>
      <c r="L81" s="214">
        <v>19</v>
      </c>
      <c r="M81" s="212">
        <v>5</v>
      </c>
      <c r="N81" s="214">
        <v>2</v>
      </c>
      <c r="O81" s="212">
        <v>2</v>
      </c>
      <c r="P81" s="213">
        <v>2</v>
      </c>
      <c r="Q81" s="214">
        <v>7</v>
      </c>
    </row>
    <row r="82" spans="1:17" ht="15.75">
      <c r="A82" s="114" t="s">
        <v>246</v>
      </c>
      <c r="B82" s="212">
        <v>20</v>
      </c>
      <c r="C82" s="213">
        <v>1</v>
      </c>
      <c r="D82" s="214">
        <v>42</v>
      </c>
      <c r="E82" s="212">
        <v>6</v>
      </c>
      <c r="F82" s="214">
        <v>2</v>
      </c>
      <c r="G82" s="212">
        <v>4</v>
      </c>
      <c r="H82" s="213">
        <v>2</v>
      </c>
      <c r="I82" s="214">
        <v>31</v>
      </c>
      <c r="J82" s="212">
        <v>11</v>
      </c>
      <c r="K82" s="213">
        <v>0</v>
      </c>
      <c r="L82" s="214">
        <v>31</v>
      </c>
      <c r="M82" s="212">
        <v>2</v>
      </c>
      <c r="N82" s="214">
        <v>8</v>
      </c>
      <c r="O82" s="212">
        <v>9</v>
      </c>
      <c r="P82" s="213">
        <v>3</v>
      </c>
      <c r="Q82" s="214">
        <v>21</v>
      </c>
    </row>
    <row r="83" spans="1:17" ht="15.75">
      <c r="A83" s="110" t="s">
        <v>247</v>
      </c>
      <c r="B83" s="212">
        <v>6</v>
      </c>
      <c r="C83" s="213">
        <v>3</v>
      </c>
      <c r="D83" s="214">
        <v>15</v>
      </c>
      <c r="E83" s="212">
        <v>3</v>
      </c>
      <c r="F83" s="214">
        <v>0</v>
      </c>
      <c r="G83" s="212">
        <v>0</v>
      </c>
      <c r="H83" s="213">
        <v>2</v>
      </c>
      <c r="I83" s="214">
        <v>50</v>
      </c>
      <c r="J83" s="212">
        <v>3</v>
      </c>
      <c r="K83" s="213">
        <v>4</v>
      </c>
      <c r="L83" s="214">
        <v>20</v>
      </c>
      <c r="M83" s="212">
        <v>0</v>
      </c>
      <c r="N83" s="214">
        <v>2</v>
      </c>
      <c r="O83" s="212">
        <v>1</v>
      </c>
      <c r="P83" s="213">
        <v>0</v>
      </c>
      <c r="Q83" s="214">
        <v>29</v>
      </c>
    </row>
    <row r="84" spans="1:17" ht="15.75">
      <c r="A84" s="114" t="s">
        <v>248</v>
      </c>
      <c r="B84" s="212">
        <v>36</v>
      </c>
      <c r="C84" s="213">
        <v>5</v>
      </c>
      <c r="D84" s="214">
        <v>55</v>
      </c>
      <c r="E84" s="212">
        <v>29</v>
      </c>
      <c r="F84" s="214">
        <v>1</v>
      </c>
      <c r="G84" s="212">
        <v>6</v>
      </c>
      <c r="H84" s="213">
        <v>0</v>
      </c>
      <c r="I84" s="214">
        <v>77</v>
      </c>
      <c r="J84" s="212">
        <v>27</v>
      </c>
      <c r="K84" s="213">
        <v>1</v>
      </c>
      <c r="L84" s="214">
        <v>38</v>
      </c>
      <c r="M84" s="212">
        <v>8</v>
      </c>
      <c r="N84" s="214">
        <v>0</v>
      </c>
      <c r="O84" s="212">
        <v>2</v>
      </c>
      <c r="P84" s="213">
        <v>0</v>
      </c>
      <c r="Q84" s="214">
        <v>25</v>
      </c>
    </row>
    <row r="85" spans="1:17" ht="15.75">
      <c r="A85" s="110" t="s">
        <v>249</v>
      </c>
      <c r="B85" s="212">
        <v>91</v>
      </c>
      <c r="C85" s="213">
        <v>1</v>
      </c>
      <c r="D85" s="214">
        <v>106</v>
      </c>
      <c r="E85" s="212">
        <v>18</v>
      </c>
      <c r="F85" s="214">
        <v>8</v>
      </c>
      <c r="G85" s="212">
        <v>18</v>
      </c>
      <c r="H85" s="213">
        <v>8</v>
      </c>
      <c r="I85" s="214">
        <v>36</v>
      </c>
      <c r="J85" s="212">
        <v>72</v>
      </c>
      <c r="K85" s="213">
        <v>3</v>
      </c>
      <c r="L85" s="214">
        <v>86</v>
      </c>
      <c r="M85" s="212">
        <v>13</v>
      </c>
      <c r="N85" s="214">
        <v>6</v>
      </c>
      <c r="O85" s="212">
        <v>8</v>
      </c>
      <c r="P85" s="213">
        <v>2</v>
      </c>
      <c r="Q85" s="214">
        <v>25</v>
      </c>
    </row>
    <row r="86" spans="1:17" ht="15.75">
      <c r="A86" s="114" t="s">
        <v>250</v>
      </c>
      <c r="B86" s="212">
        <v>49</v>
      </c>
      <c r="C86" s="213">
        <v>17</v>
      </c>
      <c r="D86" s="214">
        <v>42</v>
      </c>
      <c r="E86" s="212">
        <v>10</v>
      </c>
      <c r="F86" s="214">
        <v>7</v>
      </c>
      <c r="G86" s="212">
        <v>8</v>
      </c>
      <c r="H86" s="213">
        <v>7</v>
      </c>
      <c r="I86" s="214">
        <v>28</v>
      </c>
      <c r="J86" s="212">
        <v>31</v>
      </c>
      <c r="K86" s="213">
        <v>4</v>
      </c>
      <c r="L86" s="214">
        <v>27</v>
      </c>
      <c r="M86" s="212">
        <v>8</v>
      </c>
      <c r="N86" s="214">
        <v>13</v>
      </c>
      <c r="O86" s="212">
        <v>2</v>
      </c>
      <c r="P86" s="213">
        <v>3</v>
      </c>
      <c r="Q86" s="214">
        <v>18</v>
      </c>
    </row>
    <row r="87" spans="1:17" ht="15.75">
      <c r="A87" s="110" t="s">
        <v>251</v>
      </c>
      <c r="B87" s="212">
        <v>19</v>
      </c>
      <c r="C87" s="213">
        <v>1</v>
      </c>
      <c r="D87" s="214">
        <v>15</v>
      </c>
      <c r="E87" s="212">
        <v>4</v>
      </c>
      <c r="F87" s="214">
        <v>0</v>
      </c>
      <c r="G87" s="212">
        <v>1</v>
      </c>
      <c r="H87" s="213">
        <v>1</v>
      </c>
      <c r="I87" s="214">
        <v>48</v>
      </c>
      <c r="J87" s="212">
        <v>12</v>
      </c>
      <c r="K87" s="213">
        <v>5</v>
      </c>
      <c r="L87" s="214">
        <v>18</v>
      </c>
      <c r="M87" s="212">
        <v>3</v>
      </c>
      <c r="N87" s="214">
        <v>1</v>
      </c>
      <c r="O87" s="212">
        <v>2</v>
      </c>
      <c r="P87" s="213">
        <v>1</v>
      </c>
      <c r="Q87" s="214">
        <v>48</v>
      </c>
    </row>
    <row r="88" spans="1:17" ht="15.75">
      <c r="A88" s="114" t="s">
        <v>252</v>
      </c>
      <c r="B88" s="212">
        <v>106</v>
      </c>
      <c r="C88" s="213">
        <v>4</v>
      </c>
      <c r="D88" s="214">
        <v>104</v>
      </c>
      <c r="E88" s="212">
        <v>36</v>
      </c>
      <c r="F88" s="214">
        <v>3</v>
      </c>
      <c r="G88" s="212">
        <v>21</v>
      </c>
      <c r="H88" s="213">
        <v>3</v>
      </c>
      <c r="I88" s="214">
        <v>62</v>
      </c>
      <c r="J88" s="212">
        <v>74</v>
      </c>
      <c r="K88" s="213">
        <v>2</v>
      </c>
      <c r="L88" s="214">
        <v>58</v>
      </c>
      <c r="M88" s="212">
        <v>22</v>
      </c>
      <c r="N88" s="214">
        <v>7</v>
      </c>
      <c r="O88" s="212">
        <v>21</v>
      </c>
      <c r="P88" s="213">
        <v>2</v>
      </c>
      <c r="Q88" s="214">
        <v>65</v>
      </c>
    </row>
    <row r="89" spans="1:17" ht="16.5" thickBot="1">
      <c r="A89" s="118" t="s">
        <v>253</v>
      </c>
      <c r="B89" s="212">
        <v>78</v>
      </c>
      <c r="C89" s="213">
        <v>1</v>
      </c>
      <c r="D89" s="214">
        <v>89</v>
      </c>
      <c r="E89" s="212">
        <v>28</v>
      </c>
      <c r="F89" s="214">
        <v>2</v>
      </c>
      <c r="G89" s="212">
        <v>22</v>
      </c>
      <c r="H89" s="213">
        <v>2</v>
      </c>
      <c r="I89" s="214">
        <v>83</v>
      </c>
      <c r="J89" s="212">
        <v>47</v>
      </c>
      <c r="K89" s="213">
        <v>4</v>
      </c>
      <c r="L89" s="214">
        <v>68</v>
      </c>
      <c r="M89" s="212">
        <v>25</v>
      </c>
      <c r="N89" s="214">
        <v>1</v>
      </c>
      <c r="O89" s="212">
        <v>7</v>
      </c>
      <c r="P89" s="213">
        <v>1</v>
      </c>
      <c r="Q89" s="214">
        <v>169</v>
      </c>
    </row>
    <row r="90" spans="1:17" s="123" customFormat="1" ht="17.25" thickBot="1" thickTop="1">
      <c r="A90" s="119" t="s">
        <v>254</v>
      </c>
      <c r="B90" s="197">
        <f>SUM(B9:B89)</f>
        <v>29788</v>
      </c>
      <c r="C90" s="198">
        <f aca="true" t="shared" si="0" ref="C90:I90">SUM(C9:C89)</f>
        <v>643</v>
      </c>
      <c r="D90" s="199">
        <f t="shared" si="0"/>
        <v>33695</v>
      </c>
      <c r="E90" s="197">
        <f t="shared" si="0"/>
        <v>10507</v>
      </c>
      <c r="F90" s="199">
        <f t="shared" si="0"/>
        <v>1181</v>
      </c>
      <c r="G90" s="197">
        <f t="shared" si="0"/>
        <v>7033</v>
      </c>
      <c r="H90" s="198">
        <f t="shared" si="0"/>
        <v>824</v>
      </c>
      <c r="I90" s="199">
        <f t="shared" si="0"/>
        <v>23141</v>
      </c>
      <c r="J90" s="197">
        <f>SUM(J9:J89)</f>
        <v>26176</v>
      </c>
      <c r="K90" s="198">
        <f aca="true" t="shared" si="1" ref="K90:Q90">SUM(K9:K89)</f>
        <v>974</v>
      </c>
      <c r="L90" s="199">
        <f t="shared" si="1"/>
        <v>27524</v>
      </c>
      <c r="M90" s="197">
        <f t="shared" si="1"/>
        <v>7518</v>
      </c>
      <c r="N90" s="199">
        <f t="shared" si="1"/>
        <v>1337</v>
      </c>
      <c r="O90" s="197">
        <f t="shared" si="1"/>
        <v>5990</v>
      </c>
      <c r="P90" s="198">
        <f t="shared" si="1"/>
        <v>884</v>
      </c>
      <c r="Q90" s="200">
        <f t="shared" si="1"/>
        <v>16452</v>
      </c>
    </row>
    <row r="91" spans="1:17" s="129" customFormat="1" ht="16.5" thickTop="1">
      <c r="A91" s="124" t="s">
        <v>18</v>
      </c>
      <c r="B91" s="125"/>
      <c r="C91" s="126"/>
      <c r="D91" s="126"/>
      <c r="E91" s="127"/>
      <c r="F91" s="127"/>
      <c r="G91" s="127"/>
      <c r="H91" s="127"/>
      <c r="I91" s="127"/>
      <c r="J91" s="128"/>
      <c r="K91" s="128"/>
      <c r="L91" s="128"/>
      <c r="M91" s="128"/>
      <c r="N91" s="128"/>
      <c r="O91" s="128"/>
      <c r="P91" s="128"/>
      <c r="Q91" s="128"/>
    </row>
    <row r="92" spans="1:10" s="133" customFormat="1" ht="20.25">
      <c r="A92" s="130"/>
      <c r="B92" s="131"/>
      <c r="C92" s="131"/>
      <c r="D92" s="131"/>
      <c r="E92" s="131"/>
      <c r="F92" s="131"/>
      <c r="G92" s="131"/>
      <c r="H92" s="131"/>
      <c r="I92" s="131"/>
      <c r="J92" s="132"/>
    </row>
    <row r="93" spans="1:10" s="135" customFormat="1" ht="20.25">
      <c r="A93" s="134"/>
      <c r="J93" s="136"/>
    </row>
  </sheetData>
  <sheetProtection/>
  <mergeCells count="27"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&amp;L22.07.2011&amp;CTÜRKİYE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1">
      <selection activeCell="L29" sqref="L29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41" max="241" width="26.8515625" style="0" customWidth="1"/>
  </cols>
  <sheetData>
    <row r="2" spans="1:8" ht="18.75" thickBot="1">
      <c r="A2" s="298" t="s">
        <v>389</v>
      </c>
      <c r="B2" s="298"/>
      <c r="C2" s="298"/>
      <c r="D2" s="298"/>
      <c r="E2" s="298"/>
      <c r="F2" s="298"/>
      <c r="G2" s="298"/>
      <c r="H2" s="298"/>
    </row>
    <row r="5" spans="1:8" ht="18.75" customHeight="1">
      <c r="A5" s="343" t="s">
        <v>415</v>
      </c>
      <c r="B5" s="343"/>
      <c r="C5" s="343"/>
      <c r="D5" s="343"/>
      <c r="E5" s="343"/>
      <c r="F5" s="343"/>
      <c r="G5" s="343"/>
      <c r="H5" s="343"/>
    </row>
    <row r="6" spans="2:8" ht="15.75">
      <c r="B6" s="1"/>
      <c r="C6" s="97"/>
      <c r="D6" s="97"/>
      <c r="E6" s="97"/>
      <c r="F6" s="97"/>
      <c r="G6" s="97"/>
      <c r="H6" s="97"/>
    </row>
    <row r="7" spans="2:8" ht="15.75">
      <c r="B7" s="1"/>
      <c r="C7" s="97"/>
      <c r="D7" s="97"/>
      <c r="E7" s="97"/>
      <c r="F7" s="97"/>
      <c r="G7" s="97"/>
      <c r="H7" s="97"/>
    </row>
    <row r="9" spans="1:7" ht="31.5" customHeight="1">
      <c r="A9" s="148"/>
      <c r="B9" s="437" t="s">
        <v>3</v>
      </c>
      <c r="C9" s="438"/>
      <c r="D9" s="437" t="s">
        <v>6</v>
      </c>
      <c r="E9" s="438"/>
      <c r="F9" s="437" t="s">
        <v>2</v>
      </c>
      <c r="G9" s="438"/>
    </row>
    <row r="10" spans="1:7" ht="16.5" customHeight="1">
      <c r="A10" s="273" t="s">
        <v>9</v>
      </c>
      <c r="B10" s="439">
        <v>38</v>
      </c>
      <c r="C10" s="440"/>
      <c r="D10" s="439">
        <v>263</v>
      </c>
      <c r="E10" s="440"/>
      <c r="F10" s="441">
        <v>301</v>
      </c>
      <c r="G10" s="442"/>
    </row>
    <row r="11" spans="1:8" ht="60" customHeight="1">
      <c r="A11" s="149" t="s">
        <v>261</v>
      </c>
      <c r="B11" s="439">
        <v>224170000</v>
      </c>
      <c r="C11" s="440"/>
      <c r="D11" s="439">
        <v>52824275</v>
      </c>
      <c r="E11" s="440"/>
      <c r="F11" s="439">
        <v>276994275</v>
      </c>
      <c r="G11" s="440"/>
      <c r="H11" s="217"/>
    </row>
    <row r="12" spans="1:8" ht="40.5" customHeight="1">
      <c r="A12" s="150" t="s">
        <v>262</v>
      </c>
      <c r="B12" s="439">
        <v>70289302</v>
      </c>
      <c r="C12" s="440"/>
      <c r="D12" s="439">
        <v>39784225</v>
      </c>
      <c r="E12" s="440"/>
      <c r="F12" s="439">
        <v>110073527</v>
      </c>
      <c r="G12" s="440"/>
      <c r="H12" s="217"/>
    </row>
    <row r="13" spans="1:7" ht="23.25" customHeight="1">
      <c r="A13" s="149" t="s">
        <v>263</v>
      </c>
      <c r="B13" s="427">
        <v>31.36</v>
      </c>
      <c r="C13" s="428"/>
      <c r="D13" s="427">
        <v>75.31</v>
      </c>
      <c r="E13" s="428"/>
      <c r="F13" s="427">
        <v>39.74</v>
      </c>
      <c r="G13" s="428"/>
    </row>
    <row r="14" spans="1:4" ht="45" customHeight="1">
      <c r="A14" s="3" t="s">
        <v>18</v>
      </c>
      <c r="B14" s="3"/>
      <c r="C14" s="3"/>
      <c r="D14" s="3"/>
    </row>
    <row r="15" spans="1:4" ht="15">
      <c r="A15" s="3"/>
      <c r="B15" s="3"/>
      <c r="C15" s="3"/>
      <c r="D15" s="3"/>
    </row>
    <row r="16" spans="1:4" ht="60" customHeight="1">
      <c r="A16" s="3"/>
      <c r="B16" s="3"/>
      <c r="C16" s="3"/>
      <c r="D16" s="3"/>
    </row>
    <row r="17" spans="1:4" ht="15">
      <c r="A17" s="3"/>
      <c r="B17" s="3"/>
      <c r="C17" s="3"/>
      <c r="D17" s="3"/>
    </row>
    <row r="18" ht="15.75" customHeight="1"/>
    <row r="19" spans="1:7" ht="15.75" customHeight="1">
      <c r="A19" s="432" t="s">
        <v>397</v>
      </c>
      <c r="B19" s="432"/>
      <c r="C19" s="432"/>
      <c r="D19" s="432"/>
      <c r="E19" s="432"/>
      <c r="F19" s="432"/>
      <c r="G19" s="432"/>
    </row>
    <row r="20" spans="1:7" ht="15.75" customHeight="1">
      <c r="A20" s="432"/>
      <c r="B20" s="432"/>
      <c r="C20" s="432"/>
      <c r="D20" s="432"/>
      <c r="E20" s="432"/>
      <c r="F20" s="432"/>
      <c r="G20" s="432"/>
    </row>
    <row r="21" spans="1:7" ht="31.5" customHeight="1">
      <c r="A21" s="83"/>
      <c r="B21" s="83"/>
      <c r="C21" s="83"/>
      <c r="D21" s="83"/>
      <c r="E21" s="83"/>
      <c r="F21" s="83"/>
      <c r="G21" s="83"/>
    </row>
    <row r="22" spans="1:8" ht="15">
      <c r="A22" s="433"/>
      <c r="B22" s="433"/>
      <c r="C22" s="433"/>
      <c r="D22" s="433"/>
      <c r="E22" s="433"/>
      <c r="F22" s="433"/>
      <c r="G22" s="433"/>
      <c r="H22" s="433"/>
    </row>
    <row r="23" spans="1:7" ht="15">
      <c r="A23" s="152"/>
      <c r="B23" s="437" t="s">
        <v>3</v>
      </c>
      <c r="C23" s="438"/>
      <c r="D23" s="437" t="s">
        <v>6</v>
      </c>
      <c r="E23" s="438"/>
      <c r="F23" s="437" t="s">
        <v>2</v>
      </c>
      <c r="G23" s="438"/>
    </row>
    <row r="24" spans="1:7" ht="19.5" customHeight="1">
      <c r="A24" s="153" t="s">
        <v>9</v>
      </c>
      <c r="B24" s="434">
        <v>179</v>
      </c>
      <c r="C24" s="435"/>
      <c r="D24" s="434">
        <v>1523</v>
      </c>
      <c r="E24" s="435"/>
      <c r="F24" s="434">
        <v>1702</v>
      </c>
      <c r="G24" s="436"/>
    </row>
    <row r="25" spans="1:7" ht="42.75" customHeight="1">
      <c r="A25" s="154" t="s">
        <v>261</v>
      </c>
      <c r="B25" s="429">
        <v>1223434379</v>
      </c>
      <c r="C25" s="430"/>
      <c r="D25" s="429">
        <v>290209110</v>
      </c>
      <c r="E25" s="430"/>
      <c r="F25" s="429">
        <v>1513643489</v>
      </c>
      <c r="G25" s="431"/>
    </row>
    <row r="26" spans="1:7" ht="42" customHeight="1">
      <c r="A26" s="155" t="s">
        <v>262</v>
      </c>
      <c r="B26" s="429">
        <v>991305524</v>
      </c>
      <c r="C26" s="431"/>
      <c r="D26" s="429">
        <v>210224610</v>
      </c>
      <c r="E26" s="431"/>
      <c r="F26" s="429">
        <v>1201530134</v>
      </c>
      <c r="G26" s="431"/>
    </row>
    <row r="27" spans="1:7" ht="24" customHeight="1">
      <c r="A27" s="151" t="s">
        <v>263</v>
      </c>
      <c r="B27" s="427">
        <v>81.03</v>
      </c>
      <c r="C27" s="428"/>
      <c r="D27" s="427">
        <v>72.44</v>
      </c>
      <c r="E27" s="428"/>
      <c r="F27" s="427">
        <v>79.38</v>
      </c>
      <c r="G27" s="428"/>
    </row>
    <row r="28" spans="1:4" ht="18.75" customHeight="1">
      <c r="A28" s="3" t="s">
        <v>18</v>
      </c>
      <c r="B28" s="3"/>
      <c r="C28" s="3"/>
      <c r="D28" s="3"/>
    </row>
  </sheetData>
  <sheetProtection/>
  <mergeCells count="34">
    <mergeCell ref="B10:C10"/>
    <mergeCell ref="D10:E10"/>
    <mergeCell ref="F10:G10"/>
    <mergeCell ref="A2:H2"/>
    <mergeCell ref="A5:H5"/>
    <mergeCell ref="B9:C9"/>
    <mergeCell ref="D9:E9"/>
    <mergeCell ref="F9:G9"/>
    <mergeCell ref="D11:E11"/>
    <mergeCell ref="F11:G11"/>
    <mergeCell ref="B12:C12"/>
    <mergeCell ref="D12:E12"/>
    <mergeCell ref="F12:G12"/>
    <mergeCell ref="D13:E13"/>
    <mergeCell ref="F13:G13"/>
    <mergeCell ref="B13:C13"/>
    <mergeCell ref="B11:C11"/>
    <mergeCell ref="A19:G20"/>
    <mergeCell ref="A22:H22"/>
    <mergeCell ref="B24:C24"/>
    <mergeCell ref="D24:E24"/>
    <mergeCell ref="F24:G24"/>
    <mergeCell ref="B23:C23"/>
    <mergeCell ref="D23:E23"/>
    <mergeCell ref="F23:G23"/>
    <mergeCell ref="B27:C27"/>
    <mergeCell ref="D27:E27"/>
    <mergeCell ref="F27:G27"/>
    <mergeCell ref="B25:C25"/>
    <mergeCell ref="D25:E25"/>
    <mergeCell ref="F25:G25"/>
    <mergeCell ref="B26:C26"/>
    <mergeCell ref="D26:E26"/>
    <mergeCell ref="F26:G26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&amp;L22.07.2011&amp;CTÜRKİYE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selection activeCell="A5" sqref="A5"/>
    </sheetView>
  </sheetViews>
  <sheetFormatPr defaultColWidth="9.140625" defaultRowHeight="15"/>
  <cols>
    <col min="2" max="2" width="18.00390625" style="0" customWidth="1"/>
    <col min="3" max="4" width="13.8515625" style="0" customWidth="1"/>
    <col min="5" max="5" width="19.421875" style="0" customWidth="1"/>
    <col min="6" max="6" width="10.140625" style="0" bestFit="1" customWidth="1"/>
    <col min="7" max="7" width="8.8515625" style="0" customWidth="1"/>
    <col min="181" max="181" width="18.00390625" style="0" customWidth="1"/>
    <col min="182" max="183" width="13.8515625" style="0" customWidth="1"/>
    <col min="184" max="184" width="19.421875" style="0" customWidth="1"/>
    <col min="185" max="185" width="10.140625" style="0" bestFit="1" customWidth="1"/>
    <col min="186" max="186" width="8.8515625" style="0" customWidth="1"/>
    <col min="187" max="187" width="10.140625" style="0" bestFit="1" customWidth="1"/>
  </cols>
  <sheetData>
    <row r="1" spans="1:7" ht="18.75" thickBot="1">
      <c r="A1" s="298" t="s">
        <v>385</v>
      </c>
      <c r="B1" s="298"/>
      <c r="C1" s="298"/>
      <c r="D1" s="298"/>
      <c r="E1" s="298"/>
      <c r="F1" s="298"/>
      <c r="G1" s="298"/>
    </row>
    <row r="3" spans="1:7" ht="15">
      <c r="A3" s="450" t="s">
        <v>398</v>
      </c>
      <c r="B3" s="450"/>
      <c r="C3" s="450"/>
      <c r="D3" s="450"/>
      <c r="E3" s="450"/>
      <c r="F3" s="450"/>
      <c r="G3" s="450"/>
    </row>
    <row r="4" spans="1:7" ht="15">
      <c r="A4" s="450"/>
      <c r="B4" s="450"/>
      <c r="C4" s="450"/>
      <c r="D4" s="450"/>
      <c r="E4" s="450"/>
      <c r="F4" s="450"/>
      <c r="G4" s="450"/>
    </row>
    <row r="6" spans="2:5" ht="15.75" customHeight="1">
      <c r="B6" s="358" t="s">
        <v>139</v>
      </c>
      <c r="C6" s="358"/>
      <c r="D6" s="358"/>
      <c r="E6" s="358"/>
    </row>
    <row r="7" spans="2:5" ht="15.75" customHeight="1">
      <c r="B7" s="156"/>
      <c r="C7" s="156"/>
      <c r="D7" s="156"/>
      <c r="E7" s="156"/>
    </row>
    <row r="8" spans="2:5" ht="45" customHeight="1">
      <c r="B8" s="451" t="s">
        <v>264</v>
      </c>
      <c r="C8" s="451" t="s">
        <v>265</v>
      </c>
      <c r="D8" s="451" t="s">
        <v>266</v>
      </c>
      <c r="E8" s="451" t="s">
        <v>267</v>
      </c>
    </row>
    <row r="9" spans="2:5" ht="27.75" customHeight="1">
      <c r="B9" s="451"/>
      <c r="C9" s="451"/>
      <c r="D9" s="452"/>
      <c r="E9" s="452"/>
    </row>
    <row r="10" spans="2:5" ht="18" customHeight="1" hidden="1">
      <c r="B10" s="451"/>
      <c r="C10" s="451"/>
      <c r="D10" s="452"/>
      <c r="E10" s="452"/>
    </row>
    <row r="11" spans="2:5" ht="15">
      <c r="B11" s="157" t="s">
        <v>206</v>
      </c>
      <c r="C11" s="158">
        <v>134</v>
      </c>
      <c r="D11" s="159">
        <v>1183584000</v>
      </c>
      <c r="E11" s="159">
        <v>977171172</v>
      </c>
    </row>
    <row r="12" spans="2:5" ht="15">
      <c r="B12" s="157" t="s">
        <v>178</v>
      </c>
      <c r="C12" s="158">
        <v>19</v>
      </c>
      <c r="D12" s="159">
        <v>22555379</v>
      </c>
      <c r="E12" s="159">
        <v>4442141</v>
      </c>
    </row>
    <row r="13" spans="2:5" ht="15">
      <c r="B13" s="157" t="s">
        <v>207</v>
      </c>
      <c r="C13" s="158">
        <v>7</v>
      </c>
      <c r="D13" s="159">
        <v>2450000</v>
      </c>
      <c r="E13" s="159">
        <v>1983350</v>
      </c>
    </row>
    <row r="14" spans="2:5" ht="15">
      <c r="B14" s="157" t="s">
        <v>179</v>
      </c>
      <c r="C14" s="158">
        <v>3</v>
      </c>
      <c r="D14" s="159">
        <v>850000</v>
      </c>
      <c r="E14" s="159">
        <v>142667</v>
      </c>
    </row>
    <row r="15" spans="2:5" ht="15">
      <c r="B15" s="157" t="s">
        <v>205</v>
      </c>
      <c r="C15" s="158">
        <v>3</v>
      </c>
      <c r="D15" s="159">
        <v>1250000</v>
      </c>
      <c r="E15" s="159">
        <v>825000</v>
      </c>
    </row>
    <row r="16" spans="2:5" ht="15">
      <c r="B16" s="157" t="s">
        <v>188</v>
      </c>
      <c r="C16" s="158">
        <v>3</v>
      </c>
      <c r="D16" s="159">
        <v>2350000</v>
      </c>
      <c r="E16" s="159">
        <v>1054500</v>
      </c>
    </row>
    <row r="17" spans="2:5" ht="15">
      <c r="B17" s="157" t="s">
        <v>213</v>
      </c>
      <c r="C17" s="158">
        <v>3</v>
      </c>
      <c r="D17" s="159">
        <v>400000</v>
      </c>
      <c r="E17" s="159">
        <v>279996</v>
      </c>
    </row>
    <row r="18" spans="2:5" ht="15">
      <c r="B18" s="157" t="s">
        <v>240</v>
      </c>
      <c r="C18" s="158">
        <v>2</v>
      </c>
      <c r="D18" s="159">
        <v>5245000</v>
      </c>
      <c r="E18" s="159">
        <v>2580000</v>
      </c>
    </row>
    <row r="19" spans="2:5" ht="15" customHeight="1">
      <c r="B19" s="157" t="s">
        <v>227</v>
      </c>
      <c r="C19" s="158">
        <v>1</v>
      </c>
      <c r="D19" s="159">
        <v>500000</v>
      </c>
      <c r="E19" s="159">
        <v>150000</v>
      </c>
    </row>
    <row r="20" spans="2:5" ht="15">
      <c r="B20" s="157" t="s">
        <v>220</v>
      </c>
      <c r="C20" s="158">
        <v>1</v>
      </c>
      <c r="D20" s="159">
        <v>500000</v>
      </c>
      <c r="E20" s="159">
        <v>87500</v>
      </c>
    </row>
    <row r="21" spans="2:5" ht="15">
      <c r="B21" s="157" t="s">
        <v>196</v>
      </c>
      <c r="C21" s="158">
        <v>1</v>
      </c>
      <c r="D21" s="159">
        <v>2200000</v>
      </c>
      <c r="E21" s="159">
        <v>1540000</v>
      </c>
    </row>
    <row r="22" spans="2:5" ht="15">
      <c r="B22" s="157" t="s">
        <v>181</v>
      </c>
      <c r="C22" s="158">
        <v>1</v>
      </c>
      <c r="D22" s="159">
        <v>50000</v>
      </c>
      <c r="E22" s="159">
        <v>49200</v>
      </c>
    </row>
    <row r="23" spans="2:5" ht="15" customHeight="1">
      <c r="B23" s="157" t="s">
        <v>199</v>
      </c>
      <c r="C23" s="158">
        <v>1</v>
      </c>
      <c r="D23" s="223">
        <v>1500000</v>
      </c>
      <c r="E23" s="159">
        <v>999998</v>
      </c>
    </row>
    <row r="24" spans="2:5" ht="30" customHeight="1">
      <c r="B24" s="444" t="s">
        <v>32</v>
      </c>
      <c r="C24" s="445"/>
      <c r="D24" s="446"/>
      <c r="E24" s="164">
        <f>SUM(E11:E23)</f>
        <v>991305524</v>
      </c>
    </row>
    <row r="25" spans="2:5" ht="15" customHeight="1">
      <c r="B25" s="3" t="s">
        <v>18</v>
      </c>
      <c r="C25" s="3"/>
      <c r="D25" s="3"/>
      <c r="E25" s="160"/>
    </row>
    <row r="26" spans="2:5" ht="15">
      <c r="B26" s="161"/>
      <c r="C26" s="161"/>
      <c r="D26" s="162"/>
      <c r="E26" s="162"/>
    </row>
    <row r="27" spans="2:5" ht="15.75" customHeight="1">
      <c r="B27" s="358" t="s">
        <v>152</v>
      </c>
      <c r="C27" s="358"/>
      <c r="D27" s="358"/>
      <c r="E27" s="358"/>
    </row>
    <row r="28" spans="2:5" ht="15" customHeight="1">
      <c r="B28" s="163"/>
      <c r="C28" s="163"/>
      <c r="D28" s="163"/>
      <c r="E28" s="163"/>
    </row>
    <row r="29" spans="2:5" ht="30" customHeight="1">
      <c r="B29" s="447" t="s">
        <v>264</v>
      </c>
      <c r="C29" s="447" t="s">
        <v>265</v>
      </c>
      <c r="D29" s="447" t="s">
        <v>266</v>
      </c>
      <c r="E29" s="447" t="s">
        <v>267</v>
      </c>
    </row>
    <row r="30" spans="2:5" ht="38.25" customHeight="1">
      <c r="B30" s="448"/>
      <c r="C30" s="448"/>
      <c r="D30" s="448"/>
      <c r="E30" s="448"/>
    </row>
    <row r="31" spans="2:5" ht="1.5" customHeight="1">
      <c r="B31" s="449"/>
      <c r="C31" s="449"/>
      <c r="D31" s="449"/>
      <c r="E31" s="449"/>
    </row>
    <row r="32" spans="2:5" ht="15">
      <c r="B32" s="157" t="s">
        <v>206</v>
      </c>
      <c r="C32" s="158">
        <v>964</v>
      </c>
      <c r="D32" s="159">
        <v>169779501</v>
      </c>
      <c r="E32" s="159">
        <v>128308502</v>
      </c>
    </row>
    <row r="33" spans="2:5" ht="15">
      <c r="B33" s="157" t="s">
        <v>179</v>
      </c>
      <c r="C33" s="158">
        <v>156</v>
      </c>
      <c r="D33" s="159">
        <v>37939850</v>
      </c>
      <c r="E33" s="159">
        <v>29707668</v>
      </c>
    </row>
    <row r="34" spans="2:5" ht="15">
      <c r="B34" s="157" t="s">
        <v>178</v>
      </c>
      <c r="C34" s="158">
        <v>77</v>
      </c>
      <c r="D34" s="159">
        <v>7295023</v>
      </c>
      <c r="E34" s="159">
        <v>4772929</v>
      </c>
    </row>
    <row r="35" spans="2:5" ht="15">
      <c r="B35" s="157" t="s">
        <v>207</v>
      </c>
      <c r="C35" s="158">
        <v>55</v>
      </c>
      <c r="D35" s="159">
        <v>6155002</v>
      </c>
      <c r="E35" s="159">
        <v>3793752</v>
      </c>
    </row>
    <row r="36" spans="2:5" ht="15">
      <c r="B36" s="157" t="s">
        <v>188</v>
      </c>
      <c r="C36" s="158">
        <v>30</v>
      </c>
      <c r="D36" s="159">
        <v>8335002</v>
      </c>
      <c r="E36" s="159">
        <v>5259676</v>
      </c>
    </row>
    <row r="37" spans="2:5" ht="15">
      <c r="B37" s="157" t="s">
        <v>220</v>
      </c>
      <c r="C37" s="158">
        <v>29</v>
      </c>
      <c r="D37" s="159">
        <v>3722500</v>
      </c>
      <c r="E37" s="159">
        <v>2848888</v>
      </c>
    </row>
    <row r="38" spans="2:5" ht="15">
      <c r="B38" s="157" t="s">
        <v>205</v>
      </c>
      <c r="C38" s="158">
        <v>29</v>
      </c>
      <c r="D38" s="159">
        <v>2625001</v>
      </c>
      <c r="E38" s="159">
        <v>2268850</v>
      </c>
    </row>
    <row r="39" spans="2:5" ht="15">
      <c r="B39" s="157" t="s">
        <v>181</v>
      </c>
      <c r="C39" s="158">
        <v>26</v>
      </c>
      <c r="D39" s="159">
        <v>2625050</v>
      </c>
      <c r="E39" s="159">
        <v>977074</v>
      </c>
    </row>
    <row r="40" spans="2:5" ht="15">
      <c r="B40" s="157" t="s">
        <v>203</v>
      </c>
      <c r="C40" s="158">
        <v>12</v>
      </c>
      <c r="D40" s="159">
        <v>2167000</v>
      </c>
      <c r="E40" s="159">
        <v>1229000</v>
      </c>
    </row>
    <row r="41" spans="2:5" ht="15">
      <c r="B41" s="157" t="s">
        <v>173</v>
      </c>
      <c r="C41" s="158">
        <v>11</v>
      </c>
      <c r="D41" s="159">
        <v>4041610</v>
      </c>
      <c r="E41" s="159">
        <v>2044085</v>
      </c>
    </row>
    <row r="42" spans="2:5" ht="15">
      <c r="B42" s="157" t="s">
        <v>249</v>
      </c>
      <c r="C42" s="158">
        <v>8</v>
      </c>
      <c r="D42" s="159">
        <v>340000</v>
      </c>
      <c r="E42" s="159">
        <v>237550</v>
      </c>
    </row>
    <row r="43" spans="2:5" ht="15">
      <c r="B43" s="157" t="s">
        <v>199</v>
      </c>
      <c r="C43" s="158">
        <v>7</v>
      </c>
      <c r="D43" s="159">
        <v>2480002</v>
      </c>
      <c r="E43" s="159">
        <v>1729500</v>
      </c>
    </row>
    <row r="44" spans="2:5" ht="15">
      <c r="B44" s="157" t="s">
        <v>192</v>
      </c>
      <c r="C44" s="158">
        <v>7</v>
      </c>
      <c r="D44" s="159">
        <v>1530000</v>
      </c>
      <c r="E44" s="159">
        <v>244700</v>
      </c>
    </row>
    <row r="45" spans="2:5" ht="15">
      <c r="B45" s="157" t="s">
        <v>210</v>
      </c>
      <c r="C45" s="158">
        <v>7</v>
      </c>
      <c r="D45" s="159">
        <v>1800000</v>
      </c>
      <c r="E45" s="159">
        <v>1121000</v>
      </c>
    </row>
    <row r="46" spans="2:5" ht="15">
      <c r="B46" s="157" t="s">
        <v>214</v>
      </c>
      <c r="C46" s="158">
        <v>6</v>
      </c>
      <c r="D46" s="159">
        <v>1500000</v>
      </c>
      <c r="E46" s="159">
        <v>365000</v>
      </c>
    </row>
    <row r="47" spans="2:5" ht="15">
      <c r="B47" s="157" t="s">
        <v>217</v>
      </c>
      <c r="C47" s="158">
        <v>6</v>
      </c>
      <c r="D47" s="159">
        <v>1370000</v>
      </c>
      <c r="E47" s="159">
        <v>693150</v>
      </c>
    </row>
    <row r="48" spans="2:5" ht="15">
      <c r="B48" s="157" t="s">
        <v>226</v>
      </c>
      <c r="C48" s="158">
        <v>6</v>
      </c>
      <c r="D48" s="159">
        <v>850000</v>
      </c>
      <c r="E48" s="159">
        <v>516000</v>
      </c>
    </row>
    <row r="49" spans="2:5" ht="15">
      <c r="B49" s="157" t="s">
        <v>231</v>
      </c>
      <c r="C49" s="158">
        <v>6</v>
      </c>
      <c r="D49" s="159">
        <v>3800000</v>
      </c>
      <c r="E49" s="159">
        <v>3247975</v>
      </c>
    </row>
    <row r="50" spans="2:5" ht="15">
      <c r="B50" s="157" t="s">
        <v>245</v>
      </c>
      <c r="C50" s="158">
        <v>5</v>
      </c>
      <c r="D50" s="159">
        <v>2750000</v>
      </c>
      <c r="E50" s="159">
        <v>1725000</v>
      </c>
    </row>
    <row r="51" spans="2:5" ht="15">
      <c r="B51" s="157" t="s">
        <v>213</v>
      </c>
      <c r="C51" s="158">
        <v>5</v>
      </c>
      <c r="D51" s="159">
        <v>5305400</v>
      </c>
      <c r="E51" s="159">
        <v>5275280</v>
      </c>
    </row>
    <row r="52" spans="2:5" ht="15">
      <c r="B52" s="157" t="s">
        <v>180</v>
      </c>
      <c r="C52" s="158">
        <v>4</v>
      </c>
      <c r="D52" s="159">
        <v>700000</v>
      </c>
      <c r="E52" s="159">
        <v>335000</v>
      </c>
    </row>
    <row r="53" spans="2:5" ht="15">
      <c r="B53" s="157" t="s">
        <v>174</v>
      </c>
      <c r="C53" s="158">
        <v>4</v>
      </c>
      <c r="D53" s="159">
        <v>1200000</v>
      </c>
      <c r="E53" s="159">
        <v>810500</v>
      </c>
    </row>
    <row r="54" spans="2:5" ht="15">
      <c r="B54" s="157" t="s">
        <v>227</v>
      </c>
      <c r="C54" s="158">
        <v>4</v>
      </c>
      <c r="D54" s="159">
        <v>1100500</v>
      </c>
      <c r="E54" s="159">
        <v>532650</v>
      </c>
    </row>
    <row r="55" spans="2:5" ht="15">
      <c r="B55" s="157" t="s">
        <v>219</v>
      </c>
      <c r="C55" s="158">
        <v>4</v>
      </c>
      <c r="D55" s="159">
        <v>2250000</v>
      </c>
      <c r="E55" s="159">
        <v>1118500</v>
      </c>
    </row>
    <row r="56" spans="2:5" ht="15">
      <c r="B56" s="157" t="s">
        <v>233</v>
      </c>
      <c r="C56" s="158">
        <v>3</v>
      </c>
      <c r="D56" s="159">
        <v>1100000</v>
      </c>
      <c r="E56" s="159">
        <v>900000</v>
      </c>
    </row>
    <row r="57" spans="2:5" ht="15">
      <c r="B57" s="157" t="s">
        <v>216</v>
      </c>
      <c r="C57" s="158">
        <v>3</v>
      </c>
      <c r="D57" s="159">
        <v>135000</v>
      </c>
      <c r="E57" s="159">
        <v>30000</v>
      </c>
    </row>
    <row r="58" spans="2:5" ht="15">
      <c r="B58" s="157" t="s">
        <v>225</v>
      </c>
      <c r="C58" s="158">
        <v>3</v>
      </c>
      <c r="D58" s="159">
        <v>535000</v>
      </c>
      <c r="E58" s="159">
        <v>219950</v>
      </c>
    </row>
    <row r="59" spans="2:5" ht="15">
      <c r="B59" s="157" t="s">
        <v>235</v>
      </c>
      <c r="C59" s="158">
        <v>3</v>
      </c>
      <c r="D59" s="159">
        <v>1130000</v>
      </c>
      <c r="E59" s="159">
        <v>510000</v>
      </c>
    </row>
    <row r="60" spans="2:5" ht="15">
      <c r="B60" s="157" t="s">
        <v>211</v>
      </c>
      <c r="C60" s="158">
        <v>3</v>
      </c>
      <c r="D60" s="159">
        <v>2200000</v>
      </c>
      <c r="E60" s="159">
        <v>2175000</v>
      </c>
    </row>
    <row r="61" spans="2:5" ht="15">
      <c r="B61" s="157" t="s">
        <v>182</v>
      </c>
      <c r="C61" s="158">
        <v>3</v>
      </c>
      <c r="D61" s="159">
        <v>130000</v>
      </c>
      <c r="E61" s="159">
        <v>75000</v>
      </c>
    </row>
    <row r="62" spans="2:5" ht="15">
      <c r="B62" s="157" t="s">
        <v>236</v>
      </c>
      <c r="C62" s="158">
        <v>2</v>
      </c>
      <c r="D62" s="159">
        <v>520000</v>
      </c>
      <c r="E62" s="159">
        <v>307000</v>
      </c>
    </row>
    <row r="63" spans="2:5" ht="15">
      <c r="B63" s="157" t="s">
        <v>223</v>
      </c>
      <c r="C63" s="158">
        <v>2</v>
      </c>
      <c r="D63" s="159">
        <v>1350000</v>
      </c>
      <c r="E63" s="159">
        <v>770000</v>
      </c>
    </row>
    <row r="64" spans="2:5" ht="15">
      <c r="B64" s="157" t="s">
        <v>246</v>
      </c>
      <c r="C64" s="158">
        <v>2</v>
      </c>
      <c r="D64" s="159">
        <v>105000</v>
      </c>
      <c r="E64" s="159">
        <v>52500</v>
      </c>
    </row>
    <row r="65" spans="2:5" ht="15">
      <c r="B65" s="157" t="s">
        <v>198</v>
      </c>
      <c r="C65" s="158">
        <v>2</v>
      </c>
      <c r="D65" s="159">
        <v>65000</v>
      </c>
      <c r="E65" s="159">
        <v>29950</v>
      </c>
    </row>
    <row r="66" spans="2:5" ht="15">
      <c r="B66" s="157" t="s">
        <v>222</v>
      </c>
      <c r="C66" s="158">
        <v>2</v>
      </c>
      <c r="D66" s="159">
        <v>550000</v>
      </c>
      <c r="E66" s="159">
        <v>300000</v>
      </c>
    </row>
    <row r="67" spans="2:5" ht="15">
      <c r="B67" s="157" t="s">
        <v>252</v>
      </c>
      <c r="C67" s="158">
        <v>2</v>
      </c>
      <c r="D67" s="159">
        <v>200000</v>
      </c>
      <c r="E67" s="159">
        <v>85000</v>
      </c>
    </row>
    <row r="68" spans="2:5" ht="15">
      <c r="B68" s="157" t="s">
        <v>195</v>
      </c>
      <c r="C68" s="158">
        <v>2</v>
      </c>
      <c r="D68" s="159">
        <v>1050000</v>
      </c>
      <c r="E68" s="159">
        <v>1010000</v>
      </c>
    </row>
    <row r="69" spans="2:5" ht="15">
      <c r="B69" s="157" t="s">
        <v>240</v>
      </c>
      <c r="C69" s="158">
        <v>2</v>
      </c>
      <c r="D69" s="159">
        <v>3500005</v>
      </c>
      <c r="E69" s="159">
        <v>1850003</v>
      </c>
    </row>
    <row r="70" spans="2:5" ht="15">
      <c r="B70" s="157" t="s">
        <v>187</v>
      </c>
      <c r="C70" s="158">
        <v>2</v>
      </c>
      <c r="D70" s="159">
        <v>330000</v>
      </c>
      <c r="E70" s="159">
        <v>109000</v>
      </c>
    </row>
    <row r="71" spans="2:5" ht="15">
      <c r="B71" s="157" t="s">
        <v>237</v>
      </c>
      <c r="C71" s="158">
        <v>2</v>
      </c>
      <c r="D71" s="159">
        <v>420000</v>
      </c>
      <c r="E71" s="159">
        <v>250000</v>
      </c>
    </row>
    <row r="72" spans="2:5" ht="15">
      <c r="B72" s="157" t="s">
        <v>196</v>
      </c>
      <c r="C72" s="158">
        <v>1</v>
      </c>
      <c r="D72" s="159">
        <v>200002</v>
      </c>
      <c r="E72" s="159">
        <v>100002</v>
      </c>
    </row>
    <row r="73" spans="2:5" ht="15">
      <c r="B73" s="157" t="s">
        <v>204</v>
      </c>
      <c r="C73" s="158">
        <v>1</v>
      </c>
      <c r="D73" s="159">
        <v>500000</v>
      </c>
      <c r="E73" s="159">
        <v>250000</v>
      </c>
    </row>
    <row r="74" spans="2:5" ht="15">
      <c r="B74" s="157" t="s">
        <v>191</v>
      </c>
      <c r="C74" s="158">
        <v>1</v>
      </c>
      <c r="D74" s="159">
        <v>100000</v>
      </c>
      <c r="E74" s="159">
        <v>50000</v>
      </c>
    </row>
    <row r="75" spans="2:5" ht="15">
      <c r="B75" s="157" t="s">
        <v>230</v>
      </c>
      <c r="C75" s="158">
        <v>1</v>
      </c>
      <c r="D75" s="159">
        <v>100000</v>
      </c>
      <c r="E75" s="159">
        <v>50000</v>
      </c>
    </row>
    <row r="76" spans="2:5" ht="15">
      <c r="B76" s="157" t="s">
        <v>244</v>
      </c>
      <c r="C76" s="158">
        <v>1</v>
      </c>
      <c r="D76" s="159">
        <v>200000</v>
      </c>
      <c r="E76" s="159">
        <v>20000</v>
      </c>
    </row>
    <row r="77" spans="2:5" ht="15">
      <c r="B77" s="157" t="s">
        <v>224</v>
      </c>
      <c r="C77" s="158">
        <v>1</v>
      </c>
      <c r="D77" s="159">
        <v>200000</v>
      </c>
      <c r="E77" s="159">
        <v>100000</v>
      </c>
    </row>
    <row r="78" spans="2:5" ht="15">
      <c r="B78" s="157" t="s">
        <v>253</v>
      </c>
      <c r="C78" s="158">
        <v>1</v>
      </c>
      <c r="D78" s="159">
        <v>10000</v>
      </c>
      <c r="E78" s="159">
        <v>5000</v>
      </c>
    </row>
    <row r="79" spans="2:5" ht="15">
      <c r="B79" s="157" t="s">
        <v>175</v>
      </c>
      <c r="C79" s="158">
        <v>1</v>
      </c>
      <c r="D79" s="159">
        <v>1000000</v>
      </c>
      <c r="E79" s="159">
        <v>10000</v>
      </c>
    </row>
    <row r="80" spans="2:5" ht="15">
      <c r="B80" s="157" t="s">
        <v>193</v>
      </c>
      <c r="C80" s="158">
        <v>1</v>
      </c>
      <c r="D80" s="159">
        <v>500000</v>
      </c>
      <c r="E80" s="159">
        <v>125000</v>
      </c>
    </row>
    <row r="81" spans="2:5" ht="15">
      <c r="B81" s="157" t="s">
        <v>251</v>
      </c>
      <c r="C81" s="158">
        <v>1</v>
      </c>
      <c r="D81" s="159">
        <v>100000</v>
      </c>
      <c r="E81" s="159">
        <v>40000</v>
      </c>
    </row>
    <row r="82" spans="2:5" ht="15">
      <c r="B82" s="157" t="s">
        <v>215</v>
      </c>
      <c r="C82" s="158">
        <v>1</v>
      </c>
      <c r="D82" s="159">
        <v>20000</v>
      </c>
      <c r="E82" s="159">
        <v>10000</v>
      </c>
    </row>
    <row r="83" spans="2:5" ht="15">
      <c r="B83" s="157" t="s">
        <v>194</v>
      </c>
      <c r="C83" s="158">
        <v>1</v>
      </c>
      <c r="D83" s="159">
        <v>200000</v>
      </c>
      <c r="E83" s="159">
        <v>200000</v>
      </c>
    </row>
    <row r="84" spans="2:5" ht="15">
      <c r="B84" s="157" t="s">
        <v>197</v>
      </c>
      <c r="C84" s="158">
        <v>1</v>
      </c>
      <c r="D84" s="159">
        <v>50000</v>
      </c>
      <c r="E84" s="159">
        <v>50000</v>
      </c>
    </row>
    <row r="85" spans="2:5" ht="15">
      <c r="B85" s="157" t="s">
        <v>242</v>
      </c>
      <c r="C85" s="158">
        <v>1</v>
      </c>
      <c r="D85" s="159">
        <v>1000000</v>
      </c>
      <c r="E85" s="159">
        <v>980000</v>
      </c>
    </row>
    <row r="86" spans="2:5" ht="15">
      <c r="B86" s="157" t="s">
        <v>250</v>
      </c>
      <c r="C86" s="158">
        <v>1</v>
      </c>
      <c r="D86" s="159">
        <v>500000</v>
      </c>
      <c r="E86" s="159">
        <v>200000</v>
      </c>
    </row>
    <row r="87" spans="2:5" ht="15">
      <c r="B87" s="157" t="s">
        <v>248</v>
      </c>
      <c r="C87" s="158">
        <v>1</v>
      </c>
      <c r="D87" s="159">
        <v>300000</v>
      </c>
      <c r="E87" s="159">
        <v>120000</v>
      </c>
    </row>
    <row r="88" spans="2:5" ht="15">
      <c r="B88" s="157" t="s">
        <v>218</v>
      </c>
      <c r="C88" s="158">
        <v>1</v>
      </c>
      <c r="D88" s="159">
        <v>250000</v>
      </c>
      <c r="E88" s="159">
        <v>82500</v>
      </c>
    </row>
    <row r="89" spans="2:5" ht="15" customHeight="1">
      <c r="B89" s="443" t="s">
        <v>32</v>
      </c>
      <c r="C89" s="443"/>
      <c r="D89" s="443"/>
      <c r="E89" s="164">
        <f>SUM(E32:E88)</f>
        <v>210228134</v>
      </c>
    </row>
    <row r="93" ht="15" customHeight="1"/>
    <row r="97" ht="15" customHeight="1"/>
    <row r="99" ht="15" customHeight="1"/>
  </sheetData>
  <sheetProtection/>
  <mergeCells count="14">
    <mergeCell ref="A1:G1"/>
    <mergeCell ref="A3:G4"/>
    <mergeCell ref="B6:E6"/>
    <mergeCell ref="B8:B10"/>
    <mergeCell ref="C8:C10"/>
    <mergeCell ref="D8:D10"/>
    <mergeCell ref="E8:E10"/>
    <mergeCell ref="B89:D89"/>
    <mergeCell ref="B24:D24"/>
    <mergeCell ref="B27:E27"/>
    <mergeCell ref="B29:B31"/>
    <mergeCell ref="C29:C31"/>
    <mergeCell ref="D29:D31"/>
    <mergeCell ref="E29:E31"/>
  </mergeCells>
  <hyperlinks>
    <hyperlink ref="B11" r:id="rId1" display="http://www.ticaretsicil.gov.tr/istatistik/yabanci_iller_detay.php?il_kod=34&amp;yil0=2010"/>
    <hyperlink ref="B12" r:id="rId2" display="http://www.ticaretsicil.gov.tr/istatistik/yabanci_iller_detay.php?il_kod=6&amp;yil0=2010"/>
    <hyperlink ref="B13" r:id="rId3" display="http://www.ticaretsicil.gov.tr/istatistik/yabanci_iller_detay.php?il_kod=35&amp;yil0=2010"/>
    <hyperlink ref="B14" r:id="rId4" display="http://www.ticaretsicil.gov.tr/istatistik/yabanci_iller_detay.php?il_kod=41&amp;yil0=2010"/>
    <hyperlink ref="B15" r:id="rId5" display="http://www.ticaretsicil.gov.tr/istatistik/yabanci_iller_detay.php?il_kod=16&amp;yil0=2010"/>
    <hyperlink ref="B18" r:id="rId6" display="http://www.ticaretsicil.gov.tr/istatistik/yabanci_iller_detay.php?il_kod=27&amp;yil0=2010"/>
    <hyperlink ref="B19" r:id="rId7" display="http://www.ticaretsicil.gov.tr/istatistik/yabanci_iller_detay.php?il_kod=48&amp;yil0=2010"/>
    <hyperlink ref="B23" r:id="rId8" display="http://www.ticaretsicil.gov.tr/istatistik/yabanci_iller_detay.php?il_kod=33&amp;yil0=2010"/>
    <hyperlink ref="B41" r:id="rId9" display="http://www.ticaretsicil.gov.tr/istatistik/yabanci_iller_detay.php?il_kod=42&amp;yil0=2010"/>
    <hyperlink ref="B42" r:id="rId10" display="http://www.ticaretsicil.gov.tr/istatistik/yabanci_iller_detay.php?il_kod=31&amp;yil0=2010"/>
    <hyperlink ref="B43" r:id="rId11" display="http://www.ticaretsicil.gov.tr/istatistik/yabanci_iller_detay.php?il_kod=27&amp;yil0=2010"/>
    <hyperlink ref="B44" r:id="rId12" display="http://www.ticaretsicil.gov.tr/istatistik/yabanci_iller_detay.php?il_kod=1&amp;yil0=2010"/>
    <hyperlink ref="B45" r:id="rId13" display="http://www.ticaretsicil.gov.tr/istatistik/yabanci_iller_detay.php?il_kod=16&amp;yil0=2010"/>
    <hyperlink ref="B46" r:id="rId14" display="http://www.ticaretsicil.gov.tr/istatistik/yabanci_iller_detay.php?il_kod=61&amp;yil0=2010"/>
    <hyperlink ref="B47" r:id="rId15" display="http://www.ticaretsicil.gov.tr/istatistik/yabanci_iller_detay.php?il_kod=41&amp;yil0=2010"/>
    <hyperlink ref="B48" r:id="rId16" display="http://www.ticaretsicil.gov.tr/istatistik/yabanci_iller_detay.php?il_kod=45&amp;yil0=2010"/>
    <hyperlink ref="B49" r:id="rId17" display="http://www.ticaretsicil.gov.tr/istatistik/yabanci_iller_detay.php?il_kod=3&amp;yil0=2010"/>
    <hyperlink ref="B50" r:id="rId18" display="http://www.ticaretsicil.gov.tr/istatistik/yabanci_iller_detay.php?il_kod=32&amp;yil0=2010"/>
    <hyperlink ref="B51" r:id="rId19" display="http://www.ticaretsicil.gov.tr/istatistik/yabanci_iller_detay.php?il_kod=59&amp;yil0=2010"/>
    <hyperlink ref="B52" r:id="rId20" display="http://www.ticaretsicil.gov.tr/istatistik/yabanci_iller_detay.php?il_kod=22&amp;yil0=2010"/>
    <hyperlink ref="B53" r:id="rId21" display="http://www.ticaretsicil.gov.tr/istatistik/yabanci_iller_detay.php?il_kod=65&amp;yil0=2010"/>
    <hyperlink ref="B54" r:id="rId22" display="http://www.ticaretsicil.gov.tr/istatistik/yabanci_iller_detay.php?il_kod=38&amp;yil0=2010"/>
    <hyperlink ref="B55" r:id="rId23" display="http://www.ticaretsicil.gov.tr/istatistik/yabanci_iller_detay.php?il_kod=14&amp;yil0=2010"/>
    <hyperlink ref="B56" r:id="rId24" display="http://www.ticaretsicil.gov.tr/istatistik/yabanci_iller_detay.php?il_kod=26&amp;yil0=2010"/>
    <hyperlink ref="B57" r:id="rId25" display="http://www.ticaretsicil.gov.tr/istatistik/yabanci_iller_detay.php?il_kod=68&amp;yil0=2010"/>
    <hyperlink ref="B58" r:id="rId26" display="http://www.ticaretsicil.gov.tr/istatistik/yabanci_iller_detay.php?il_kod=54&amp;yil0=2010"/>
    <hyperlink ref="B59" r:id="rId27" display="http://www.ticaretsicil.gov.tr/istatistik/yabanci_iller_detay.php?il_kod=77&amp;yil0=2010"/>
    <hyperlink ref="B60" r:id="rId28" display="http://www.ticaretsicil.gov.tr/istatistik/yabanci_iller_detay.php?il_kod=52&amp;yil0=2010"/>
    <hyperlink ref="B61" r:id="rId29" display="http://www.ticaretsicil.gov.tr/istatistik/yabanci_iller_detay.php?il_kod=44&amp;yil0=2010"/>
    <hyperlink ref="B62" r:id="rId30" display="http://www.ticaretsicil.gov.tr/istatistik/yabanci_iller_detay.php?il_kod=67&amp;yil0=2010"/>
    <hyperlink ref="B63" r:id="rId31" display="http://www.ticaretsicil.gov.tr/istatistik/yabanci_iller_detay.php?il_kod=43&amp;yil0=2010"/>
    <hyperlink ref="B17" r:id="rId32" display="http://www.ticaretsicil.gov.tr/istatistik/yabanci_iller_detay.php?il_kod=33&amp;yil0=2010"/>
    <hyperlink ref="B40" r:id="rId33" display="http://www.ticaretsicil.gov.tr/istatistik/yabanci_iller_detay.php?il_kod=9&amp;yil0=2010"/>
    <hyperlink ref="B39" r:id="rId34" display="http://www.ticaretsicil.gov.tr/istatistik/yabanci_iller_detay.php?il_kod=33&amp;yil0=2010"/>
    <hyperlink ref="B36" r:id="rId35" display="http://www.ticaretsicil.gov.tr/istatistik/yabanci_iller_detay.php?il_kod=48&amp;yil0=2010"/>
    <hyperlink ref="B35" r:id="rId36" display="http://www.ticaretsicil.gov.tr/istatistik/yabanci_iller_detay.php?il_kod=35&amp;yil0=2010"/>
    <hyperlink ref="B34" r:id="rId37" display="http://www.ticaretsicil.gov.tr/istatistik/yabanci_iller_detay.php?il_kod=6&amp;yil0=2010"/>
    <hyperlink ref="B33" r:id="rId38" display="http://www.ticaretsicil.gov.tr/istatistik/yabanci_iller_detay.php?il_kod=7&amp;yil0=2010"/>
    <hyperlink ref="B32" r:id="rId39" display="http://www.ticaretsicil.gov.tr/istatistik/yabanci_iller_detay.php?il_kod=34&amp;yil0=2010"/>
    <hyperlink ref="B64" r:id="rId40" display="http://www.ticaretsicil.gov.tr/istatistik/yabanci_iller_detay.php?il_kod=55&amp;yil0=2010"/>
  </hyperlink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41"/>
  <headerFooter>
    <oddFooter>&amp;L22.07.2011&amp;CTÜRKİYE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7">
      <selection activeCell="A6" sqref="A6:IV6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202" max="202" width="18.00390625" style="0" customWidth="1"/>
    <col min="203" max="204" width="13.8515625" style="0" customWidth="1"/>
    <col min="205" max="205" width="19.421875" style="0" customWidth="1"/>
    <col min="207" max="207" width="11.421875" style="0" customWidth="1"/>
    <col min="209" max="209" width="20.140625" style="0" bestFit="1" customWidth="1"/>
  </cols>
  <sheetData>
    <row r="1" spans="1:6" ht="21.75" customHeight="1" thickBot="1">
      <c r="A1" s="453" t="s">
        <v>388</v>
      </c>
      <c r="B1" s="453"/>
      <c r="C1" s="453"/>
      <c r="D1" s="453"/>
      <c r="E1" s="453"/>
      <c r="F1" s="453"/>
    </row>
    <row r="2" spans="1:6" ht="21.75" customHeight="1">
      <c r="A2" s="224"/>
      <c r="B2" s="224"/>
      <c r="C2" s="224"/>
      <c r="D2" s="224"/>
      <c r="E2" s="224"/>
      <c r="F2" s="224"/>
    </row>
    <row r="4" spans="1:6" ht="16.5" customHeight="1">
      <c r="A4" s="329" t="s">
        <v>268</v>
      </c>
      <c r="B4" s="329"/>
      <c r="C4" s="329"/>
      <c r="D4" s="329"/>
      <c r="E4" s="329"/>
      <c r="F4" s="329"/>
    </row>
    <row r="5" spans="1:6" ht="16.5" customHeight="1">
      <c r="A5" s="227"/>
      <c r="B5" s="227"/>
      <c r="C5" s="227"/>
      <c r="D5" s="227"/>
      <c r="E5" s="227"/>
      <c r="F5" s="227"/>
    </row>
    <row r="6" spans="2:6" ht="16.5" customHeight="1">
      <c r="B6" s="204"/>
      <c r="C6" s="204"/>
      <c r="D6" s="204"/>
      <c r="E6" s="204"/>
      <c r="F6" s="204"/>
    </row>
    <row r="7" spans="2:5" ht="16.5" customHeight="1">
      <c r="B7" s="358" t="s">
        <v>139</v>
      </c>
      <c r="C7" s="358"/>
      <c r="D7" s="358"/>
      <c r="E7" s="358"/>
    </row>
    <row r="8" spans="2:5" ht="16.5" customHeight="1">
      <c r="B8" s="451" t="s">
        <v>269</v>
      </c>
      <c r="C8" s="451" t="s">
        <v>270</v>
      </c>
      <c r="D8" s="451" t="s">
        <v>266</v>
      </c>
      <c r="E8" s="451" t="s">
        <v>267</v>
      </c>
    </row>
    <row r="9" spans="2:5" ht="16.5" customHeight="1">
      <c r="B9" s="451"/>
      <c r="C9" s="451"/>
      <c r="D9" s="452"/>
      <c r="E9" s="452"/>
    </row>
    <row r="10" spans="2:5" ht="16.5" customHeight="1">
      <c r="B10" s="451"/>
      <c r="C10" s="451"/>
      <c r="D10" s="452"/>
      <c r="E10" s="452"/>
    </row>
    <row r="11" spans="2:5" ht="16.5" customHeight="1">
      <c r="B11" s="158" t="s">
        <v>320</v>
      </c>
      <c r="C11" s="158">
        <v>7</v>
      </c>
      <c r="D11" s="159">
        <v>2920000</v>
      </c>
      <c r="E11" s="159">
        <v>1270659</v>
      </c>
    </row>
    <row r="12" spans="2:5" ht="16.5" customHeight="1">
      <c r="B12" s="158" t="s">
        <v>321</v>
      </c>
      <c r="C12" s="158">
        <v>4</v>
      </c>
      <c r="D12" s="159">
        <v>2270000</v>
      </c>
      <c r="E12" s="159">
        <v>605500</v>
      </c>
    </row>
    <row r="13" spans="2:5" ht="16.5" customHeight="1">
      <c r="B13" s="158" t="s">
        <v>319</v>
      </c>
      <c r="C13" s="158">
        <v>4</v>
      </c>
      <c r="D13" s="159">
        <v>810000</v>
      </c>
      <c r="E13" s="159">
        <v>747050</v>
      </c>
    </row>
    <row r="14" spans="2:5" ht="16.5" customHeight="1">
      <c r="B14" s="158" t="s">
        <v>333</v>
      </c>
      <c r="C14" s="158">
        <v>3</v>
      </c>
      <c r="D14" s="159">
        <v>1400000</v>
      </c>
      <c r="E14" s="159">
        <v>52010</v>
      </c>
    </row>
    <row r="15" spans="2:5" ht="16.5" customHeight="1">
      <c r="B15" s="158" t="s">
        <v>331</v>
      </c>
      <c r="C15" s="158">
        <v>2</v>
      </c>
      <c r="D15" s="159">
        <v>750000</v>
      </c>
      <c r="E15" s="159">
        <v>750000</v>
      </c>
    </row>
    <row r="16" spans="2:5" ht="16.5" customHeight="1">
      <c r="B16" s="158" t="s">
        <v>366</v>
      </c>
      <c r="C16" s="158">
        <v>2</v>
      </c>
      <c r="D16" s="159">
        <v>350000</v>
      </c>
      <c r="E16" s="159">
        <v>102500</v>
      </c>
    </row>
    <row r="17" spans="2:5" ht="16.5" customHeight="1">
      <c r="B17" s="158" t="s">
        <v>332</v>
      </c>
      <c r="C17" s="158">
        <v>2</v>
      </c>
      <c r="D17" s="159">
        <v>200000</v>
      </c>
      <c r="E17" s="159">
        <v>1501</v>
      </c>
    </row>
    <row r="18" spans="2:5" ht="16.5" customHeight="1">
      <c r="B18" s="158" t="s">
        <v>325</v>
      </c>
      <c r="C18" s="158">
        <v>1</v>
      </c>
      <c r="D18" s="159">
        <v>50000</v>
      </c>
      <c r="E18" s="159">
        <v>25</v>
      </c>
    </row>
    <row r="19" spans="2:5" ht="16.5" customHeight="1">
      <c r="B19" s="158" t="s">
        <v>322</v>
      </c>
      <c r="C19" s="158">
        <v>1</v>
      </c>
      <c r="D19" s="159">
        <v>840000</v>
      </c>
      <c r="E19" s="158">
        <v>100800</v>
      </c>
    </row>
    <row r="20" spans="2:5" ht="16.5" customHeight="1">
      <c r="B20" s="158" t="s">
        <v>416</v>
      </c>
      <c r="C20" s="158">
        <v>1</v>
      </c>
      <c r="D20" s="159">
        <v>1500000</v>
      </c>
      <c r="E20" s="159">
        <v>1260000</v>
      </c>
    </row>
    <row r="21" spans="2:5" ht="16.5" customHeight="1">
      <c r="B21" s="158" t="s">
        <v>417</v>
      </c>
      <c r="C21" s="158">
        <v>1</v>
      </c>
      <c r="D21" s="159">
        <v>250000</v>
      </c>
      <c r="E21" s="158">
        <v>125000</v>
      </c>
    </row>
    <row r="22" spans="2:5" ht="16.5" customHeight="1">
      <c r="B22" s="158" t="s">
        <v>377</v>
      </c>
      <c r="C22" s="158">
        <v>1</v>
      </c>
      <c r="D22" s="159">
        <v>150000</v>
      </c>
      <c r="E22" s="158">
        <v>50000</v>
      </c>
    </row>
    <row r="23" spans="2:5" ht="16.5" customHeight="1">
      <c r="B23" s="158" t="s">
        <v>418</v>
      </c>
      <c r="C23" s="158">
        <v>1</v>
      </c>
      <c r="D23" s="159">
        <v>50000</v>
      </c>
      <c r="E23" s="158">
        <v>1</v>
      </c>
    </row>
    <row r="24" spans="2:5" ht="16.5" customHeight="1">
      <c r="B24" s="158" t="s">
        <v>356</v>
      </c>
      <c r="C24" s="158">
        <v>1</v>
      </c>
      <c r="D24" s="159">
        <v>100000</v>
      </c>
      <c r="E24" s="158">
        <v>1</v>
      </c>
    </row>
    <row r="25" spans="2:5" ht="16.5" customHeight="1">
      <c r="B25" s="158" t="s">
        <v>350</v>
      </c>
      <c r="C25" s="158">
        <v>1</v>
      </c>
      <c r="D25" s="159">
        <v>50000</v>
      </c>
      <c r="E25" s="158">
        <v>3</v>
      </c>
    </row>
    <row r="26" spans="2:5" ht="16.5" customHeight="1">
      <c r="B26" s="158" t="s">
        <v>369</v>
      </c>
      <c r="C26" s="158">
        <v>1</v>
      </c>
      <c r="D26" s="159">
        <v>250000</v>
      </c>
      <c r="E26" s="158">
        <v>5000</v>
      </c>
    </row>
    <row r="27" spans="2:5" ht="16.5" customHeight="1">
      <c r="B27" s="158" t="s">
        <v>330</v>
      </c>
      <c r="C27" s="158">
        <v>1</v>
      </c>
      <c r="D27" s="159">
        <v>1000000</v>
      </c>
      <c r="E27" s="158">
        <v>1</v>
      </c>
    </row>
    <row r="28" spans="2:5" ht="16.5" customHeight="1">
      <c r="B28" s="158" t="s">
        <v>323</v>
      </c>
      <c r="C28" s="158">
        <v>1</v>
      </c>
      <c r="D28" s="159">
        <v>100000</v>
      </c>
      <c r="E28" s="158">
        <v>2000</v>
      </c>
    </row>
    <row r="29" spans="2:5" ht="16.5" customHeight="1">
      <c r="B29" s="158" t="s">
        <v>419</v>
      </c>
      <c r="C29" s="158">
        <v>1</v>
      </c>
      <c r="D29" s="159">
        <v>200000</v>
      </c>
      <c r="E29" s="158">
        <v>196000</v>
      </c>
    </row>
    <row r="30" spans="2:5" ht="16.5" customHeight="1">
      <c r="B30" s="443" t="s">
        <v>32</v>
      </c>
      <c r="C30" s="443"/>
      <c r="D30" s="443"/>
      <c r="E30" s="164">
        <f>SUM(E11:E29)</f>
        <v>5268051</v>
      </c>
    </row>
    <row r="31" spans="2:5" ht="16.5" customHeight="1">
      <c r="B31" s="274"/>
      <c r="C31" s="274"/>
      <c r="D31" s="274"/>
      <c r="E31" s="275"/>
    </row>
    <row r="32" spans="2:5" ht="16.5" customHeight="1">
      <c r="B32" s="161"/>
      <c r="C32" s="161"/>
      <c r="D32" s="162"/>
      <c r="E32" s="162"/>
    </row>
    <row r="33" spans="2:5" ht="16.5" customHeight="1">
      <c r="B33" s="358" t="s">
        <v>152</v>
      </c>
      <c r="C33" s="358"/>
      <c r="D33" s="358"/>
      <c r="E33" s="358"/>
    </row>
    <row r="34" spans="2:5" ht="16.5" customHeight="1">
      <c r="B34" s="451" t="s">
        <v>269</v>
      </c>
      <c r="C34" s="451" t="s">
        <v>265</v>
      </c>
      <c r="D34" s="451" t="s">
        <v>266</v>
      </c>
      <c r="E34" s="451" t="s">
        <v>267</v>
      </c>
    </row>
    <row r="35" spans="2:5" ht="16.5" customHeight="1">
      <c r="B35" s="451"/>
      <c r="C35" s="451"/>
      <c r="D35" s="452"/>
      <c r="E35" s="452"/>
    </row>
    <row r="36" spans="2:5" ht="16.5" customHeight="1">
      <c r="B36" s="451"/>
      <c r="C36" s="451"/>
      <c r="D36" s="452"/>
      <c r="E36" s="452"/>
    </row>
    <row r="37" spans="2:5" ht="16.5" customHeight="1">
      <c r="B37" s="165" t="s">
        <v>319</v>
      </c>
      <c r="C37" s="166">
        <v>45</v>
      </c>
      <c r="D37" s="167">
        <v>8085835</v>
      </c>
      <c r="E37" s="167">
        <v>7169597</v>
      </c>
    </row>
    <row r="38" spans="2:5" ht="16.5" customHeight="1">
      <c r="B38" s="158" t="s">
        <v>320</v>
      </c>
      <c r="C38" s="166">
        <v>23</v>
      </c>
      <c r="D38" s="167">
        <v>4815003</v>
      </c>
      <c r="E38" s="167">
        <v>4095326</v>
      </c>
    </row>
    <row r="39" spans="2:5" ht="16.5" customHeight="1">
      <c r="B39" s="158" t="s">
        <v>321</v>
      </c>
      <c r="C39" s="166">
        <v>22</v>
      </c>
      <c r="D39" s="167">
        <v>2310002</v>
      </c>
      <c r="E39" s="167">
        <v>778031</v>
      </c>
    </row>
    <row r="40" spans="2:5" ht="16.5" customHeight="1">
      <c r="B40" s="158" t="s">
        <v>331</v>
      </c>
      <c r="C40" s="166">
        <v>15</v>
      </c>
      <c r="D40" s="167">
        <v>3210750</v>
      </c>
      <c r="E40" s="167">
        <v>2413450</v>
      </c>
    </row>
    <row r="41" spans="2:5" ht="16.5" customHeight="1">
      <c r="B41" s="158" t="s">
        <v>323</v>
      </c>
      <c r="C41" s="166">
        <v>11</v>
      </c>
      <c r="D41" s="167">
        <v>2570125</v>
      </c>
      <c r="E41" s="167">
        <v>2118177</v>
      </c>
    </row>
    <row r="42" spans="2:5" ht="16.5" customHeight="1">
      <c r="B42" s="158" t="s">
        <v>326</v>
      </c>
      <c r="C42" s="166">
        <v>10</v>
      </c>
      <c r="D42" s="167">
        <v>830000</v>
      </c>
      <c r="E42" s="167">
        <v>494400</v>
      </c>
    </row>
    <row r="43" spans="2:5" ht="16.5" customHeight="1">
      <c r="B43" s="158" t="s">
        <v>335</v>
      </c>
      <c r="C43" s="166">
        <v>9</v>
      </c>
      <c r="D43" s="167">
        <v>990000</v>
      </c>
      <c r="E43" s="167">
        <v>657500</v>
      </c>
    </row>
    <row r="44" spans="2:5" ht="16.5" customHeight="1">
      <c r="B44" s="158" t="s">
        <v>347</v>
      </c>
      <c r="C44" s="166">
        <v>8</v>
      </c>
      <c r="D44" s="167">
        <v>572000</v>
      </c>
      <c r="E44" s="167">
        <v>316000</v>
      </c>
    </row>
    <row r="45" spans="2:5" ht="16.5" customHeight="1">
      <c r="B45" s="158" t="s">
        <v>330</v>
      </c>
      <c r="C45" s="166">
        <v>7</v>
      </c>
      <c r="D45" s="167">
        <v>1060001</v>
      </c>
      <c r="E45" s="167">
        <v>332451</v>
      </c>
    </row>
    <row r="46" spans="2:5" ht="16.5" customHeight="1">
      <c r="B46" s="158" t="s">
        <v>334</v>
      </c>
      <c r="C46" s="166">
        <v>6</v>
      </c>
      <c r="D46" s="167">
        <v>600000</v>
      </c>
      <c r="E46" s="167">
        <v>341000</v>
      </c>
    </row>
    <row r="47" spans="2:5" ht="16.5" customHeight="1">
      <c r="B47" s="158" t="s">
        <v>377</v>
      </c>
      <c r="C47" s="166">
        <v>6</v>
      </c>
      <c r="D47" s="167">
        <v>325150</v>
      </c>
      <c r="E47" s="167">
        <v>131050</v>
      </c>
    </row>
    <row r="48" spans="2:5" ht="16.5" customHeight="1">
      <c r="B48" s="158" t="s">
        <v>336</v>
      </c>
      <c r="C48" s="166">
        <v>5</v>
      </c>
      <c r="D48" s="167">
        <v>1650000</v>
      </c>
      <c r="E48" s="167">
        <v>1038000</v>
      </c>
    </row>
    <row r="49" spans="2:5" ht="16.5" customHeight="1">
      <c r="B49" s="158" t="s">
        <v>327</v>
      </c>
      <c r="C49" s="166">
        <v>5</v>
      </c>
      <c r="D49" s="167">
        <v>180000</v>
      </c>
      <c r="E49" s="167">
        <v>90500</v>
      </c>
    </row>
    <row r="50" spans="2:5" ht="16.5" customHeight="1">
      <c r="B50" s="158" t="s">
        <v>333</v>
      </c>
      <c r="C50" s="166">
        <v>4</v>
      </c>
      <c r="D50" s="167">
        <v>300001</v>
      </c>
      <c r="E50" s="167">
        <v>209752</v>
      </c>
    </row>
    <row r="51" spans="2:5" ht="16.5" customHeight="1">
      <c r="B51" s="158" t="s">
        <v>322</v>
      </c>
      <c r="C51" s="166">
        <v>4</v>
      </c>
      <c r="D51" s="167">
        <v>300840</v>
      </c>
      <c r="E51" s="167">
        <v>133651</v>
      </c>
    </row>
    <row r="52" spans="2:5" ht="16.5" customHeight="1">
      <c r="B52" s="158" t="s">
        <v>365</v>
      </c>
      <c r="C52" s="166">
        <v>4</v>
      </c>
      <c r="D52" s="167">
        <v>355000</v>
      </c>
      <c r="E52" s="167">
        <v>230000</v>
      </c>
    </row>
    <row r="53" spans="2:5" ht="16.5" customHeight="1">
      <c r="B53" s="158" t="s">
        <v>355</v>
      </c>
      <c r="C53" s="166">
        <v>3</v>
      </c>
      <c r="D53" s="167">
        <v>3100000</v>
      </c>
      <c r="E53" s="167">
        <v>1840000</v>
      </c>
    </row>
    <row r="54" spans="2:5" ht="16.5" customHeight="1">
      <c r="B54" s="158" t="s">
        <v>351</v>
      </c>
      <c r="C54" s="166">
        <v>3</v>
      </c>
      <c r="D54" s="167">
        <v>710000</v>
      </c>
      <c r="E54" s="167">
        <v>649000</v>
      </c>
    </row>
    <row r="55" spans="2:5" ht="16.5" customHeight="1">
      <c r="B55" s="158" t="s">
        <v>367</v>
      </c>
      <c r="C55" s="166">
        <v>3</v>
      </c>
      <c r="D55" s="167">
        <v>952000</v>
      </c>
      <c r="E55" s="167">
        <v>888000</v>
      </c>
    </row>
    <row r="56" spans="2:5" ht="16.5" customHeight="1">
      <c r="B56" s="158" t="s">
        <v>346</v>
      </c>
      <c r="C56" s="166">
        <v>3</v>
      </c>
      <c r="D56" s="167">
        <v>35000</v>
      </c>
      <c r="E56" s="167">
        <v>27500</v>
      </c>
    </row>
    <row r="57" spans="2:5" ht="16.5" customHeight="1">
      <c r="B57" s="158" t="s">
        <v>338</v>
      </c>
      <c r="C57" s="166">
        <v>3</v>
      </c>
      <c r="D57" s="167">
        <v>650000</v>
      </c>
      <c r="E57" s="167">
        <v>280000</v>
      </c>
    </row>
    <row r="58" spans="2:5" ht="16.5" customHeight="1">
      <c r="B58" s="158" t="s">
        <v>332</v>
      </c>
      <c r="C58" s="166">
        <v>3</v>
      </c>
      <c r="D58" s="167">
        <v>1340200</v>
      </c>
      <c r="E58" s="167">
        <v>585002</v>
      </c>
    </row>
    <row r="59" spans="2:5" ht="16.5" customHeight="1">
      <c r="B59" s="158" t="s">
        <v>420</v>
      </c>
      <c r="C59" s="166">
        <v>3</v>
      </c>
      <c r="D59" s="167">
        <v>15000</v>
      </c>
      <c r="E59" s="167">
        <v>10050</v>
      </c>
    </row>
    <row r="60" spans="2:5" ht="16.5" customHeight="1">
      <c r="B60" s="158" t="s">
        <v>421</v>
      </c>
      <c r="C60" s="166">
        <v>3</v>
      </c>
      <c r="D60" s="167">
        <v>305000</v>
      </c>
      <c r="E60" s="167">
        <v>173000</v>
      </c>
    </row>
    <row r="61" spans="2:5" ht="16.5" customHeight="1">
      <c r="B61" s="158" t="s">
        <v>422</v>
      </c>
      <c r="C61" s="166">
        <v>2</v>
      </c>
      <c r="D61" s="167">
        <v>100000</v>
      </c>
      <c r="E61" s="167">
        <v>75000</v>
      </c>
    </row>
    <row r="62" spans="2:5" ht="16.5" customHeight="1">
      <c r="B62" s="158" t="s">
        <v>423</v>
      </c>
      <c r="C62" s="166">
        <v>2</v>
      </c>
      <c r="D62" s="167">
        <v>200000</v>
      </c>
      <c r="E62" s="167">
        <v>89000</v>
      </c>
    </row>
    <row r="63" spans="2:5" ht="16.5" customHeight="1">
      <c r="B63" s="158" t="s">
        <v>424</v>
      </c>
      <c r="C63" s="166">
        <v>2</v>
      </c>
      <c r="D63" s="167">
        <v>245000</v>
      </c>
      <c r="E63" s="167">
        <v>127400</v>
      </c>
    </row>
    <row r="64" spans="2:5" ht="16.5" customHeight="1">
      <c r="B64" s="158" t="s">
        <v>349</v>
      </c>
      <c r="C64" s="166">
        <v>2</v>
      </c>
      <c r="D64" s="167">
        <v>10000</v>
      </c>
      <c r="E64" s="167">
        <v>10000</v>
      </c>
    </row>
    <row r="65" spans="2:5" ht="16.5" customHeight="1">
      <c r="B65" s="158" t="s">
        <v>325</v>
      </c>
      <c r="C65" s="166">
        <v>2</v>
      </c>
      <c r="D65" s="167">
        <v>205050</v>
      </c>
      <c r="E65" s="167">
        <v>52525</v>
      </c>
    </row>
    <row r="66" spans="2:5" ht="16.5" customHeight="1">
      <c r="B66" s="158" t="s">
        <v>324</v>
      </c>
      <c r="C66" s="166">
        <v>2</v>
      </c>
      <c r="D66" s="167">
        <v>70000</v>
      </c>
      <c r="E66" s="167">
        <v>45000</v>
      </c>
    </row>
    <row r="67" spans="2:5" ht="16.5" customHeight="1">
      <c r="B67" s="158" t="s">
        <v>425</v>
      </c>
      <c r="C67" s="166">
        <v>2</v>
      </c>
      <c r="D67" s="167">
        <v>95000</v>
      </c>
      <c r="E67" s="167">
        <v>55000</v>
      </c>
    </row>
    <row r="68" spans="2:5" ht="16.5" customHeight="1">
      <c r="B68" s="158" t="s">
        <v>369</v>
      </c>
      <c r="C68" s="166">
        <v>2</v>
      </c>
      <c r="D68" s="167">
        <v>110250</v>
      </c>
      <c r="E68" s="167">
        <v>17005</v>
      </c>
    </row>
    <row r="69" spans="2:5" ht="16.5" customHeight="1">
      <c r="B69" s="158" t="s">
        <v>426</v>
      </c>
      <c r="C69" s="166">
        <v>2</v>
      </c>
      <c r="D69" s="167">
        <v>600000</v>
      </c>
      <c r="E69" s="167">
        <v>470500</v>
      </c>
    </row>
    <row r="70" spans="2:5" ht="16.5" customHeight="1">
      <c r="B70" s="158" t="s">
        <v>427</v>
      </c>
      <c r="C70" s="166">
        <v>2</v>
      </c>
      <c r="D70" s="167">
        <v>130000</v>
      </c>
      <c r="E70" s="167">
        <v>115000</v>
      </c>
    </row>
    <row r="71" spans="2:5" ht="16.5" customHeight="1">
      <c r="B71" s="158" t="s">
        <v>379</v>
      </c>
      <c r="C71" s="166">
        <v>2</v>
      </c>
      <c r="D71" s="167">
        <v>205000</v>
      </c>
      <c r="E71" s="167">
        <v>50050</v>
      </c>
    </row>
    <row r="72" spans="2:5" ht="16.5" customHeight="1">
      <c r="B72" s="158" t="s">
        <v>428</v>
      </c>
      <c r="C72" s="166">
        <v>1</v>
      </c>
      <c r="D72" s="167">
        <v>50000</v>
      </c>
      <c r="E72" s="167">
        <v>25000</v>
      </c>
    </row>
    <row r="73" spans="2:5" ht="16.5" customHeight="1">
      <c r="B73" s="158" t="s">
        <v>350</v>
      </c>
      <c r="C73" s="166">
        <v>1</v>
      </c>
      <c r="D73" s="167">
        <v>5050</v>
      </c>
      <c r="E73" s="167">
        <v>5003</v>
      </c>
    </row>
    <row r="74" spans="2:5" ht="16.5" customHeight="1">
      <c r="B74" s="158" t="s">
        <v>429</v>
      </c>
      <c r="C74" s="166">
        <v>1</v>
      </c>
      <c r="D74" s="167">
        <v>50000</v>
      </c>
      <c r="E74" s="167">
        <v>25000</v>
      </c>
    </row>
    <row r="75" spans="2:5" ht="16.5" customHeight="1">
      <c r="B75" s="158" t="s">
        <v>430</v>
      </c>
      <c r="C75" s="166">
        <v>1</v>
      </c>
      <c r="D75" s="167">
        <v>50000</v>
      </c>
      <c r="E75" s="167">
        <v>5000</v>
      </c>
    </row>
    <row r="76" spans="2:5" ht="16.5" customHeight="1">
      <c r="B76" s="158" t="s">
        <v>354</v>
      </c>
      <c r="C76" s="166">
        <v>1</v>
      </c>
      <c r="D76" s="167">
        <v>6500000</v>
      </c>
      <c r="E76" s="167">
        <v>3250000</v>
      </c>
    </row>
    <row r="77" spans="2:5" ht="16.5" customHeight="1">
      <c r="B77" s="158" t="s">
        <v>431</v>
      </c>
      <c r="C77" s="166">
        <v>1</v>
      </c>
      <c r="D77" s="167">
        <v>200000</v>
      </c>
      <c r="E77" s="167">
        <v>140000</v>
      </c>
    </row>
    <row r="78" spans="2:5" ht="16.5" customHeight="1">
      <c r="B78" s="158" t="s">
        <v>366</v>
      </c>
      <c r="C78" s="166">
        <v>1</v>
      </c>
      <c r="D78" s="167">
        <v>450350</v>
      </c>
      <c r="E78" s="167">
        <v>450078</v>
      </c>
    </row>
    <row r="79" spans="2:5" ht="16.5" customHeight="1">
      <c r="B79" s="158" t="s">
        <v>368</v>
      </c>
      <c r="C79" s="166">
        <v>1</v>
      </c>
      <c r="D79" s="167">
        <v>5000</v>
      </c>
      <c r="E79" s="167">
        <v>3000</v>
      </c>
    </row>
    <row r="80" spans="2:5" ht="16.5" customHeight="1">
      <c r="B80" s="158" t="s">
        <v>329</v>
      </c>
      <c r="C80" s="166">
        <v>1</v>
      </c>
      <c r="D80" s="167">
        <v>50000</v>
      </c>
      <c r="E80" s="167">
        <v>25000</v>
      </c>
    </row>
    <row r="81" spans="2:5" ht="16.5" customHeight="1">
      <c r="B81" s="158" t="s">
        <v>432</v>
      </c>
      <c r="C81" s="166">
        <v>1</v>
      </c>
      <c r="D81" s="167">
        <v>110000</v>
      </c>
      <c r="E81" s="167">
        <v>109975</v>
      </c>
    </row>
    <row r="82" spans="2:5" ht="16.5" customHeight="1">
      <c r="B82" s="158" t="s">
        <v>378</v>
      </c>
      <c r="C82" s="166">
        <v>1</v>
      </c>
      <c r="D82" s="167">
        <v>20000</v>
      </c>
      <c r="E82" s="167">
        <v>10000</v>
      </c>
    </row>
    <row r="83" spans="2:5" ht="16.5" customHeight="1">
      <c r="B83" s="158" t="s">
        <v>433</v>
      </c>
      <c r="C83" s="166">
        <v>1</v>
      </c>
      <c r="D83" s="167">
        <v>100000</v>
      </c>
      <c r="E83" s="167">
        <v>30000</v>
      </c>
    </row>
    <row r="84" spans="2:5" ht="16.5" customHeight="1">
      <c r="B84" s="158" t="s">
        <v>337</v>
      </c>
      <c r="C84" s="166">
        <v>1</v>
      </c>
      <c r="D84" s="167">
        <v>100000</v>
      </c>
      <c r="E84" s="167">
        <v>50000</v>
      </c>
    </row>
    <row r="85" spans="2:5" ht="16.5" customHeight="1">
      <c r="B85" s="158" t="s">
        <v>417</v>
      </c>
      <c r="C85" s="166">
        <v>1</v>
      </c>
      <c r="D85" s="167">
        <v>100250</v>
      </c>
      <c r="E85" s="167">
        <v>33125</v>
      </c>
    </row>
    <row r="86" spans="2:5" ht="16.5" customHeight="1">
      <c r="B86" s="158" t="s">
        <v>328</v>
      </c>
      <c r="C86" s="166">
        <v>1</v>
      </c>
      <c r="D86" s="167">
        <v>100000</v>
      </c>
      <c r="E86" s="167">
        <v>98000</v>
      </c>
    </row>
    <row r="87" spans="2:5" ht="16.5" customHeight="1">
      <c r="B87" s="158" t="s">
        <v>348</v>
      </c>
      <c r="C87" s="166">
        <v>1</v>
      </c>
      <c r="D87" s="167">
        <v>30000</v>
      </c>
      <c r="E87" s="167">
        <v>30000</v>
      </c>
    </row>
    <row r="88" spans="2:5" ht="16.5" customHeight="1">
      <c r="B88" s="158" t="s">
        <v>356</v>
      </c>
      <c r="C88" s="166">
        <v>1</v>
      </c>
      <c r="D88" s="167">
        <v>50100</v>
      </c>
      <c r="E88" s="167">
        <v>501</v>
      </c>
    </row>
    <row r="89" spans="2:5" ht="16.5" customHeight="1">
      <c r="B89" s="158" t="s">
        <v>416</v>
      </c>
      <c r="C89" s="166">
        <v>1</v>
      </c>
      <c r="D89" s="167">
        <v>10002</v>
      </c>
      <c r="E89" s="167">
        <v>7001</v>
      </c>
    </row>
    <row r="90" spans="2:5" ht="16.5" customHeight="1">
      <c r="B90" s="158" t="s">
        <v>419</v>
      </c>
      <c r="C90" s="166">
        <v>1</v>
      </c>
      <c r="D90" s="167">
        <v>5200</v>
      </c>
      <c r="E90" s="167">
        <v>2696</v>
      </c>
    </row>
    <row r="91" spans="2:5" ht="16.5" customHeight="1">
      <c r="B91" s="158" t="s">
        <v>434</v>
      </c>
      <c r="C91" s="166">
        <v>1</v>
      </c>
      <c r="D91" s="167">
        <v>50000</v>
      </c>
      <c r="E91" s="167">
        <v>50000</v>
      </c>
    </row>
    <row r="92" spans="2:5" ht="16.5" customHeight="1">
      <c r="B92" s="158" t="s">
        <v>435</v>
      </c>
      <c r="C92" s="166">
        <v>1</v>
      </c>
      <c r="D92" s="167">
        <v>5000</v>
      </c>
      <c r="E92" s="167">
        <v>5000</v>
      </c>
    </row>
    <row r="93" spans="2:5" ht="16.5" customHeight="1">
      <c r="B93" s="443" t="s">
        <v>32</v>
      </c>
      <c r="C93" s="443"/>
      <c r="D93" s="443"/>
      <c r="E93" s="164">
        <f>SUM(E37:E92)</f>
        <v>30462296</v>
      </c>
    </row>
    <row r="94" spans="2:4" ht="16.5" customHeight="1">
      <c r="B94" s="3" t="s">
        <v>18</v>
      </c>
      <c r="C94" s="3"/>
      <c r="D94" s="3"/>
    </row>
    <row r="96" spans="2:5" ht="16.5" customHeight="1">
      <c r="B96" s="201" t="s">
        <v>271</v>
      </c>
      <c r="C96" s="201"/>
      <c r="D96" s="201"/>
      <c r="E96" s="201"/>
    </row>
    <row r="105" ht="16.5" customHeight="1">
      <c r="F105" s="201"/>
    </row>
  </sheetData>
  <sheetProtection/>
  <mergeCells count="14">
    <mergeCell ref="B93:D93"/>
    <mergeCell ref="B30:D30"/>
    <mergeCell ref="B33:E33"/>
    <mergeCell ref="B34:B36"/>
    <mergeCell ref="C34:C36"/>
    <mergeCell ref="D34:D36"/>
    <mergeCell ref="E34:E36"/>
    <mergeCell ref="B8:B10"/>
    <mergeCell ref="C8:C10"/>
    <mergeCell ref="D8:D10"/>
    <mergeCell ref="E8:E10"/>
    <mergeCell ref="A1:F1"/>
    <mergeCell ref="A4:F4"/>
    <mergeCell ref="B7:E7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&amp;L22.07.2011&amp;CTÜRKİYE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71" max="171" width="4.28125" style="0" bestFit="1" customWidth="1"/>
    <col min="172" max="172" width="41.8515625" style="0" customWidth="1"/>
    <col min="173" max="173" width="12.140625" style="0" customWidth="1"/>
    <col min="174" max="174" width="13.140625" style="0" customWidth="1"/>
    <col min="175" max="175" width="17.140625" style="0" customWidth="1"/>
  </cols>
  <sheetData>
    <row r="1" spans="1:6" ht="18.75" thickBot="1">
      <c r="A1" s="298" t="s">
        <v>388</v>
      </c>
      <c r="B1" s="298"/>
      <c r="C1" s="298"/>
      <c r="D1" s="298"/>
      <c r="E1" s="298"/>
      <c r="F1" s="298"/>
    </row>
    <row r="4" spans="1:5" ht="15" customHeight="1">
      <c r="A4" s="450" t="s">
        <v>399</v>
      </c>
      <c r="B4" s="450"/>
      <c r="C4" s="450"/>
      <c r="D4" s="450"/>
      <c r="E4" s="450"/>
    </row>
    <row r="5" spans="1:5" ht="15" customHeight="1">
      <c r="A5" s="450"/>
      <c r="B5" s="450"/>
      <c r="C5" s="450"/>
      <c r="D5" s="450"/>
      <c r="E5" s="450"/>
    </row>
    <row r="7" spans="2:5" ht="15">
      <c r="B7" s="358" t="s">
        <v>139</v>
      </c>
      <c r="C7" s="358"/>
      <c r="D7" s="358"/>
      <c r="E7" s="358"/>
    </row>
    <row r="8" spans="2:5" ht="15.75" customHeight="1">
      <c r="B8" s="156"/>
      <c r="C8" s="156"/>
      <c r="D8" s="156"/>
      <c r="E8" s="156"/>
    </row>
    <row r="9" spans="1:5" ht="15" customHeight="1">
      <c r="A9" s="451" t="s">
        <v>140</v>
      </c>
      <c r="B9" s="451" t="s">
        <v>272</v>
      </c>
      <c r="C9" s="451" t="s">
        <v>265</v>
      </c>
      <c r="D9" s="451" t="s">
        <v>266</v>
      </c>
      <c r="E9" s="451" t="s">
        <v>267</v>
      </c>
    </row>
    <row r="10" spans="1:5" ht="45" customHeight="1">
      <c r="A10" s="451"/>
      <c r="B10" s="451"/>
      <c r="C10" s="451"/>
      <c r="D10" s="452"/>
      <c r="E10" s="452"/>
    </row>
    <row r="11" spans="1:5" ht="6.75" customHeight="1">
      <c r="A11" s="451"/>
      <c r="B11" s="451"/>
      <c r="C11" s="451"/>
      <c r="D11" s="452"/>
      <c r="E11" s="452"/>
    </row>
    <row r="12" spans="1:5" ht="26.25" customHeight="1">
      <c r="A12" s="168">
        <v>1</v>
      </c>
      <c r="B12" s="230" t="s">
        <v>273</v>
      </c>
      <c r="C12" s="169">
        <v>11</v>
      </c>
      <c r="D12" s="170">
        <v>9310000</v>
      </c>
      <c r="E12" s="170">
        <v>6977100</v>
      </c>
    </row>
    <row r="13" spans="1:5" ht="27" customHeight="1">
      <c r="A13" s="168">
        <v>2</v>
      </c>
      <c r="B13" s="230" t="s">
        <v>274</v>
      </c>
      <c r="C13" s="169">
        <v>8</v>
      </c>
      <c r="D13" s="170">
        <v>2500000</v>
      </c>
      <c r="E13" s="170">
        <v>1247503</v>
      </c>
    </row>
    <row r="14" spans="1:5" ht="29.25" customHeight="1">
      <c r="A14" s="168">
        <v>3</v>
      </c>
      <c r="B14" s="230" t="s">
        <v>357</v>
      </c>
      <c r="C14" s="169">
        <v>6</v>
      </c>
      <c r="D14" s="170">
        <v>850000</v>
      </c>
      <c r="E14" s="170">
        <v>373000</v>
      </c>
    </row>
    <row r="15" spans="1:5" ht="28.5" customHeight="1">
      <c r="A15" s="168">
        <v>4</v>
      </c>
      <c r="B15" s="230" t="s">
        <v>358</v>
      </c>
      <c r="C15" s="169">
        <v>5</v>
      </c>
      <c r="D15" s="170">
        <v>903100000</v>
      </c>
      <c r="E15" s="170">
        <v>873049999</v>
      </c>
    </row>
    <row r="16" spans="1:5" ht="30">
      <c r="A16" s="168">
        <v>5</v>
      </c>
      <c r="B16" s="230" t="s">
        <v>352</v>
      </c>
      <c r="C16" s="169">
        <v>4</v>
      </c>
      <c r="D16" s="170">
        <v>3600000</v>
      </c>
      <c r="E16" s="170">
        <v>1940000</v>
      </c>
    </row>
    <row r="17" spans="1:5" ht="15">
      <c r="A17" s="264">
        <v>6</v>
      </c>
      <c r="B17" s="276" t="s">
        <v>353</v>
      </c>
      <c r="C17" s="169">
        <v>4</v>
      </c>
      <c r="D17" s="170">
        <v>300000</v>
      </c>
      <c r="E17" s="170">
        <v>65000</v>
      </c>
    </row>
    <row r="18" spans="1:5" ht="28.5" customHeight="1">
      <c r="A18" s="264">
        <v>7</v>
      </c>
      <c r="B18" s="276" t="s">
        <v>280</v>
      </c>
      <c r="C18" s="169">
        <v>4</v>
      </c>
      <c r="D18" s="170">
        <v>500000</v>
      </c>
      <c r="E18" s="170">
        <v>250501</v>
      </c>
    </row>
    <row r="19" spans="1:5" ht="30">
      <c r="A19" s="264">
        <v>8</v>
      </c>
      <c r="B19" s="276" t="s">
        <v>287</v>
      </c>
      <c r="C19" s="169">
        <v>4</v>
      </c>
      <c r="D19" s="170">
        <v>4250000</v>
      </c>
      <c r="E19" s="170">
        <v>2118500</v>
      </c>
    </row>
    <row r="20" spans="1:5" ht="30">
      <c r="A20" s="264">
        <v>9</v>
      </c>
      <c r="B20" s="276" t="s">
        <v>359</v>
      </c>
      <c r="C20" s="169">
        <v>3</v>
      </c>
      <c r="D20" s="170">
        <v>350000</v>
      </c>
      <c r="E20" s="170">
        <v>278550</v>
      </c>
    </row>
    <row r="21" spans="1:5" ht="30">
      <c r="A21" s="264">
        <v>10</v>
      </c>
      <c r="B21" s="276" t="s">
        <v>370</v>
      </c>
      <c r="C21" s="169">
        <v>3</v>
      </c>
      <c r="D21" s="170">
        <v>600000</v>
      </c>
      <c r="E21" s="170">
        <v>224980</v>
      </c>
    </row>
    <row r="22" spans="1:5" ht="15">
      <c r="A22" s="264">
        <v>11</v>
      </c>
      <c r="B22" s="276" t="s">
        <v>276</v>
      </c>
      <c r="C22" s="169">
        <v>3</v>
      </c>
      <c r="D22" s="170">
        <v>300000</v>
      </c>
      <c r="E22" s="170">
        <v>265000</v>
      </c>
    </row>
    <row r="23" spans="1:5" ht="30">
      <c r="A23" s="264">
        <v>12</v>
      </c>
      <c r="B23" s="276" t="s">
        <v>363</v>
      </c>
      <c r="C23" s="169">
        <v>3</v>
      </c>
      <c r="D23" s="170">
        <v>600000</v>
      </c>
      <c r="E23" s="170">
        <v>125005</v>
      </c>
    </row>
    <row r="24" spans="1:5" ht="15">
      <c r="A24" s="264">
        <v>13</v>
      </c>
      <c r="B24" s="276" t="s">
        <v>361</v>
      </c>
      <c r="C24" s="171">
        <v>3</v>
      </c>
      <c r="D24" s="172">
        <v>460000</v>
      </c>
      <c r="E24" s="172">
        <v>396000</v>
      </c>
    </row>
    <row r="25" spans="1:5" ht="15">
      <c r="A25" s="264">
        <v>14</v>
      </c>
      <c r="B25" s="276" t="s">
        <v>281</v>
      </c>
      <c r="C25" s="171">
        <v>3</v>
      </c>
      <c r="D25" s="172">
        <v>2300000</v>
      </c>
      <c r="E25" s="172">
        <v>1089197</v>
      </c>
    </row>
    <row r="26" spans="1:5" ht="15">
      <c r="A26" s="264">
        <v>15</v>
      </c>
      <c r="B26" s="276" t="s">
        <v>282</v>
      </c>
      <c r="C26" s="171">
        <v>3</v>
      </c>
      <c r="D26" s="172">
        <v>150000</v>
      </c>
      <c r="E26" s="172">
        <v>55950</v>
      </c>
    </row>
    <row r="27" spans="1:5" ht="30">
      <c r="A27" s="264">
        <v>16</v>
      </c>
      <c r="B27" s="276" t="s">
        <v>362</v>
      </c>
      <c r="C27" s="171">
        <v>3</v>
      </c>
      <c r="D27" s="172">
        <v>1000000</v>
      </c>
      <c r="E27" s="172">
        <v>215054</v>
      </c>
    </row>
    <row r="28" spans="1:5" ht="15">
      <c r="A28" s="264">
        <v>17</v>
      </c>
      <c r="B28" s="276" t="s">
        <v>436</v>
      </c>
      <c r="C28" s="171">
        <v>2</v>
      </c>
      <c r="D28" s="172">
        <v>350000</v>
      </c>
      <c r="E28" s="172">
        <v>104800</v>
      </c>
    </row>
    <row r="29" spans="1:5" ht="15">
      <c r="A29" s="264">
        <v>18</v>
      </c>
      <c r="B29" s="276" t="s">
        <v>360</v>
      </c>
      <c r="C29" s="171">
        <v>2</v>
      </c>
      <c r="D29" s="172">
        <v>100000</v>
      </c>
      <c r="E29" s="172">
        <v>99992</v>
      </c>
    </row>
    <row r="30" spans="1:5" ht="15">
      <c r="A30" s="264">
        <v>19</v>
      </c>
      <c r="B30" s="276" t="s">
        <v>380</v>
      </c>
      <c r="C30" s="171">
        <v>2</v>
      </c>
      <c r="D30" s="172">
        <v>350000</v>
      </c>
      <c r="E30" s="172">
        <v>230000</v>
      </c>
    </row>
    <row r="31" spans="1:5" ht="15">
      <c r="A31" s="264">
        <v>20</v>
      </c>
      <c r="B31" s="276" t="s">
        <v>381</v>
      </c>
      <c r="C31" s="171">
        <v>2</v>
      </c>
      <c r="D31" s="172">
        <v>200000</v>
      </c>
      <c r="E31" s="172">
        <v>100000</v>
      </c>
    </row>
    <row r="32" spans="1:5" ht="15" customHeight="1">
      <c r="A32" s="444" t="s">
        <v>32</v>
      </c>
      <c r="B32" s="454"/>
      <c r="C32" s="445"/>
      <c r="D32" s="446"/>
      <c r="E32" s="164">
        <f>SUM(E12:E31)</f>
        <v>889206131</v>
      </c>
    </row>
    <row r="33" spans="2:5" ht="15" customHeight="1">
      <c r="B33" s="3" t="s">
        <v>18</v>
      </c>
      <c r="C33" s="3"/>
      <c r="D33" s="3"/>
      <c r="E33" s="173"/>
    </row>
    <row r="34" spans="2:5" ht="15">
      <c r="B34" s="161"/>
      <c r="C34" s="161"/>
      <c r="D34" s="162"/>
      <c r="E34" s="162"/>
    </row>
    <row r="35" spans="2:5" ht="15">
      <c r="B35" s="161"/>
      <c r="C35" s="161"/>
      <c r="D35" s="162"/>
      <c r="E35" s="162"/>
    </row>
    <row r="36" spans="2:5" ht="15">
      <c r="B36" s="161"/>
      <c r="C36" s="161"/>
      <c r="D36" s="162"/>
      <c r="E36" s="162"/>
    </row>
    <row r="37" spans="2:5" ht="15">
      <c r="B37" s="161"/>
      <c r="C37" s="161"/>
      <c r="D37" s="162"/>
      <c r="E37" s="162"/>
    </row>
    <row r="38" spans="2:5" ht="15">
      <c r="B38" s="161"/>
      <c r="C38" s="161"/>
      <c r="D38" s="162"/>
      <c r="E38" s="162"/>
    </row>
    <row r="39" spans="2:5" ht="15">
      <c r="B39" s="161"/>
      <c r="C39" s="161"/>
      <c r="D39" s="162"/>
      <c r="E39" s="162"/>
    </row>
    <row r="40" spans="2:5" ht="15">
      <c r="B40" s="161"/>
      <c r="C40" s="161"/>
      <c r="D40" s="162"/>
      <c r="E40" s="162"/>
    </row>
    <row r="41" spans="2:5" ht="15">
      <c r="B41" s="161"/>
      <c r="C41" s="161"/>
      <c r="D41" s="162"/>
      <c r="E41" s="162"/>
    </row>
    <row r="42" spans="2:5" ht="15">
      <c r="B42" s="358" t="s">
        <v>152</v>
      </c>
      <c r="C42" s="358"/>
      <c r="D42" s="358"/>
      <c r="E42" s="358"/>
    </row>
    <row r="43" ht="15.75" customHeight="1"/>
    <row r="44" spans="1:5" ht="30" customHeight="1">
      <c r="A44" s="451" t="s">
        <v>140</v>
      </c>
      <c r="B44" s="451" t="s">
        <v>272</v>
      </c>
      <c r="C44" s="451" t="s">
        <v>265</v>
      </c>
      <c r="D44" s="451" t="s">
        <v>266</v>
      </c>
      <c r="E44" s="451" t="s">
        <v>267</v>
      </c>
    </row>
    <row r="45" spans="1:5" ht="33" customHeight="1">
      <c r="A45" s="451"/>
      <c r="B45" s="451"/>
      <c r="C45" s="451"/>
      <c r="D45" s="452"/>
      <c r="E45" s="452"/>
    </row>
    <row r="46" spans="1:5" ht="0.75" customHeight="1" hidden="1">
      <c r="A46" s="451"/>
      <c r="B46" s="451"/>
      <c r="C46" s="451"/>
      <c r="D46" s="452"/>
      <c r="E46" s="452"/>
    </row>
    <row r="47" spans="1:5" ht="30">
      <c r="A47" s="168">
        <v>1</v>
      </c>
      <c r="B47" s="226" t="s">
        <v>273</v>
      </c>
      <c r="C47" s="169">
        <v>99</v>
      </c>
      <c r="D47" s="170">
        <v>25249009</v>
      </c>
      <c r="E47" s="170">
        <v>19161632</v>
      </c>
    </row>
    <row r="48" spans="1:5" ht="15">
      <c r="A48" s="168">
        <v>2</v>
      </c>
      <c r="B48" s="226" t="s">
        <v>276</v>
      </c>
      <c r="C48" s="169">
        <v>84</v>
      </c>
      <c r="D48" s="170">
        <v>10552900</v>
      </c>
      <c r="E48" s="170">
        <v>9055615</v>
      </c>
    </row>
    <row r="49" spans="1:5" ht="30">
      <c r="A49" s="168">
        <v>3</v>
      </c>
      <c r="B49" s="230" t="s">
        <v>283</v>
      </c>
      <c r="C49" s="169">
        <v>44</v>
      </c>
      <c r="D49" s="170">
        <v>5257000</v>
      </c>
      <c r="E49" s="170">
        <v>4263200</v>
      </c>
    </row>
    <row r="50" spans="1:5" ht="15">
      <c r="A50" s="168">
        <v>4</v>
      </c>
      <c r="B50" s="230" t="s">
        <v>282</v>
      </c>
      <c r="C50" s="169">
        <v>43</v>
      </c>
      <c r="D50" s="170">
        <v>16900150</v>
      </c>
      <c r="E50" s="170">
        <v>14452081</v>
      </c>
    </row>
    <row r="51" spans="1:5" ht="30">
      <c r="A51" s="168">
        <v>5</v>
      </c>
      <c r="B51" s="230" t="s">
        <v>277</v>
      </c>
      <c r="C51" s="169">
        <v>33</v>
      </c>
      <c r="D51" s="170">
        <v>3835000</v>
      </c>
      <c r="E51" s="170">
        <v>2823500</v>
      </c>
    </row>
    <row r="52" spans="1:5" ht="15">
      <c r="A52" s="168">
        <v>6</v>
      </c>
      <c r="B52" s="230" t="s">
        <v>285</v>
      </c>
      <c r="C52" s="169">
        <v>31</v>
      </c>
      <c r="D52" s="170">
        <v>6925000</v>
      </c>
      <c r="E52" s="170">
        <v>4054250</v>
      </c>
    </row>
    <row r="53" spans="1:5" ht="15">
      <c r="A53" s="168">
        <v>7</v>
      </c>
      <c r="B53" s="70" t="s">
        <v>286</v>
      </c>
      <c r="C53" s="169">
        <v>28</v>
      </c>
      <c r="D53" s="170">
        <v>4635000</v>
      </c>
      <c r="E53" s="170">
        <v>2829150</v>
      </c>
    </row>
    <row r="54" spans="1:5" ht="15">
      <c r="A54" s="168">
        <v>8</v>
      </c>
      <c r="B54" s="230" t="s">
        <v>281</v>
      </c>
      <c r="C54" s="169">
        <v>28</v>
      </c>
      <c r="D54" s="170">
        <v>4150002</v>
      </c>
      <c r="E54" s="170">
        <v>3551401</v>
      </c>
    </row>
    <row r="55" spans="1:5" ht="15">
      <c r="A55" s="168">
        <v>9</v>
      </c>
      <c r="B55" s="230" t="s">
        <v>275</v>
      </c>
      <c r="C55" s="169">
        <v>26</v>
      </c>
      <c r="D55" s="170">
        <v>8140000</v>
      </c>
      <c r="E55" s="170">
        <v>3891401</v>
      </c>
    </row>
    <row r="56" spans="1:5" ht="30">
      <c r="A56" s="168">
        <v>10</v>
      </c>
      <c r="B56" s="70" t="s">
        <v>279</v>
      </c>
      <c r="C56" s="169">
        <v>25</v>
      </c>
      <c r="D56" s="170">
        <v>2545000</v>
      </c>
      <c r="E56" s="170">
        <v>1255200</v>
      </c>
    </row>
    <row r="57" spans="1:5" ht="30">
      <c r="A57" s="168">
        <v>11</v>
      </c>
      <c r="B57" s="230" t="s">
        <v>280</v>
      </c>
      <c r="C57" s="169">
        <v>24</v>
      </c>
      <c r="D57" s="170">
        <v>1826500</v>
      </c>
      <c r="E57" s="170">
        <v>1658782</v>
      </c>
    </row>
    <row r="58" spans="1:5" ht="30">
      <c r="A58" s="168">
        <v>12</v>
      </c>
      <c r="B58" s="230" t="s">
        <v>339</v>
      </c>
      <c r="C58" s="169">
        <v>23</v>
      </c>
      <c r="D58" s="170">
        <v>2440000</v>
      </c>
      <c r="E58" s="170">
        <v>2377500</v>
      </c>
    </row>
    <row r="59" spans="1:5" ht="30">
      <c r="A59" s="168">
        <v>13</v>
      </c>
      <c r="B59" s="230" t="s">
        <v>284</v>
      </c>
      <c r="C59" s="171">
        <v>23</v>
      </c>
      <c r="D59" s="172">
        <v>2965000</v>
      </c>
      <c r="E59" s="172">
        <v>2079400</v>
      </c>
    </row>
    <row r="60" spans="1:5" ht="30">
      <c r="A60" s="168">
        <v>14</v>
      </c>
      <c r="B60" s="230" t="s">
        <v>363</v>
      </c>
      <c r="C60" s="171">
        <v>22</v>
      </c>
      <c r="D60" s="172">
        <v>5103125</v>
      </c>
      <c r="E60" s="172">
        <v>4861650</v>
      </c>
    </row>
    <row r="61" spans="1:5" ht="15">
      <c r="A61" s="168">
        <v>15</v>
      </c>
      <c r="B61" s="230" t="s">
        <v>364</v>
      </c>
      <c r="C61" s="171">
        <v>18</v>
      </c>
      <c r="D61" s="172">
        <v>3085000</v>
      </c>
      <c r="E61" s="172">
        <v>2411400</v>
      </c>
    </row>
    <row r="62" spans="1:5" ht="15">
      <c r="A62" s="168">
        <v>16</v>
      </c>
      <c r="B62" s="230" t="s">
        <v>382</v>
      </c>
      <c r="C62" s="171">
        <v>17</v>
      </c>
      <c r="D62" s="172">
        <v>1485000</v>
      </c>
      <c r="E62" s="172">
        <v>1469000</v>
      </c>
    </row>
    <row r="63" spans="1:5" ht="15">
      <c r="A63" s="168">
        <v>17</v>
      </c>
      <c r="B63" s="230" t="s">
        <v>278</v>
      </c>
      <c r="C63" s="171">
        <v>17</v>
      </c>
      <c r="D63" s="172">
        <v>2410000</v>
      </c>
      <c r="E63" s="172">
        <v>2199500</v>
      </c>
    </row>
    <row r="64" spans="1:5" ht="30">
      <c r="A64" s="168">
        <v>18</v>
      </c>
      <c r="B64" s="230" t="s">
        <v>311</v>
      </c>
      <c r="C64" s="171">
        <v>15</v>
      </c>
      <c r="D64" s="172">
        <v>1945000</v>
      </c>
      <c r="E64" s="172">
        <v>1834000</v>
      </c>
    </row>
    <row r="65" spans="1:5" ht="15">
      <c r="A65" s="168">
        <v>19</v>
      </c>
      <c r="B65" s="230" t="s">
        <v>371</v>
      </c>
      <c r="C65" s="171">
        <v>15</v>
      </c>
      <c r="D65" s="172">
        <v>1642500</v>
      </c>
      <c r="E65" s="172">
        <v>1326250</v>
      </c>
    </row>
    <row r="66" spans="1:5" ht="15">
      <c r="A66" s="168">
        <v>20</v>
      </c>
      <c r="B66" s="70" t="s">
        <v>274</v>
      </c>
      <c r="C66" s="171">
        <v>15</v>
      </c>
      <c r="D66" s="172">
        <v>3180003</v>
      </c>
      <c r="E66" s="172">
        <v>1758551</v>
      </c>
    </row>
    <row r="67" spans="1:5" ht="15" customHeight="1">
      <c r="A67" s="444" t="s">
        <v>32</v>
      </c>
      <c r="B67" s="445"/>
      <c r="C67" s="445"/>
      <c r="D67" s="446"/>
      <c r="E67" s="164">
        <f>SUM(E47:E66)</f>
        <v>87313463</v>
      </c>
    </row>
    <row r="68" spans="1:2" ht="15">
      <c r="A68" s="3"/>
      <c r="B68" s="3" t="s">
        <v>18</v>
      </c>
    </row>
  </sheetData>
  <sheetProtection/>
  <mergeCells count="16">
    <mergeCell ref="A1:F1"/>
    <mergeCell ref="A4:E5"/>
    <mergeCell ref="B7:E7"/>
    <mergeCell ref="A9:A11"/>
    <mergeCell ref="B9:B11"/>
    <mergeCell ref="C9:C11"/>
    <mergeCell ref="D9:D11"/>
    <mergeCell ref="E9:E11"/>
    <mergeCell ref="A67:D67"/>
    <mergeCell ref="A32:D32"/>
    <mergeCell ref="B42:E42"/>
    <mergeCell ref="A44:A46"/>
    <mergeCell ref="B44:B46"/>
    <mergeCell ref="C44:C46"/>
    <mergeCell ref="D44:D46"/>
    <mergeCell ref="E44:E46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&amp;L22.07.2011&amp;CTÜRKİYE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298" t="s">
        <v>385</v>
      </c>
      <c r="B1" s="298"/>
      <c r="C1" s="298"/>
    </row>
    <row r="7" ht="15">
      <c r="B7" s="1"/>
    </row>
    <row r="8" ht="18">
      <c r="B8" s="177" t="s">
        <v>292</v>
      </c>
    </row>
    <row r="9" ht="15.75" thickBot="1"/>
    <row r="10" spans="1:3" ht="15.75">
      <c r="A10" s="178"/>
      <c r="B10" s="179"/>
      <c r="C10" s="180"/>
    </row>
    <row r="11" spans="1:3" ht="25.5">
      <c r="A11" s="181"/>
      <c r="B11" s="182"/>
      <c r="C11" s="183" t="s">
        <v>293</v>
      </c>
    </row>
    <row r="12" spans="1:3" ht="15">
      <c r="A12" s="181"/>
      <c r="B12" s="184" t="s">
        <v>0</v>
      </c>
      <c r="C12" s="185">
        <v>3</v>
      </c>
    </row>
    <row r="13" spans="1:3" ht="15.75">
      <c r="A13" s="186"/>
      <c r="B13" s="184" t="s">
        <v>294</v>
      </c>
      <c r="C13" s="187" t="s">
        <v>295</v>
      </c>
    </row>
    <row r="14" spans="1:3" ht="15.75">
      <c r="A14" s="186"/>
      <c r="B14" s="188" t="s">
        <v>296</v>
      </c>
      <c r="C14" s="185">
        <v>7</v>
      </c>
    </row>
    <row r="15" spans="1:3" ht="13.5" customHeight="1">
      <c r="A15" s="186"/>
      <c r="B15" s="188" t="s">
        <v>297</v>
      </c>
      <c r="C15" s="187">
        <v>8</v>
      </c>
    </row>
    <row r="16" spans="1:3" ht="15" customHeight="1">
      <c r="A16" s="189"/>
      <c r="B16" s="188" t="s">
        <v>372</v>
      </c>
      <c r="C16" s="185">
        <v>9</v>
      </c>
    </row>
    <row r="17" spans="1:3" ht="15.75">
      <c r="A17" s="189"/>
      <c r="B17" s="190" t="s">
        <v>298</v>
      </c>
      <c r="C17" s="185">
        <v>10</v>
      </c>
    </row>
    <row r="18" spans="1:3" ht="15.75">
      <c r="A18" s="189"/>
      <c r="B18" s="184" t="s">
        <v>299</v>
      </c>
      <c r="C18" s="185">
        <v>11</v>
      </c>
    </row>
    <row r="19" spans="1:3" ht="15">
      <c r="A19" s="191"/>
      <c r="B19" s="184" t="s">
        <v>300</v>
      </c>
      <c r="C19" s="192">
        <v>12</v>
      </c>
    </row>
    <row r="20" spans="1:3" ht="15">
      <c r="A20" s="191"/>
      <c r="B20" s="184" t="s">
        <v>301</v>
      </c>
      <c r="C20" s="192" t="s">
        <v>302</v>
      </c>
    </row>
    <row r="21" spans="1:3" ht="15">
      <c r="A21" s="191"/>
      <c r="B21" s="184" t="s">
        <v>303</v>
      </c>
      <c r="C21" s="192" t="s">
        <v>304</v>
      </c>
    </row>
    <row r="22" spans="1:3" ht="15">
      <c r="A22" s="191"/>
      <c r="B22" s="184" t="s">
        <v>305</v>
      </c>
      <c r="C22" s="192" t="s">
        <v>306</v>
      </c>
    </row>
    <row r="23" spans="1:3" ht="15">
      <c r="A23" s="191"/>
      <c r="B23" s="184" t="s">
        <v>307</v>
      </c>
      <c r="C23" s="192">
        <v>19</v>
      </c>
    </row>
    <row r="24" spans="1:3" ht="15">
      <c r="A24" s="191"/>
      <c r="B24" s="184" t="s">
        <v>308</v>
      </c>
      <c r="C24" s="192" t="s">
        <v>340</v>
      </c>
    </row>
    <row r="25" spans="1:3" ht="15">
      <c r="A25" s="191"/>
      <c r="B25" s="184" t="s">
        <v>309</v>
      </c>
      <c r="C25" s="192" t="s">
        <v>437</v>
      </c>
    </row>
    <row r="26" spans="1:3" ht="15">
      <c r="A26" s="191"/>
      <c r="B26" s="188" t="s">
        <v>310</v>
      </c>
      <c r="C26" s="192" t="s">
        <v>438</v>
      </c>
    </row>
    <row r="27" spans="1:3" ht="15.75" thickBot="1">
      <c r="A27" s="193"/>
      <c r="B27" s="194"/>
      <c r="C27" s="195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0" location="'EN ÇOK KURULUŞ FAALİYETİ'!A1" display="En Çok Şirket Kuruluşu Yapılan İlk 10 İktisadi Faaliyet"/>
    <hyperlink ref="B21" location="İLLER!A1" display="Kurulan ve Kapanan Şirketlerin İllere Göre Dağılımı"/>
    <hyperlink ref="B22" location="'İLLER ( BİRİKİMLİ)'!A1" display="Kurulan ve Kapanan Şirketlerin İllere Göre Birikimli Dağılımı"/>
    <hyperlink ref="B23" location="'YABANCI SERMAYE GENEL GÖRÜNÜM'!A1" display="Yabancı Ortak Sermayeli Kurulan Şirketlerin Genel Görünümü"/>
    <hyperlink ref="B24" location="'YABANCI SERMAYE ve İLLER'!A1" display="Yabancı Ortak Sermayeli Kurulan Şirketlerin İllere Göre Dağılımı"/>
    <hyperlink ref="B25" location="'YABANCI SERMAYE ve ÜLKELER'!A1" display="Yabancı Ortak Sermayeli Kurulan Şirketlerin Ülkelere Göre Dağılımı"/>
    <hyperlink ref="B26" location="'YABANCI SERMAYE ve FAALİYETLER'!A1" display="En Çok Yabancı Ortak Sermayeli Şirket Kuruluşu Yapılan İlk 20 İktisadi Faaliyet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view="pageLayout" workbookViewId="0" topLeftCell="A1">
      <selection activeCell="C22" sqref="C22:G22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05" t="s">
        <v>386</v>
      </c>
      <c r="B2" s="305"/>
      <c r="C2" s="305"/>
      <c r="D2" s="305"/>
      <c r="E2" s="305"/>
      <c r="F2" s="305"/>
      <c r="G2" s="305"/>
      <c r="H2" s="305"/>
      <c r="I2" s="305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06" t="s">
        <v>0</v>
      </c>
      <c r="D6" s="306"/>
      <c r="E6" s="306"/>
      <c r="F6" s="306"/>
    </row>
    <row r="7" ht="15">
      <c r="B7" s="1"/>
    </row>
    <row r="8" ht="15.75" thickBot="1"/>
    <row r="9" spans="1:8" ht="16.5" thickBot="1">
      <c r="A9" s="307"/>
      <c r="B9" s="308"/>
      <c r="C9" s="311" t="s">
        <v>1</v>
      </c>
      <c r="D9" s="312"/>
      <c r="E9" s="312"/>
      <c r="F9" s="312"/>
      <c r="G9" s="313"/>
      <c r="H9" s="314" t="s">
        <v>2</v>
      </c>
    </row>
    <row r="10" spans="1:8" ht="16.5" thickBot="1">
      <c r="A10" s="309"/>
      <c r="B10" s="310"/>
      <c r="C10" s="256" t="s">
        <v>3</v>
      </c>
      <c r="D10" s="254" t="s">
        <v>4</v>
      </c>
      <c r="E10" s="254" t="s">
        <v>5</v>
      </c>
      <c r="F10" s="254" t="s">
        <v>6</v>
      </c>
      <c r="G10" s="255" t="s">
        <v>7</v>
      </c>
      <c r="H10" s="315"/>
    </row>
    <row r="11" spans="1:8" ht="15" customHeight="1">
      <c r="A11" s="316" t="s">
        <v>8</v>
      </c>
      <c r="B11" s="241" t="s">
        <v>9</v>
      </c>
      <c r="C11" s="237">
        <v>291</v>
      </c>
      <c r="D11" s="232">
        <v>2</v>
      </c>
      <c r="E11" s="232">
        <v>0</v>
      </c>
      <c r="F11" s="232">
        <v>4454</v>
      </c>
      <c r="G11" s="251">
        <v>110</v>
      </c>
      <c r="H11" s="250">
        <v>4857</v>
      </c>
    </row>
    <row r="12" spans="1:8" ht="15.75" customHeight="1" thickBot="1">
      <c r="A12" s="301"/>
      <c r="B12" s="242" t="s">
        <v>10</v>
      </c>
      <c r="C12" s="238">
        <v>571039975</v>
      </c>
      <c r="D12" s="235">
        <v>90000</v>
      </c>
      <c r="E12" s="235">
        <v>0</v>
      </c>
      <c r="F12" s="231">
        <v>827888275</v>
      </c>
      <c r="G12" s="278">
        <v>0</v>
      </c>
      <c r="H12" s="250">
        <v>1399018250</v>
      </c>
    </row>
    <row r="13" spans="1:8" ht="15" customHeight="1">
      <c r="A13" s="302" t="s">
        <v>11</v>
      </c>
      <c r="B13" s="243" t="s">
        <v>12</v>
      </c>
      <c r="C13" s="237">
        <v>6</v>
      </c>
      <c r="D13" s="232">
        <v>6</v>
      </c>
      <c r="E13" s="232">
        <v>0</v>
      </c>
      <c r="F13" s="232">
        <v>32</v>
      </c>
      <c r="G13" s="251">
        <v>0</v>
      </c>
      <c r="H13" s="287">
        <v>44</v>
      </c>
    </row>
    <row r="14" spans="1:8" ht="15" customHeight="1">
      <c r="A14" s="303"/>
      <c r="B14" s="244" t="s">
        <v>13</v>
      </c>
      <c r="C14" s="239">
        <v>32</v>
      </c>
      <c r="D14" s="2">
        <v>0</v>
      </c>
      <c r="E14" s="2">
        <v>0</v>
      </c>
      <c r="F14" s="2">
        <v>12</v>
      </c>
      <c r="G14" s="252">
        <v>0</v>
      </c>
      <c r="H14" s="287">
        <v>44</v>
      </c>
    </row>
    <row r="15" spans="1:8" ht="15.75" customHeight="1" thickBot="1">
      <c r="A15" s="304"/>
      <c r="B15" s="244" t="s">
        <v>14</v>
      </c>
      <c r="C15" s="239">
        <v>122164275</v>
      </c>
      <c r="D15" s="2">
        <v>0</v>
      </c>
      <c r="E15" s="2">
        <v>0</v>
      </c>
      <c r="F15" s="2">
        <v>7790000</v>
      </c>
      <c r="G15" s="252">
        <v>0</v>
      </c>
      <c r="H15" s="290">
        <v>129954275</v>
      </c>
    </row>
    <row r="16" spans="1:8" ht="15.75" customHeight="1">
      <c r="A16" s="299" t="s">
        <v>15</v>
      </c>
      <c r="B16" s="245" t="s">
        <v>9</v>
      </c>
      <c r="C16" s="239">
        <v>653</v>
      </c>
      <c r="D16" s="2">
        <v>9</v>
      </c>
      <c r="E16" s="2">
        <v>1</v>
      </c>
      <c r="F16" s="228">
        <v>2299</v>
      </c>
      <c r="G16" s="252">
        <v>3</v>
      </c>
      <c r="H16" s="250">
        <v>2965</v>
      </c>
    </row>
    <row r="17" spans="1:8" ht="15.75" customHeight="1">
      <c r="A17" s="300"/>
      <c r="B17" s="245" t="s">
        <v>341</v>
      </c>
      <c r="C17" s="239">
        <v>8420626542</v>
      </c>
      <c r="D17" s="2">
        <v>3654531</v>
      </c>
      <c r="E17" s="2">
        <v>100000</v>
      </c>
      <c r="F17" s="228">
        <v>1139206420</v>
      </c>
      <c r="G17" s="252">
        <v>8750</v>
      </c>
      <c r="H17" s="250">
        <v>9563596243</v>
      </c>
    </row>
    <row r="18" spans="1:8" ht="15.75" thickBot="1">
      <c r="A18" s="301"/>
      <c r="B18" s="242" t="s">
        <v>14</v>
      </c>
      <c r="C18" s="240">
        <v>13235491637</v>
      </c>
      <c r="D18" s="233">
        <v>8901000</v>
      </c>
      <c r="E18" s="233">
        <v>2000000</v>
      </c>
      <c r="F18" s="234">
        <v>3974882875</v>
      </c>
      <c r="G18" s="253">
        <v>53007</v>
      </c>
      <c r="H18" s="250">
        <v>17221328649</v>
      </c>
    </row>
    <row r="19" spans="1:8" ht="15">
      <c r="A19" s="302" t="s">
        <v>16</v>
      </c>
      <c r="B19" s="246" t="s">
        <v>9</v>
      </c>
      <c r="C19" s="237">
        <v>10</v>
      </c>
      <c r="D19" s="232">
        <v>0</v>
      </c>
      <c r="E19" s="232">
        <v>0</v>
      </c>
      <c r="F19" s="232">
        <v>2</v>
      </c>
      <c r="G19" s="251"/>
      <c r="H19" s="287">
        <v>12</v>
      </c>
    </row>
    <row r="20" spans="1:8" ht="15">
      <c r="A20" s="303"/>
      <c r="B20" s="247" t="s">
        <v>341</v>
      </c>
      <c r="C20" s="217">
        <v>488155000</v>
      </c>
      <c r="D20" s="2">
        <v>0</v>
      </c>
      <c r="E20" s="2">
        <v>0</v>
      </c>
      <c r="F20" s="239">
        <v>2000000</v>
      </c>
      <c r="G20" s="252">
        <v>0</v>
      </c>
      <c r="H20" s="287">
        <v>490155000</v>
      </c>
    </row>
    <row r="21" spans="1:8" ht="15.75" thickBot="1">
      <c r="A21" s="304"/>
      <c r="B21" s="248" t="s">
        <v>14</v>
      </c>
      <c r="C21" s="266">
        <v>156705000</v>
      </c>
      <c r="D21" s="265">
        <v>0</v>
      </c>
      <c r="E21" s="265">
        <v>0</v>
      </c>
      <c r="F21" s="267">
        <v>1150000</v>
      </c>
      <c r="G21" s="268">
        <v>0</v>
      </c>
      <c r="H21" s="288">
        <v>157855000</v>
      </c>
    </row>
    <row r="22" spans="1:8" ht="16.5" thickBot="1">
      <c r="A22" s="236" t="s">
        <v>17</v>
      </c>
      <c r="B22" s="249" t="s">
        <v>9</v>
      </c>
      <c r="C22" s="269">
        <v>137</v>
      </c>
      <c r="D22" s="271">
        <v>13</v>
      </c>
      <c r="E22" s="271">
        <v>2</v>
      </c>
      <c r="F22" s="271">
        <v>1062</v>
      </c>
      <c r="G22" s="271">
        <v>189</v>
      </c>
      <c r="H22" s="289">
        <v>1403</v>
      </c>
    </row>
    <row r="24" spans="1:2" ht="15">
      <c r="A24" s="225" t="s">
        <v>18</v>
      </c>
      <c r="B24" s="225"/>
    </row>
    <row r="26" spans="5:6" ht="15">
      <c r="E26" s="1"/>
      <c r="F26" s="1"/>
    </row>
    <row r="29" spans="4:5" ht="15">
      <c r="D29" s="270"/>
      <c r="E29" s="291"/>
    </row>
  </sheetData>
  <sheetProtection/>
  <mergeCells count="9">
    <mergeCell ref="A16:A18"/>
    <mergeCell ref="A19:A21"/>
    <mergeCell ref="A13:A15"/>
    <mergeCell ref="A2:I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84" r:id="rId1"/>
  <headerFooter>
    <oddHeader>&amp;C&amp;"-,Kalın"&amp;14
</oddHeader>
    <oddFooter>&amp;L22.07.2011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3"/>
  <sheetViews>
    <sheetView zoomScale="130" zoomScaleNormal="130" zoomScalePageLayoutView="85" workbookViewId="0" topLeftCell="A121">
      <selection activeCell="M145" sqref="M145"/>
    </sheetView>
  </sheetViews>
  <sheetFormatPr defaultColWidth="6.7109375" defaultRowHeight="15"/>
  <cols>
    <col min="1" max="1" width="19.421875" style="47" customWidth="1"/>
    <col min="2" max="2" width="5.7109375" style="46" bestFit="1" customWidth="1"/>
    <col min="3" max="3" width="10.140625" style="48" customWidth="1"/>
    <col min="4" max="5" width="4.28125" style="46" bestFit="1" customWidth="1"/>
    <col min="6" max="6" width="11.57421875" style="48" customWidth="1"/>
    <col min="7" max="7" width="11.28125" style="46" customWidth="1"/>
    <col min="8" max="8" width="11.7109375" style="46" customWidth="1"/>
    <col min="9" max="9" width="6.7109375" style="46" customWidth="1"/>
    <col min="10" max="193" width="9.140625" style="5" customWidth="1"/>
    <col min="194" max="194" width="19.421875" style="5" customWidth="1"/>
    <col min="195" max="195" width="5.7109375" style="5" bestFit="1" customWidth="1"/>
    <col min="196" max="196" width="10.140625" style="5" customWidth="1"/>
    <col min="197" max="198" width="4.28125" style="5" bestFit="1" customWidth="1"/>
    <col min="199" max="199" width="11.57421875" style="5" customWidth="1"/>
    <col min="200" max="200" width="11.28125" style="5" customWidth="1"/>
    <col min="201" max="201" width="11.7109375" style="5" customWidth="1"/>
    <col min="202" max="16384" width="6.7109375" style="5" customWidth="1"/>
  </cols>
  <sheetData>
    <row r="1" spans="1:9" ht="15.75" customHeight="1" thickBot="1">
      <c r="A1" s="328" t="s">
        <v>387</v>
      </c>
      <c r="B1" s="298"/>
      <c r="C1" s="298"/>
      <c r="D1" s="298"/>
      <c r="E1" s="298"/>
      <c r="F1" s="298"/>
      <c r="G1" s="298"/>
      <c r="H1" s="298"/>
      <c r="I1" s="298"/>
    </row>
    <row r="2" spans="1:9" ht="15.75" customHeight="1" thickBot="1">
      <c r="A2" s="329" t="s">
        <v>19</v>
      </c>
      <c r="B2" s="329"/>
      <c r="C2" s="329"/>
      <c r="D2" s="329"/>
      <c r="E2" s="329"/>
      <c r="F2" s="329"/>
      <c r="G2" s="329"/>
      <c r="H2" s="329"/>
      <c r="I2" s="329"/>
    </row>
    <row r="3" spans="1:9" ht="9.75" customHeight="1">
      <c r="A3" s="330" t="s">
        <v>20</v>
      </c>
      <c r="B3" s="333" t="s">
        <v>8</v>
      </c>
      <c r="C3" s="333"/>
      <c r="D3" s="333" t="s">
        <v>11</v>
      </c>
      <c r="E3" s="333"/>
      <c r="F3" s="333"/>
      <c r="G3" s="202" t="s">
        <v>21</v>
      </c>
      <c r="H3" s="202" t="s">
        <v>22</v>
      </c>
      <c r="I3" s="6" t="s">
        <v>17</v>
      </c>
    </row>
    <row r="4" spans="1:9" ht="12.75" customHeight="1">
      <c r="A4" s="331"/>
      <c r="B4" s="7"/>
      <c r="C4" s="8"/>
      <c r="D4" s="334" t="s">
        <v>9</v>
      </c>
      <c r="E4" s="334"/>
      <c r="F4" s="9"/>
      <c r="G4" s="7"/>
      <c r="H4" s="7"/>
      <c r="I4" s="10"/>
    </row>
    <row r="5" spans="1:9" ht="9.75" customHeight="1">
      <c r="A5" s="331"/>
      <c r="B5" s="203" t="s">
        <v>9</v>
      </c>
      <c r="C5" s="203" t="s">
        <v>10</v>
      </c>
      <c r="D5" s="334"/>
      <c r="E5" s="334"/>
      <c r="F5" s="11" t="s">
        <v>14</v>
      </c>
      <c r="G5" s="203" t="s">
        <v>9</v>
      </c>
      <c r="H5" s="203" t="s">
        <v>9</v>
      </c>
      <c r="I5" s="12" t="s">
        <v>9</v>
      </c>
    </row>
    <row r="6" spans="1:9" ht="16.5" customHeight="1" thickBot="1">
      <c r="A6" s="332"/>
      <c r="B6" s="13"/>
      <c r="C6" s="14"/>
      <c r="D6" s="13" t="s">
        <v>23</v>
      </c>
      <c r="E6" s="13" t="s">
        <v>24</v>
      </c>
      <c r="F6" s="14"/>
      <c r="G6" s="13"/>
      <c r="H6" s="13"/>
      <c r="I6" s="15"/>
    </row>
    <row r="7" spans="1:9" s="18" customFormat="1" ht="11.25">
      <c r="A7" s="16" t="s">
        <v>25</v>
      </c>
      <c r="B7" s="17">
        <f aca="true" t="shared" si="0" ref="B7:I12">B14+B21+B28+B35+B42+B49+B56+B63+B71+B78+B85+B92+B99+B106+B113+B120+B127+B135+B142+B149+B156</f>
        <v>4857</v>
      </c>
      <c r="C7" s="17">
        <f t="shared" si="0"/>
        <v>1399018250</v>
      </c>
      <c r="D7" s="17">
        <f t="shared" si="0"/>
        <v>44</v>
      </c>
      <c r="E7" s="17">
        <f t="shared" si="0"/>
        <v>44</v>
      </c>
      <c r="F7" s="17">
        <f t="shared" si="0"/>
        <v>129954275</v>
      </c>
      <c r="G7" s="17">
        <f t="shared" si="0"/>
        <v>2965</v>
      </c>
      <c r="H7" s="17">
        <f t="shared" si="0"/>
        <v>12</v>
      </c>
      <c r="I7" s="257">
        <f t="shared" si="0"/>
        <v>1403</v>
      </c>
    </row>
    <row r="8" spans="1:9" s="18" customFormat="1" ht="11.25">
      <c r="A8" s="16" t="s">
        <v>26</v>
      </c>
      <c r="B8" s="17">
        <f t="shared" si="0"/>
        <v>291</v>
      </c>
      <c r="C8" s="17">
        <f t="shared" si="0"/>
        <v>571039975</v>
      </c>
      <c r="D8" s="17">
        <f t="shared" si="0"/>
        <v>6</v>
      </c>
      <c r="E8" s="17">
        <f t="shared" si="0"/>
        <v>32</v>
      </c>
      <c r="F8" s="17">
        <f t="shared" si="0"/>
        <v>122164275</v>
      </c>
      <c r="G8" s="17">
        <f t="shared" si="0"/>
        <v>653</v>
      </c>
      <c r="H8" s="17">
        <f t="shared" si="0"/>
        <v>10</v>
      </c>
      <c r="I8" s="258">
        <f t="shared" si="0"/>
        <v>137</v>
      </c>
    </row>
    <row r="9" spans="1:9" s="18" customFormat="1" ht="11.25">
      <c r="A9" s="16" t="s">
        <v>27</v>
      </c>
      <c r="B9" s="17">
        <f t="shared" si="0"/>
        <v>2</v>
      </c>
      <c r="C9" s="17">
        <f t="shared" si="0"/>
        <v>90000</v>
      </c>
      <c r="D9" s="17">
        <f t="shared" si="0"/>
        <v>6</v>
      </c>
      <c r="E9" s="17">
        <f t="shared" si="0"/>
        <v>0</v>
      </c>
      <c r="F9" s="17">
        <f t="shared" si="0"/>
        <v>0</v>
      </c>
      <c r="G9" s="17">
        <f t="shared" si="0"/>
        <v>9</v>
      </c>
      <c r="H9" s="17">
        <f t="shared" si="0"/>
        <v>0</v>
      </c>
      <c r="I9" s="258">
        <f t="shared" si="0"/>
        <v>13</v>
      </c>
    </row>
    <row r="10" spans="1:9" s="18" customFormat="1" ht="11.25">
      <c r="A10" s="16" t="s">
        <v>28</v>
      </c>
      <c r="B10" s="17">
        <f t="shared" si="0"/>
        <v>0</v>
      </c>
      <c r="C10" s="17">
        <f t="shared" si="0"/>
        <v>0</v>
      </c>
      <c r="D10" s="17">
        <f t="shared" si="0"/>
        <v>0</v>
      </c>
      <c r="E10" s="17">
        <f t="shared" si="0"/>
        <v>0</v>
      </c>
      <c r="F10" s="17">
        <f t="shared" si="0"/>
        <v>0</v>
      </c>
      <c r="G10" s="17">
        <f t="shared" si="0"/>
        <v>1</v>
      </c>
      <c r="H10" s="17">
        <f t="shared" si="0"/>
        <v>0</v>
      </c>
      <c r="I10" s="258">
        <f t="shared" si="0"/>
        <v>2</v>
      </c>
    </row>
    <row r="11" spans="1:9" s="18" customFormat="1" ht="11.25">
      <c r="A11" s="16" t="s">
        <v>29</v>
      </c>
      <c r="B11" s="17">
        <f t="shared" si="0"/>
        <v>4454</v>
      </c>
      <c r="C11" s="17">
        <f t="shared" si="0"/>
        <v>827888275</v>
      </c>
      <c r="D11" s="17">
        <f t="shared" si="0"/>
        <v>32</v>
      </c>
      <c r="E11" s="17">
        <f t="shared" si="0"/>
        <v>12</v>
      </c>
      <c r="F11" s="17">
        <f t="shared" si="0"/>
        <v>7790000</v>
      </c>
      <c r="G11" s="17">
        <f t="shared" si="0"/>
        <v>2299</v>
      </c>
      <c r="H11" s="17">
        <f t="shared" si="0"/>
        <v>2</v>
      </c>
      <c r="I11" s="258">
        <f t="shared" si="0"/>
        <v>1062</v>
      </c>
    </row>
    <row r="12" spans="1:9" s="18" customFormat="1" ht="12" thickBot="1">
      <c r="A12" s="19" t="s">
        <v>30</v>
      </c>
      <c r="B12" s="17">
        <f t="shared" si="0"/>
        <v>110</v>
      </c>
      <c r="C12" s="17">
        <f t="shared" si="0"/>
        <v>0</v>
      </c>
      <c r="D12" s="17">
        <f t="shared" si="0"/>
        <v>0</v>
      </c>
      <c r="E12" s="17">
        <f t="shared" si="0"/>
        <v>0</v>
      </c>
      <c r="F12" s="17">
        <f t="shared" si="0"/>
        <v>0</v>
      </c>
      <c r="G12" s="17">
        <f t="shared" si="0"/>
        <v>3</v>
      </c>
      <c r="H12" s="17">
        <f t="shared" si="0"/>
        <v>0</v>
      </c>
      <c r="I12" s="259">
        <f t="shared" si="0"/>
        <v>189</v>
      </c>
    </row>
    <row r="13" spans="1:9" s="18" customFormat="1" ht="12" thickBot="1">
      <c r="A13" s="317" t="s">
        <v>31</v>
      </c>
      <c r="B13" s="318"/>
      <c r="C13" s="318"/>
      <c r="D13" s="318"/>
      <c r="E13" s="318"/>
      <c r="F13" s="318"/>
      <c r="G13" s="318"/>
      <c r="H13" s="318"/>
      <c r="I13" s="319"/>
    </row>
    <row r="14" spans="1:9" s="18" customFormat="1" ht="11.25">
      <c r="A14" s="20" t="s">
        <v>32</v>
      </c>
      <c r="B14" s="21">
        <v>128</v>
      </c>
      <c r="C14" s="21">
        <v>33113000</v>
      </c>
      <c r="D14" s="21">
        <v>3</v>
      </c>
      <c r="E14" s="21">
        <v>3</v>
      </c>
      <c r="F14" s="21">
        <v>8500000</v>
      </c>
      <c r="G14" s="21">
        <v>37</v>
      </c>
      <c r="H14" s="21">
        <v>0</v>
      </c>
      <c r="I14" s="260">
        <v>19</v>
      </c>
    </row>
    <row r="15" spans="1:9" s="18" customFormat="1" ht="11.25">
      <c r="A15" s="20" t="s">
        <v>33</v>
      </c>
      <c r="B15" s="22">
        <v>8</v>
      </c>
      <c r="C15" s="23">
        <v>3744000</v>
      </c>
      <c r="D15" s="24">
        <v>0</v>
      </c>
      <c r="E15" s="25">
        <v>3</v>
      </c>
      <c r="F15" s="26">
        <v>8500000</v>
      </c>
      <c r="G15" s="25">
        <v>14</v>
      </c>
      <c r="H15" s="24">
        <v>0</v>
      </c>
      <c r="I15" s="27">
        <v>1</v>
      </c>
    </row>
    <row r="16" spans="1:9" s="18" customFormat="1" ht="11.25">
      <c r="A16" s="20" t="s">
        <v>34</v>
      </c>
      <c r="B16" s="22">
        <v>0</v>
      </c>
      <c r="C16" s="23">
        <v>0</v>
      </c>
      <c r="D16" s="24">
        <v>0</v>
      </c>
      <c r="E16" s="24">
        <v>0</v>
      </c>
      <c r="F16" s="23">
        <v>0</v>
      </c>
      <c r="G16" s="24">
        <v>0</v>
      </c>
      <c r="H16" s="24">
        <v>0</v>
      </c>
      <c r="I16" s="28">
        <v>1</v>
      </c>
    </row>
    <row r="17" spans="1:9" ht="11.25">
      <c r="A17" s="20" t="s">
        <v>35</v>
      </c>
      <c r="B17" s="22">
        <v>0</v>
      </c>
      <c r="C17" s="23">
        <v>0</v>
      </c>
      <c r="D17" s="24">
        <v>0</v>
      </c>
      <c r="E17" s="24">
        <v>0</v>
      </c>
      <c r="F17" s="23">
        <v>0</v>
      </c>
      <c r="G17" s="24">
        <v>1</v>
      </c>
      <c r="H17" s="24">
        <v>0</v>
      </c>
      <c r="I17" s="28">
        <v>0</v>
      </c>
    </row>
    <row r="18" spans="1:10" ht="11.25">
      <c r="A18" s="20" t="s">
        <v>36</v>
      </c>
      <c r="B18" s="22">
        <v>98</v>
      </c>
      <c r="C18" s="23">
        <v>29369000</v>
      </c>
      <c r="D18" s="24">
        <v>3</v>
      </c>
      <c r="E18" s="24">
        <v>0</v>
      </c>
      <c r="F18" s="23">
        <v>0</v>
      </c>
      <c r="G18" s="25">
        <v>22</v>
      </c>
      <c r="H18" s="24">
        <v>0</v>
      </c>
      <c r="I18" s="27">
        <v>7</v>
      </c>
      <c r="J18" s="29"/>
    </row>
    <row r="19" spans="1:9" ht="12" thickBot="1">
      <c r="A19" s="30" t="s">
        <v>30</v>
      </c>
      <c r="B19" s="31">
        <v>22</v>
      </c>
      <c r="C19" s="32">
        <v>0</v>
      </c>
      <c r="D19" s="33">
        <v>0</v>
      </c>
      <c r="E19" s="33">
        <v>0</v>
      </c>
      <c r="F19" s="32">
        <v>0</v>
      </c>
      <c r="G19" s="34">
        <v>0</v>
      </c>
      <c r="H19" s="33">
        <v>0</v>
      </c>
      <c r="I19" s="35">
        <v>10</v>
      </c>
    </row>
    <row r="20" spans="1:9" ht="12" thickBot="1">
      <c r="A20" s="317" t="s">
        <v>37</v>
      </c>
      <c r="B20" s="320"/>
      <c r="C20" s="320"/>
      <c r="D20" s="320"/>
      <c r="E20" s="320"/>
      <c r="F20" s="320"/>
      <c r="G20" s="320"/>
      <c r="H20" s="320"/>
      <c r="I20" s="321"/>
    </row>
    <row r="21" spans="1:9" ht="11.25">
      <c r="A21" s="20" t="s">
        <v>32</v>
      </c>
      <c r="B21" s="21">
        <v>70</v>
      </c>
      <c r="C21" s="21">
        <v>21740000</v>
      </c>
      <c r="D21" s="21">
        <v>0</v>
      </c>
      <c r="E21" s="21">
        <v>0</v>
      </c>
      <c r="F21" s="21">
        <v>0</v>
      </c>
      <c r="G21" s="21">
        <v>24</v>
      </c>
      <c r="H21" s="21">
        <v>1</v>
      </c>
      <c r="I21" s="260">
        <v>9</v>
      </c>
    </row>
    <row r="22" spans="1:9" ht="11.25">
      <c r="A22" s="20" t="s">
        <v>33</v>
      </c>
      <c r="B22" s="22">
        <v>6</v>
      </c>
      <c r="C22" s="23">
        <v>5750000</v>
      </c>
      <c r="D22" s="24">
        <v>0</v>
      </c>
      <c r="E22" s="25">
        <v>0</v>
      </c>
      <c r="F22" s="26">
        <v>0</v>
      </c>
      <c r="G22" s="25">
        <v>7</v>
      </c>
      <c r="H22" s="24">
        <v>1</v>
      </c>
      <c r="I22" s="28">
        <v>1</v>
      </c>
    </row>
    <row r="23" spans="1:9" s="18" customFormat="1" ht="11.25">
      <c r="A23" s="20" t="s">
        <v>34</v>
      </c>
      <c r="B23" s="22">
        <v>0</v>
      </c>
      <c r="C23" s="23">
        <v>0</v>
      </c>
      <c r="D23" s="24">
        <v>0</v>
      </c>
      <c r="E23" s="24">
        <v>0</v>
      </c>
      <c r="F23" s="23">
        <v>0</v>
      </c>
      <c r="G23" s="24">
        <v>0</v>
      </c>
      <c r="H23" s="24">
        <v>0</v>
      </c>
      <c r="I23" s="28">
        <v>0</v>
      </c>
    </row>
    <row r="24" spans="1:9" ht="11.25">
      <c r="A24" s="20" t="s">
        <v>35</v>
      </c>
      <c r="B24" s="22">
        <v>0</v>
      </c>
      <c r="C24" s="23">
        <v>0</v>
      </c>
      <c r="D24" s="24">
        <v>0</v>
      </c>
      <c r="E24" s="24">
        <v>0</v>
      </c>
      <c r="F24" s="23">
        <v>0</v>
      </c>
      <c r="G24" s="24">
        <v>0</v>
      </c>
      <c r="H24" s="24">
        <v>0</v>
      </c>
      <c r="I24" s="28">
        <v>0</v>
      </c>
    </row>
    <row r="25" spans="1:9" ht="11.25">
      <c r="A25" s="20" t="s">
        <v>36</v>
      </c>
      <c r="B25" s="22">
        <v>64</v>
      </c>
      <c r="C25" s="23">
        <v>15990000</v>
      </c>
      <c r="D25" s="24">
        <v>0</v>
      </c>
      <c r="E25" s="25">
        <v>0</v>
      </c>
      <c r="F25" s="26">
        <v>0</v>
      </c>
      <c r="G25" s="25">
        <v>17</v>
      </c>
      <c r="H25" s="24">
        <v>0</v>
      </c>
      <c r="I25" s="28">
        <v>8</v>
      </c>
    </row>
    <row r="26" spans="1:9" ht="12" thickBot="1">
      <c r="A26" s="30" t="s">
        <v>30</v>
      </c>
      <c r="B26" s="31">
        <v>0</v>
      </c>
      <c r="C26" s="32">
        <v>0</v>
      </c>
      <c r="D26" s="33">
        <v>0</v>
      </c>
      <c r="E26" s="33">
        <v>0</v>
      </c>
      <c r="F26" s="32">
        <v>0</v>
      </c>
      <c r="G26" s="33">
        <v>0</v>
      </c>
      <c r="H26" s="33">
        <v>0</v>
      </c>
      <c r="I26" s="36">
        <v>0</v>
      </c>
    </row>
    <row r="27" spans="1:9" ht="12" thickBot="1">
      <c r="A27" s="317" t="s">
        <v>38</v>
      </c>
      <c r="B27" s="320"/>
      <c r="C27" s="320"/>
      <c r="D27" s="320"/>
      <c r="E27" s="320"/>
      <c r="F27" s="320"/>
      <c r="G27" s="320"/>
      <c r="H27" s="320"/>
      <c r="I27" s="321"/>
    </row>
    <row r="28" spans="1:9" ht="11.25">
      <c r="A28" s="20" t="s">
        <v>32</v>
      </c>
      <c r="B28" s="21">
        <v>810</v>
      </c>
      <c r="C28" s="21">
        <v>228975250</v>
      </c>
      <c r="D28" s="21">
        <v>7</v>
      </c>
      <c r="E28" s="21">
        <v>7</v>
      </c>
      <c r="F28" s="21">
        <v>20480000</v>
      </c>
      <c r="G28" s="21">
        <v>735</v>
      </c>
      <c r="H28" s="21">
        <v>1</v>
      </c>
      <c r="I28" s="260">
        <v>242</v>
      </c>
    </row>
    <row r="29" spans="1:9" ht="11.25">
      <c r="A29" s="20" t="s">
        <v>33</v>
      </c>
      <c r="B29" s="22">
        <v>52</v>
      </c>
      <c r="C29" s="23">
        <v>73463500</v>
      </c>
      <c r="D29" s="24">
        <v>0</v>
      </c>
      <c r="E29" s="25">
        <v>5</v>
      </c>
      <c r="F29" s="26">
        <v>17680000</v>
      </c>
      <c r="G29" s="25">
        <v>176</v>
      </c>
      <c r="H29" s="24">
        <v>1</v>
      </c>
      <c r="I29" s="27">
        <v>32</v>
      </c>
    </row>
    <row r="30" spans="1:9" ht="11.25">
      <c r="A30" s="20" t="s">
        <v>34</v>
      </c>
      <c r="B30" s="22">
        <v>1</v>
      </c>
      <c r="C30" s="23">
        <v>50000</v>
      </c>
      <c r="D30" s="24">
        <v>2</v>
      </c>
      <c r="E30" s="24">
        <v>0</v>
      </c>
      <c r="F30" s="23">
        <v>0</v>
      </c>
      <c r="G30" s="24">
        <v>2</v>
      </c>
      <c r="H30" s="24">
        <v>0</v>
      </c>
      <c r="I30" s="27">
        <v>2</v>
      </c>
    </row>
    <row r="31" spans="1:9" ht="11.25">
      <c r="A31" s="20" t="s">
        <v>35</v>
      </c>
      <c r="B31" s="22">
        <v>0</v>
      </c>
      <c r="C31" s="23">
        <v>0</v>
      </c>
      <c r="D31" s="24">
        <v>0</v>
      </c>
      <c r="E31" s="24">
        <v>0</v>
      </c>
      <c r="F31" s="23">
        <v>0</v>
      </c>
      <c r="G31" s="24">
        <v>0</v>
      </c>
      <c r="H31" s="24">
        <v>0</v>
      </c>
      <c r="I31" s="27">
        <v>1</v>
      </c>
    </row>
    <row r="32" spans="1:9" ht="11.25">
      <c r="A32" s="20" t="s">
        <v>36</v>
      </c>
      <c r="B32" s="22">
        <v>756</v>
      </c>
      <c r="C32" s="23">
        <v>155461750</v>
      </c>
      <c r="D32" s="24">
        <v>5</v>
      </c>
      <c r="E32" s="25">
        <v>2</v>
      </c>
      <c r="F32" s="26">
        <v>2800000</v>
      </c>
      <c r="G32" s="25">
        <v>557</v>
      </c>
      <c r="H32" s="24">
        <v>0</v>
      </c>
      <c r="I32" s="27">
        <v>205</v>
      </c>
    </row>
    <row r="33" spans="1:9" ht="12" thickBot="1">
      <c r="A33" s="30" t="s">
        <v>30</v>
      </c>
      <c r="B33" s="31">
        <v>1</v>
      </c>
      <c r="C33" s="32">
        <v>0</v>
      </c>
      <c r="D33" s="33">
        <v>0</v>
      </c>
      <c r="E33" s="33">
        <v>0</v>
      </c>
      <c r="F33" s="32">
        <v>0</v>
      </c>
      <c r="G33" s="34">
        <v>0</v>
      </c>
      <c r="H33" s="33">
        <v>0</v>
      </c>
      <c r="I33" s="36">
        <v>2</v>
      </c>
    </row>
    <row r="34" spans="1:9" ht="12" thickBot="1">
      <c r="A34" s="317" t="s">
        <v>39</v>
      </c>
      <c r="B34" s="320"/>
      <c r="C34" s="320"/>
      <c r="D34" s="320"/>
      <c r="E34" s="320"/>
      <c r="F34" s="320"/>
      <c r="G34" s="320"/>
      <c r="H34" s="320"/>
      <c r="I34" s="321"/>
    </row>
    <row r="35" spans="1:9" ht="11.25">
      <c r="A35" s="20" t="s">
        <v>32</v>
      </c>
      <c r="B35" s="21">
        <v>75</v>
      </c>
      <c r="C35" s="21">
        <v>61140000</v>
      </c>
      <c r="D35" s="21">
        <v>3</v>
      </c>
      <c r="E35" s="21">
        <v>3</v>
      </c>
      <c r="F35" s="21">
        <v>24237200</v>
      </c>
      <c r="G35" s="21">
        <v>53</v>
      </c>
      <c r="H35" s="21">
        <v>3</v>
      </c>
      <c r="I35" s="260">
        <v>8</v>
      </c>
    </row>
    <row r="36" spans="1:9" ht="11.25">
      <c r="A36" s="20" t="s">
        <v>33</v>
      </c>
      <c r="B36" s="22">
        <v>26</v>
      </c>
      <c r="C36" s="23">
        <v>50250000</v>
      </c>
      <c r="D36" s="24">
        <v>0</v>
      </c>
      <c r="E36" s="25">
        <v>3</v>
      </c>
      <c r="F36" s="26">
        <v>24237200</v>
      </c>
      <c r="G36" s="25">
        <v>41</v>
      </c>
      <c r="H36" s="24">
        <v>2</v>
      </c>
      <c r="I36" s="27">
        <v>3</v>
      </c>
    </row>
    <row r="37" spans="1:9" s="18" customFormat="1" ht="11.25">
      <c r="A37" s="20" t="s">
        <v>34</v>
      </c>
      <c r="B37" s="22">
        <v>0</v>
      </c>
      <c r="C37" s="23">
        <v>0</v>
      </c>
      <c r="D37" s="24">
        <v>0</v>
      </c>
      <c r="E37" s="24">
        <v>0</v>
      </c>
      <c r="F37" s="23">
        <v>0</v>
      </c>
      <c r="G37" s="24">
        <v>0</v>
      </c>
      <c r="H37" s="24">
        <v>0</v>
      </c>
      <c r="I37" s="28">
        <v>0</v>
      </c>
    </row>
    <row r="38" spans="1:9" ht="11.25">
      <c r="A38" s="20" t="s">
        <v>35</v>
      </c>
      <c r="B38" s="22">
        <v>0</v>
      </c>
      <c r="C38" s="23">
        <v>0</v>
      </c>
      <c r="D38" s="24">
        <v>0</v>
      </c>
      <c r="E38" s="24">
        <v>0</v>
      </c>
      <c r="F38" s="23">
        <v>0</v>
      </c>
      <c r="G38" s="24">
        <v>0</v>
      </c>
      <c r="H38" s="24">
        <v>0</v>
      </c>
      <c r="I38" s="28">
        <v>0</v>
      </c>
    </row>
    <row r="39" spans="1:9" ht="11.25">
      <c r="A39" s="20" t="s">
        <v>36</v>
      </c>
      <c r="B39" s="22">
        <v>49</v>
      </c>
      <c r="C39" s="23">
        <v>10890000</v>
      </c>
      <c r="D39" s="24">
        <v>3</v>
      </c>
      <c r="E39" s="24">
        <v>0</v>
      </c>
      <c r="F39" s="23">
        <v>0</v>
      </c>
      <c r="G39" s="25">
        <v>12</v>
      </c>
      <c r="H39" s="24">
        <v>1</v>
      </c>
      <c r="I39" s="27">
        <v>5</v>
      </c>
    </row>
    <row r="40" spans="1:9" ht="12" thickBot="1">
      <c r="A40" s="30" t="s">
        <v>30</v>
      </c>
      <c r="B40" s="31">
        <v>0</v>
      </c>
      <c r="C40" s="32">
        <v>0</v>
      </c>
      <c r="D40" s="33">
        <v>0</v>
      </c>
      <c r="E40" s="33">
        <v>0</v>
      </c>
      <c r="F40" s="32">
        <v>0</v>
      </c>
      <c r="G40" s="33">
        <v>0</v>
      </c>
      <c r="H40" s="33">
        <v>0</v>
      </c>
      <c r="I40" s="35">
        <v>0</v>
      </c>
    </row>
    <row r="41" spans="1:9" ht="12" thickBot="1">
      <c r="A41" s="317" t="s">
        <v>40</v>
      </c>
      <c r="B41" s="320"/>
      <c r="C41" s="320"/>
      <c r="D41" s="320"/>
      <c r="E41" s="320"/>
      <c r="F41" s="320"/>
      <c r="G41" s="320"/>
      <c r="H41" s="320"/>
      <c r="I41" s="321"/>
    </row>
    <row r="42" spans="1:9" ht="11.25">
      <c r="A42" s="20" t="s">
        <v>32</v>
      </c>
      <c r="B42" s="21">
        <v>5</v>
      </c>
      <c r="C42" s="21">
        <v>2400000</v>
      </c>
      <c r="D42" s="21">
        <v>0</v>
      </c>
      <c r="E42" s="21">
        <v>0</v>
      </c>
      <c r="F42" s="21">
        <v>0</v>
      </c>
      <c r="G42" s="21">
        <v>5</v>
      </c>
      <c r="H42" s="21">
        <v>0</v>
      </c>
      <c r="I42" s="260">
        <v>2</v>
      </c>
    </row>
    <row r="43" spans="1:9" ht="11.25">
      <c r="A43" s="20" t="s">
        <v>33</v>
      </c>
      <c r="B43" s="22">
        <v>2</v>
      </c>
      <c r="C43" s="23">
        <v>2050000</v>
      </c>
      <c r="D43" s="24">
        <v>0</v>
      </c>
      <c r="E43" s="24">
        <v>0</v>
      </c>
      <c r="F43" s="23">
        <v>0</v>
      </c>
      <c r="G43" s="25">
        <v>2</v>
      </c>
      <c r="H43" s="24">
        <v>0</v>
      </c>
      <c r="I43" s="27">
        <v>0</v>
      </c>
    </row>
    <row r="44" spans="1:9" s="18" customFormat="1" ht="15" customHeight="1">
      <c r="A44" s="20" t="s">
        <v>34</v>
      </c>
      <c r="B44" s="22">
        <v>0</v>
      </c>
      <c r="C44" s="23">
        <v>0</v>
      </c>
      <c r="D44" s="24">
        <v>0</v>
      </c>
      <c r="E44" s="24">
        <v>0</v>
      </c>
      <c r="F44" s="23">
        <v>0</v>
      </c>
      <c r="G44" s="24">
        <v>0</v>
      </c>
      <c r="H44" s="24">
        <v>0</v>
      </c>
      <c r="I44" s="28">
        <v>0</v>
      </c>
    </row>
    <row r="45" spans="1:9" ht="11.25">
      <c r="A45" s="20" t="s">
        <v>35</v>
      </c>
      <c r="B45" s="22">
        <v>0</v>
      </c>
      <c r="C45" s="23">
        <v>0</v>
      </c>
      <c r="D45" s="24">
        <v>0</v>
      </c>
      <c r="E45" s="24">
        <v>0</v>
      </c>
      <c r="F45" s="23">
        <v>0</v>
      </c>
      <c r="G45" s="24">
        <v>0</v>
      </c>
      <c r="H45" s="24">
        <v>0</v>
      </c>
      <c r="I45" s="28">
        <v>0</v>
      </c>
    </row>
    <row r="46" spans="1:9" ht="11.25">
      <c r="A46" s="20" t="s">
        <v>36</v>
      </c>
      <c r="B46" s="22">
        <v>3</v>
      </c>
      <c r="C46" s="23">
        <v>350000</v>
      </c>
      <c r="D46" s="24">
        <v>0</v>
      </c>
      <c r="E46" s="24">
        <v>0</v>
      </c>
      <c r="F46" s="23">
        <v>0</v>
      </c>
      <c r="G46" s="25">
        <v>3</v>
      </c>
      <c r="H46" s="24">
        <v>0</v>
      </c>
      <c r="I46" s="27">
        <v>2</v>
      </c>
    </row>
    <row r="47" spans="1:9" ht="12" thickBot="1">
      <c r="A47" s="30" t="s">
        <v>30</v>
      </c>
      <c r="B47" s="31">
        <v>0</v>
      </c>
      <c r="C47" s="32">
        <v>0</v>
      </c>
      <c r="D47" s="33">
        <v>0</v>
      </c>
      <c r="E47" s="33">
        <v>0</v>
      </c>
      <c r="F47" s="32">
        <v>0</v>
      </c>
      <c r="G47" s="33">
        <v>0</v>
      </c>
      <c r="H47" s="33">
        <v>0</v>
      </c>
      <c r="I47" s="36">
        <v>0</v>
      </c>
    </row>
    <row r="48" spans="1:9" ht="12" thickBot="1">
      <c r="A48" s="317" t="s">
        <v>41</v>
      </c>
      <c r="B48" s="320"/>
      <c r="C48" s="320"/>
      <c r="D48" s="320"/>
      <c r="E48" s="320"/>
      <c r="F48" s="320"/>
      <c r="G48" s="320"/>
      <c r="H48" s="320"/>
      <c r="I48" s="321"/>
    </row>
    <row r="49" spans="1:9" ht="11.25">
      <c r="A49" s="20" t="s">
        <v>32</v>
      </c>
      <c r="B49" s="21">
        <v>837</v>
      </c>
      <c r="C49" s="21">
        <v>178729000</v>
      </c>
      <c r="D49" s="21">
        <v>6</v>
      </c>
      <c r="E49" s="21">
        <v>6</v>
      </c>
      <c r="F49" s="21">
        <v>13700000</v>
      </c>
      <c r="G49" s="21">
        <v>351</v>
      </c>
      <c r="H49" s="21">
        <v>1</v>
      </c>
      <c r="I49" s="260">
        <v>275</v>
      </c>
    </row>
    <row r="50" spans="1:10" ht="11.25">
      <c r="A50" s="20" t="s">
        <v>33</v>
      </c>
      <c r="B50" s="37">
        <v>32</v>
      </c>
      <c r="C50" s="26">
        <v>16527500</v>
      </c>
      <c r="D50" s="24">
        <v>1</v>
      </c>
      <c r="E50" s="24">
        <v>5</v>
      </c>
      <c r="F50" s="23">
        <v>13600000</v>
      </c>
      <c r="G50" s="25">
        <v>71</v>
      </c>
      <c r="H50" s="24">
        <v>1</v>
      </c>
      <c r="I50" s="27">
        <v>12</v>
      </c>
      <c r="J50" s="18"/>
    </row>
    <row r="51" spans="1:9" s="18" customFormat="1" ht="11.25">
      <c r="A51" s="20" t="s">
        <v>34</v>
      </c>
      <c r="B51" s="37">
        <v>0</v>
      </c>
      <c r="C51" s="26">
        <v>0</v>
      </c>
      <c r="D51" s="24">
        <v>0</v>
      </c>
      <c r="E51" s="24">
        <v>0</v>
      </c>
      <c r="F51" s="23">
        <v>0</v>
      </c>
      <c r="G51" s="24">
        <v>0</v>
      </c>
      <c r="H51" s="24">
        <v>0</v>
      </c>
      <c r="I51" s="27">
        <v>0</v>
      </c>
    </row>
    <row r="52" spans="1:10" ht="11.25">
      <c r="A52" s="20" t="s">
        <v>35</v>
      </c>
      <c r="B52" s="22">
        <v>0</v>
      </c>
      <c r="C52" s="23">
        <v>0</v>
      </c>
      <c r="D52" s="24">
        <v>0</v>
      </c>
      <c r="E52" s="24">
        <v>0</v>
      </c>
      <c r="F52" s="23">
        <v>0</v>
      </c>
      <c r="G52" s="25">
        <v>0</v>
      </c>
      <c r="H52" s="24">
        <v>0</v>
      </c>
      <c r="I52" s="28">
        <v>0</v>
      </c>
      <c r="J52" s="18"/>
    </row>
    <row r="53" spans="1:10" ht="11.25">
      <c r="A53" s="20" t="s">
        <v>36</v>
      </c>
      <c r="B53" s="37">
        <v>747</v>
      </c>
      <c r="C53" s="26">
        <v>162201500</v>
      </c>
      <c r="D53" s="24">
        <v>5</v>
      </c>
      <c r="E53" s="25">
        <v>1</v>
      </c>
      <c r="F53" s="26">
        <v>100000</v>
      </c>
      <c r="G53" s="25">
        <v>280</v>
      </c>
      <c r="H53" s="24">
        <v>0</v>
      </c>
      <c r="I53" s="27">
        <v>112</v>
      </c>
      <c r="J53" s="18"/>
    </row>
    <row r="54" spans="1:10" ht="12" thickBot="1">
      <c r="A54" s="30" t="s">
        <v>30</v>
      </c>
      <c r="B54" s="31">
        <v>58</v>
      </c>
      <c r="C54" s="32">
        <v>0</v>
      </c>
      <c r="D54" s="33">
        <v>0</v>
      </c>
      <c r="E54" s="33">
        <v>0</v>
      </c>
      <c r="F54" s="32">
        <v>0</v>
      </c>
      <c r="G54" s="34">
        <v>0</v>
      </c>
      <c r="H54" s="33"/>
      <c r="I54" s="35">
        <v>151</v>
      </c>
      <c r="J54" s="18"/>
    </row>
    <row r="55" spans="1:9" ht="12" thickBot="1">
      <c r="A55" s="324" t="s">
        <v>42</v>
      </c>
      <c r="B55" s="325"/>
      <c r="C55" s="325"/>
      <c r="D55" s="325"/>
      <c r="E55" s="325"/>
      <c r="F55" s="325"/>
      <c r="G55" s="325"/>
      <c r="H55" s="325"/>
      <c r="I55" s="326"/>
    </row>
    <row r="56" spans="1:9" ht="11.25">
      <c r="A56" s="20" t="s">
        <v>32</v>
      </c>
      <c r="B56" s="21">
        <v>1355</v>
      </c>
      <c r="C56" s="21">
        <v>273944573</v>
      </c>
      <c r="D56" s="21">
        <v>14</v>
      </c>
      <c r="E56" s="21">
        <v>14</v>
      </c>
      <c r="F56" s="21">
        <v>35740000</v>
      </c>
      <c r="G56" s="21">
        <v>1047</v>
      </c>
      <c r="H56" s="21">
        <v>3</v>
      </c>
      <c r="I56" s="260">
        <v>475</v>
      </c>
    </row>
    <row r="57" spans="1:9" ht="11.25">
      <c r="A57" s="20" t="s">
        <v>33</v>
      </c>
      <c r="B57" s="37">
        <v>61</v>
      </c>
      <c r="C57" s="26">
        <v>35868548</v>
      </c>
      <c r="D57" s="24">
        <v>1</v>
      </c>
      <c r="E57" s="25">
        <v>10</v>
      </c>
      <c r="F57" s="26">
        <v>31940000</v>
      </c>
      <c r="G57" s="25">
        <v>152</v>
      </c>
      <c r="H57" s="24">
        <v>3</v>
      </c>
      <c r="I57" s="27">
        <v>43</v>
      </c>
    </row>
    <row r="58" spans="1:9" s="18" customFormat="1" ht="12" customHeight="1">
      <c r="A58" s="20" t="s">
        <v>34</v>
      </c>
      <c r="B58" s="22">
        <v>1</v>
      </c>
      <c r="C58" s="23">
        <v>40000</v>
      </c>
      <c r="D58" s="24">
        <v>3</v>
      </c>
      <c r="E58" s="24">
        <v>0</v>
      </c>
      <c r="F58" s="23">
        <v>0</v>
      </c>
      <c r="G58" s="25">
        <v>7</v>
      </c>
      <c r="H58" s="24">
        <v>0</v>
      </c>
      <c r="I58" s="27">
        <v>9</v>
      </c>
    </row>
    <row r="59" spans="1:9" ht="11.25">
      <c r="A59" s="20" t="s">
        <v>35</v>
      </c>
      <c r="B59" s="22">
        <v>0</v>
      </c>
      <c r="C59" s="23">
        <v>0</v>
      </c>
      <c r="D59" s="24">
        <v>0</v>
      </c>
      <c r="E59" s="24">
        <v>0</v>
      </c>
      <c r="F59" s="23">
        <v>0</v>
      </c>
      <c r="G59" s="25">
        <v>0</v>
      </c>
      <c r="H59" s="24">
        <v>0</v>
      </c>
      <c r="I59" s="28">
        <v>1</v>
      </c>
    </row>
    <row r="60" spans="1:9" ht="11.25">
      <c r="A60" s="20" t="s">
        <v>36</v>
      </c>
      <c r="B60" s="37">
        <v>1280</v>
      </c>
      <c r="C60" s="26">
        <v>238036025</v>
      </c>
      <c r="D60" s="24">
        <v>10</v>
      </c>
      <c r="E60" s="24">
        <v>4</v>
      </c>
      <c r="F60" s="26">
        <v>3800000</v>
      </c>
      <c r="G60" s="25">
        <v>888</v>
      </c>
      <c r="H60" s="24">
        <v>0</v>
      </c>
      <c r="I60" s="27">
        <v>408</v>
      </c>
    </row>
    <row r="61" spans="1:9" ht="12" thickBot="1">
      <c r="A61" s="30" t="s">
        <v>30</v>
      </c>
      <c r="B61" s="31">
        <v>13</v>
      </c>
      <c r="C61" s="32">
        <v>0</v>
      </c>
      <c r="D61" s="33">
        <v>0</v>
      </c>
      <c r="E61" s="33">
        <v>0</v>
      </c>
      <c r="F61" s="32">
        <v>0</v>
      </c>
      <c r="G61" s="33">
        <v>0</v>
      </c>
      <c r="H61" s="33">
        <v>0</v>
      </c>
      <c r="I61" s="36">
        <v>14</v>
      </c>
    </row>
    <row r="62" spans="1:9" s="18" customFormat="1" ht="12" thickBot="1">
      <c r="A62" s="317" t="s">
        <v>43</v>
      </c>
      <c r="B62" s="318"/>
      <c r="C62" s="318"/>
      <c r="D62" s="318"/>
      <c r="E62" s="318"/>
      <c r="F62" s="318"/>
      <c r="G62" s="318"/>
      <c r="H62" s="318"/>
      <c r="I62" s="327"/>
    </row>
    <row r="63" spans="1:9" ht="11.25">
      <c r="A63" s="20" t="s">
        <v>32</v>
      </c>
      <c r="B63" s="21">
        <v>245</v>
      </c>
      <c r="C63" s="21">
        <v>343340000</v>
      </c>
      <c r="D63" s="21">
        <v>2</v>
      </c>
      <c r="E63" s="21">
        <v>2</v>
      </c>
      <c r="F63" s="21">
        <v>15425000</v>
      </c>
      <c r="G63" s="21">
        <v>142</v>
      </c>
      <c r="H63" s="21">
        <v>3</v>
      </c>
      <c r="I63" s="260">
        <v>62</v>
      </c>
    </row>
    <row r="64" spans="1:9" ht="11.25">
      <c r="A64" s="20" t="s">
        <v>33</v>
      </c>
      <c r="B64" s="37">
        <v>13</v>
      </c>
      <c r="C64" s="26">
        <v>295550000</v>
      </c>
      <c r="D64" s="24">
        <v>0</v>
      </c>
      <c r="E64" s="25">
        <v>2</v>
      </c>
      <c r="F64" s="26">
        <v>15425000</v>
      </c>
      <c r="G64" s="25">
        <v>28</v>
      </c>
      <c r="H64" s="24">
        <v>2</v>
      </c>
      <c r="I64" s="27">
        <v>7</v>
      </c>
    </row>
    <row r="65" spans="1:9" ht="11.25">
      <c r="A65" s="20" t="s">
        <v>34</v>
      </c>
      <c r="B65" s="22">
        <v>0</v>
      </c>
      <c r="C65" s="23">
        <v>0</v>
      </c>
      <c r="D65" s="24">
        <v>0</v>
      </c>
      <c r="E65" s="24">
        <v>0</v>
      </c>
      <c r="F65" s="23">
        <v>0</v>
      </c>
      <c r="G65" s="24">
        <v>0</v>
      </c>
      <c r="H65" s="24">
        <v>0</v>
      </c>
      <c r="I65" s="28">
        <v>0</v>
      </c>
    </row>
    <row r="66" spans="1:9" ht="11.25">
      <c r="A66" s="20" t="s">
        <v>35</v>
      </c>
      <c r="B66" s="22">
        <v>0</v>
      </c>
      <c r="C66" s="23">
        <v>0</v>
      </c>
      <c r="D66" s="24">
        <v>0</v>
      </c>
      <c r="E66" s="24">
        <v>0</v>
      </c>
      <c r="F66" s="23">
        <v>0</v>
      </c>
      <c r="G66" s="24">
        <v>0</v>
      </c>
      <c r="H66" s="24">
        <v>0</v>
      </c>
      <c r="I66" s="27">
        <v>0</v>
      </c>
    </row>
    <row r="67" spans="1:9" ht="11.25">
      <c r="A67" s="20" t="s">
        <v>36</v>
      </c>
      <c r="B67" s="37">
        <v>219</v>
      </c>
      <c r="C67" s="26">
        <v>47790000</v>
      </c>
      <c r="D67" s="24">
        <v>2</v>
      </c>
      <c r="E67" s="25">
        <v>0</v>
      </c>
      <c r="F67" s="26">
        <v>0</v>
      </c>
      <c r="G67" s="25">
        <v>111</v>
      </c>
      <c r="H67" s="24">
        <v>1</v>
      </c>
      <c r="I67" s="27">
        <v>44</v>
      </c>
    </row>
    <row r="68" spans="1:9" ht="12" thickBot="1">
      <c r="A68" s="30" t="s">
        <v>30</v>
      </c>
      <c r="B68" s="38">
        <v>13</v>
      </c>
      <c r="C68" s="39">
        <v>0</v>
      </c>
      <c r="D68" s="33">
        <v>0</v>
      </c>
      <c r="E68" s="33">
        <v>0</v>
      </c>
      <c r="F68" s="32">
        <v>0</v>
      </c>
      <c r="G68" s="34">
        <v>3</v>
      </c>
      <c r="H68" s="33">
        <v>0</v>
      </c>
      <c r="I68" s="35">
        <v>11</v>
      </c>
    </row>
    <row r="69" spans="1:9" ht="26.25" customHeight="1" thickBot="1">
      <c r="A69" s="207"/>
      <c r="B69" s="40"/>
      <c r="C69" s="41"/>
      <c r="D69" s="42"/>
      <c r="E69" s="42"/>
      <c r="F69" s="43"/>
      <c r="G69" s="40"/>
      <c r="H69" s="42"/>
      <c r="I69" s="40"/>
    </row>
    <row r="70" spans="1:9" ht="13.5" customHeight="1" thickBot="1">
      <c r="A70" s="317" t="s">
        <v>44</v>
      </c>
      <c r="B70" s="318"/>
      <c r="C70" s="318"/>
      <c r="D70" s="318"/>
      <c r="E70" s="318"/>
      <c r="F70" s="318"/>
      <c r="G70" s="318"/>
      <c r="H70" s="318"/>
      <c r="I70" s="319"/>
    </row>
    <row r="71" spans="1:9" ht="11.25">
      <c r="A71" s="20" t="s">
        <v>32</v>
      </c>
      <c r="B71" s="21">
        <v>232</v>
      </c>
      <c r="C71" s="21">
        <v>110983427</v>
      </c>
      <c r="D71" s="21">
        <v>2</v>
      </c>
      <c r="E71" s="21">
        <v>2</v>
      </c>
      <c r="F71" s="21">
        <v>432000</v>
      </c>
      <c r="G71" s="21">
        <v>77</v>
      </c>
      <c r="H71" s="21">
        <v>0</v>
      </c>
      <c r="I71" s="260">
        <v>38</v>
      </c>
    </row>
    <row r="72" spans="1:9" ht="11.25">
      <c r="A72" s="20" t="s">
        <v>33</v>
      </c>
      <c r="B72" s="37">
        <v>16</v>
      </c>
      <c r="C72" s="26">
        <v>49553427</v>
      </c>
      <c r="D72" s="24">
        <v>0</v>
      </c>
      <c r="E72" s="25">
        <v>1</v>
      </c>
      <c r="F72" s="26">
        <v>132000</v>
      </c>
      <c r="G72" s="25">
        <v>29</v>
      </c>
      <c r="H72" s="24">
        <v>0</v>
      </c>
      <c r="I72" s="27">
        <v>7</v>
      </c>
    </row>
    <row r="73" spans="1:9" s="18" customFormat="1" ht="11.25">
      <c r="A73" s="20" t="s">
        <v>34</v>
      </c>
      <c r="B73" s="22">
        <v>0</v>
      </c>
      <c r="C73" s="23">
        <v>0</v>
      </c>
      <c r="D73" s="24">
        <v>1</v>
      </c>
      <c r="E73" s="24">
        <v>0</v>
      </c>
      <c r="F73" s="23">
        <v>0</v>
      </c>
      <c r="G73" s="24">
        <v>0</v>
      </c>
      <c r="H73" s="24">
        <v>0</v>
      </c>
      <c r="I73" s="28">
        <v>0</v>
      </c>
    </row>
    <row r="74" spans="1:9" ht="11.25">
      <c r="A74" s="20" t="s">
        <v>35</v>
      </c>
      <c r="B74" s="22">
        <v>0</v>
      </c>
      <c r="C74" s="23">
        <v>0</v>
      </c>
      <c r="D74" s="24">
        <v>0</v>
      </c>
      <c r="E74" s="24">
        <v>0</v>
      </c>
      <c r="F74" s="23">
        <v>0</v>
      </c>
      <c r="G74" s="24">
        <v>0</v>
      </c>
      <c r="H74" s="24">
        <v>0</v>
      </c>
      <c r="I74" s="28">
        <v>0</v>
      </c>
    </row>
    <row r="75" spans="1:9" ht="15" customHeight="1">
      <c r="A75" s="20" t="s">
        <v>36</v>
      </c>
      <c r="B75" s="37">
        <v>215</v>
      </c>
      <c r="C75" s="26">
        <v>61430000</v>
      </c>
      <c r="D75" s="24">
        <v>1</v>
      </c>
      <c r="E75" s="24">
        <v>1</v>
      </c>
      <c r="F75" s="23">
        <v>300000</v>
      </c>
      <c r="G75" s="25">
        <v>48</v>
      </c>
      <c r="H75" s="24">
        <v>0</v>
      </c>
      <c r="I75" s="27">
        <v>31</v>
      </c>
    </row>
    <row r="76" spans="1:9" ht="12" thickBot="1">
      <c r="A76" s="30" t="s">
        <v>30</v>
      </c>
      <c r="B76" s="31">
        <v>1</v>
      </c>
      <c r="C76" s="32">
        <v>0</v>
      </c>
      <c r="D76" s="33">
        <v>0</v>
      </c>
      <c r="E76" s="33">
        <v>0</v>
      </c>
      <c r="F76" s="32">
        <v>0</v>
      </c>
      <c r="G76" s="33">
        <v>0</v>
      </c>
      <c r="H76" s="33">
        <v>0</v>
      </c>
      <c r="I76" s="36">
        <v>0</v>
      </c>
    </row>
    <row r="77" spans="1:9" ht="13.5" customHeight="1" thickBot="1">
      <c r="A77" s="317" t="s">
        <v>45</v>
      </c>
      <c r="B77" s="320"/>
      <c r="C77" s="320"/>
      <c r="D77" s="320"/>
      <c r="E77" s="320"/>
      <c r="F77" s="320"/>
      <c r="G77" s="320"/>
      <c r="H77" s="320"/>
      <c r="I77" s="321"/>
    </row>
    <row r="78" spans="1:9" ht="11.25">
      <c r="A78" s="20" t="s">
        <v>32</v>
      </c>
      <c r="B78" s="21">
        <v>167</v>
      </c>
      <c r="C78" s="21">
        <v>17785000</v>
      </c>
      <c r="D78" s="21">
        <v>1</v>
      </c>
      <c r="E78" s="21">
        <v>1</v>
      </c>
      <c r="F78" s="21">
        <v>4250000</v>
      </c>
      <c r="G78" s="21">
        <v>66</v>
      </c>
      <c r="H78" s="21">
        <v>0</v>
      </c>
      <c r="I78" s="260">
        <v>37</v>
      </c>
    </row>
    <row r="79" spans="1:9" ht="15" customHeight="1">
      <c r="A79" s="20" t="s">
        <v>33</v>
      </c>
      <c r="B79" s="37">
        <v>21</v>
      </c>
      <c r="C79" s="26">
        <v>4588000</v>
      </c>
      <c r="D79" s="24">
        <v>0</v>
      </c>
      <c r="E79" s="24">
        <v>1</v>
      </c>
      <c r="F79" s="23">
        <v>4250000</v>
      </c>
      <c r="G79" s="25">
        <v>19</v>
      </c>
      <c r="H79" s="24">
        <v>0</v>
      </c>
      <c r="I79" s="27">
        <v>12</v>
      </c>
    </row>
    <row r="80" spans="1:9" s="18" customFormat="1" ht="11.25">
      <c r="A80" s="20" t="s">
        <v>34</v>
      </c>
      <c r="B80" s="22">
        <v>0</v>
      </c>
      <c r="C80" s="23">
        <v>0</v>
      </c>
      <c r="D80" s="24">
        <v>0</v>
      </c>
      <c r="E80" s="24">
        <v>0</v>
      </c>
      <c r="F80" s="23">
        <v>0</v>
      </c>
      <c r="G80" s="24">
        <v>0</v>
      </c>
      <c r="H80" s="24">
        <v>0</v>
      </c>
      <c r="I80" s="28">
        <v>1</v>
      </c>
    </row>
    <row r="81" spans="1:9" ht="11.25">
      <c r="A81" s="20" t="s">
        <v>35</v>
      </c>
      <c r="B81" s="22">
        <v>0</v>
      </c>
      <c r="C81" s="23">
        <v>0</v>
      </c>
      <c r="D81" s="24">
        <v>0</v>
      </c>
      <c r="E81" s="24">
        <v>0</v>
      </c>
      <c r="F81" s="23">
        <v>0</v>
      </c>
      <c r="G81" s="24">
        <v>0</v>
      </c>
      <c r="H81" s="24">
        <v>0</v>
      </c>
      <c r="I81" s="28">
        <v>0</v>
      </c>
    </row>
    <row r="82" spans="1:9" ht="15" customHeight="1">
      <c r="A82" s="20" t="s">
        <v>36</v>
      </c>
      <c r="B82" s="37">
        <v>146</v>
      </c>
      <c r="C82" s="26">
        <v>13197000</v>
      </c>
      <c r="D82" s="24">
        <v>1</v>
      </c>
      <c r="E82" s="24">
        <v>0</v>
      </c>
      <c r="F82" s="23">
        <v>0</v>
      </c>
      <c r="G82" s="25">
        <v>47</v>
      </c>
      <c r="H82" s="24">
        <v>0</v>
      </c>
      <c r="I82" s="27">
        <v>24</v>
      </c>
    </row>
    <row r="83" spans="1:9" ht="12" thickBot="1">
      <c r="A83" s="30" t="s">
        <v>30</v>
      </c>
      <c r="B83" s="31">
        <v>0</v>
      </c>
      <c r="C83" s="32">
        <v>0</v>
      </c>
      <c r="D83" s="33">
        <v>0</v>
      </c>
      <c r="E83" s="33">
        <v>0</v>
      </c>
      <c r="F83" s="32">
        <v>0</v>
      </c>
      <c r="G83" s="33">
        <v>0</v>
      </c>
      <c r="H83" s="33">
        <v>0</v>
      </c>
      <c r="I83" s="36">
        <v>0</v>
      </c>
    </row>
    <row r="84" spans="1:9" ht="12" thickBot="1">
      <c r="A84" s="317" t="s">
        <v>46</v>
      </c>
      <c r="B84" s="320"/>
      <c r="C84" s="320"/>
      <c r="D84" s="320"/>
      <c r="E84" s="320"/>
      <c r="F84" s="320"/>
      <c r="G84" s="320"/>
      <c r="H84" s="320"/>
      <c r="I84" s="321"/>
    </row>
    <row r="85" spans="1:9" ht="11.25">
      <c r="A85" s="20" t="s">
        <v>32</v>
      </c>
      <c r="B85" s="21">
        <v>46</v>
      </c>
      <c r="C85" s="21">
        <v>10840000</v>
      </c>
      <c r="D85" s="21">
        <v>0</v>
      </c>
      <c r="E85" s="21">
        <v>0</v>
      </c>
      <c r="F85" s="21">
        <v>0</v>
      </c>
      <c r="G85" s="21">
        <v>57</v>
      </c>
      <c r="H85" s="21">
        <v>0</v>
      </c>
      <c r="I85" s="260">
        <v>22</v>
      </c>
    </row>
    <row r="86" spans="1:9" ht="11.25">
      <c r="A86" s="20" t="s">
        <v>33</v>
      </c>
      <c r="B86" s="37">
        <v>6</v>
      </c>
      <c r="C86" s="26">
        <v>8100000</v>
      </c>
      <c r="D86" s="24">
        <v>0</v>
      </c>
      <c r="E86" s="24">
        <v>0</v>
      </c>
      <c r="F86" s="23">
        <v>0</v>
      </c>
      <c r="G86" s="25">
        <v>28</v>
      </c>
      <c r="H86" s="24">
        <v>0</v>
      </c>
      <c r="I86" s="27">
        <v>2</v>
      </c>
    </row>
    <row r="87" spans="1:9" s="18" customFormat="1" ht="11.25">
      <c r="A87" s="20" t="s">
        <v>34</v>
      </c>
      <c r="B87" s="22">
        <v>0</v>
      </c>
      <c r="C87" s="23">
        <v>0</v>
      </c>
      <c r="D87" s="24">
        <v>0</v>
      </c>
      <c r="E87" s="24">
        <v>0</v>
      </c>
      <c r="F87" s="23">
        <v>0</v>
      </c>
      <c r="G87" s="24">
        <v>0</v>
      </c>
      <c r="H87" s="24">
        <v>0</v>
      </c>
      <c r="I87" s="28">
        <v>0</v>
      </c>
    </row>
    <row r="88" spans="1:9" ht="11.25">
      <c r="A88" s="20" t="s">
        <v>35</v>
      </c>
      <c r="B88" s="22">
        <v>0</v>
      </c>
      <c r="C88" s="23">
        <v>0</v>
      </c>
      <c r="D88" s="24">
        <v>0</v>
      </c>
      <c r="E88" s="24">
        <v>0</v>
      </c>
      <c r="F88" s="23">
        <v>0</v>
      </c>
      <c r="G88" s="24">
        <v>0</v>
      </c>
      <c r="H88" s="24">
        <v>0</v>
      </c>
      <c r="I88" s="28">
        <v>0</v>
      </c>
    </row>
    <row r="89" spans="1:9" ht="11.25">
      <c r="A89" s="20" t="s">
        <v>36</v>
      </c>
      <c r="B89" s="37">
        <v>40</v>
      </c>
      <c r="C89" s="26">
        <v>2740000</v>
      </c>
      <c r="D89" s="24">
        <v>0</v>
      </c>
      <c r="E89" s="24">
        <v>0</v>
      </c>
      <c r="F89" s="23">
        <v>0</v>
      </c>
      <c r="G89" s="25">
        <v>29</v>
      </c>
      <c r="H89" s="24">
        <v>0</v>
      </c>
      <c r="I89" s="27">
        <v>20</v>
      </c>
    </row>
    <row r="90" spans="1:9" ht="12" thickBot="1">
      <c r="A90" s="30" t="s">
        <v>30</v>
      </c>
      <c r="B90" s="31">
        <v>0</v>
      </c>
      <c r="C90" s="32">
        <v>0</v>
      </c>
      <c r="D90" s="33">
        <v>0</v>
      </c>
      <c r="E90" s="33">
        <v>0</v>
      </c>
      <c r="F90" s="32">
        <v>0</v>
      </c>
      <c r="G90" s="33">
        <v>0</v>
      </c>
      <c r="H90" s="33">
        <v>0</v>
      </c>
      <c r="I90" s="36">
        <v>0</v>
      </c>
    </row>
    <row r="91" spans="1:9" ht="13.5" customHeight="1" thickBot="1">
      <c r="A91" s="317" t="s">
        <v>47</v>
      </c>
      <c r="B91" s="320"/>
      <c r="C91" s="320"/>
      <c r="D91" s="320"/>
      <c r="E91" s="320"/>
      <c r="F91" s="320"/>
      <c r="G91" s="320"/>
      <c r="H91" s="320"/>
      <c r="I91" s="321"/>
    </row>
    <row r="92" spans="1:9" ht="11.25">
      <c r="A92" s="20" t="s">
        <v>32</v>
      </c>
      <c r="B92" s="21">
        <v>82</v>
      </c>
      <c r="C92" s="21">
        <v>13930000</v>
      </c>
      <c r="D92" s="21">
        <v>1</v>
      </c>
      <c r="E92" s="21">
        <v>1</v>
      </c>
      <c r="F92" s="21">
        <v>300000</v>
      </c>
      <c r="G92" s="21">
        <v>26</v>
      </c>
      <c r="H92" s="21">
        <v>0</v>
      </c>
      <c r="I92" s="260">
        <v>16</v>
      </c>
    </row>
    <row r="93" spans="1:9" ht="11.25">
      <c r="A93" s="20" t="s">
        <v>33</v>
      </c>
      <c r="B93" s="37">
        <v>12</v>
      </c>
      <c r="C93" s="26">
        <v>5050000</v>
      </c>
      <c r="D93" s="24">
        <v>1</v>
      </c>
      <c r="E93" s="24">
        <v>0</v>
      </c>
      <c r="F93" s="23">
        <v>0</v>
      </c>
      <c r="G93" s="25">
        <v>11</v>
      </c>
      <c r="H93" s="24">
        <v>0</v>
      </c>
      <c r="I93" s="27">
        <v>0</v>
      </c>
    </row>
    <row r="94" spans="1:9" s="18" customFormat="1" ht="11.25">
      <c r="A94" s="20" t="s">
        <v>34</v>
      </c>
      <c r="B94" s="22">
        <v>0</v>
      </c>
      <c r="C94" s="23">
        <v>0</v>
      </c>
      <c r="D94" s="24">
        <v>0</v>
      </c>
      <c r="E94" s="24">
        <v>0</v>
      </c>
      <c r="F94" s="23">
        <v>0</v>
      </c>
      <c r="G94" s="24">
        <v>0</v>
      </c>
      <c r="H94" s="24">
        <v>0</v>
      </c>
      <c r="I94" s="28">
        <v>0</v>
      </c>
    </row>
    <row r="95" spans="1:9" ht="11.25">
      <c r="A95" s="20" t="s">
        <v>35</v>
      </c>
      <c r="B95" s="22">
        <v>0</v>
      </c>
      <c r="C95" s="23">
        <v>0</v>
      </c>
      <c r="D95" s="24">
        <v>0</v>
      </c>
      <c r="E95" s="24">
        <v>0</v>
      </c>
      <c r="F95" s="23">
        <v>0</v>
      </c>
      <c r="G95" s="24">
        <v>0</v>
      </c>
      <c r="H95" s="24">
        <v>0</v>
      </c>
      <c r="I95" s="28">
        <v>0</v>
      </c>
    </row>
    <row r="96" spans="1:9" ht="15" customHeight="1">
      <c r="A96" s="20" t="s">
        <v>36</v>
      </c>
      <c r="B96" s="37">
        <v>70</v>
      </c>
      <c r="C96" s="26">
        <v>8880000</v>
      </c>
      <c r="D96" s="24">
        <v>0</v>
      </c>
      <c r="E96" s="24">
        <v>1</v>
      </c>
      <c r="F96" s="23">
        <v>300000</v>
      </c>
      <c r="G96" s="25">
        <v>15</v>
      </c>
      <c r="H96" s="24">
        <v>0</v>
      </c>
      <c r="I96" s="27">
        <v>16</v>
      </c>
    </row>
    <row r="97" spans="1:9" ht="12" thickBot="1">
      <c r="A97" s="30" t="s">
        <v>30</v>
      </c>
      <c r="B97" s="38">
        <v>0</v>
      </c>
      <c r="C97" s="39">
        <v>0</v>
      </c>
      <c r="D97" s="33">
        <v>0</v>
      </c>
      <c r="E97" s="33">
        <v>0</v>
      </c>
      <c r="F97" s="32">
        <v>0</v>
      </c>
      <c r="G97" s="33">
        <v>0</v>
      </c>
      <c r="H97" s="33">
        <v>0</v>
      </c>
      <c r="I97" s="35">
        <v>0</v>
      </c>
    </row>
    <row r="98" spans="1:10" ht="13.5" customHeight="1" thickBot="1">
      <c r="A98" s="317" t="s">
        <v>48</v>
      </c>
      <c r="B98" s="320"/>
      <c r="C98" s="320"/>
      <c r="D98" s="320"/>
      <c r="E98" s="320"/>
      <c r="F98" s="320"/>
      <c r="G98" s="320"/>
      <c r="H98" s="320"/>
      <c r="I98" s="321"/>
      <c r="J98" s="18"/>
    </row>
    <row r="99" spans="1:10" ht="11.25">
      <c r="A99" s="20" t="s">
        <v>32</v>
      </c>
      <c r="B99" s="21">
        <v>312</v>
      </c>
      <c r="C99" s="21">
        <v>30792500</v>
      </c>
      <c r="D99" s="21">
        <v>2</v>
      </c>
      <c r="E99" s="21">
        <v>2</v>
      </c>
      <c r="F99" s="21">
        <v>490000</v>
      </c>
      <c r="G99" s="21">
        <v>132</v>
      </c>
      <c r="H99" s="21">
        <v>0</v>
      </c>
      <c r="I99" s="260">
        <v>76</v>
      </c>
      <c r="J99" s="18"/>
    </row>
    <row r="100" spans="1:10" ht="15" customHeight="1">
      <c r="A100" s="20" t="s">
        <v>33</v>
      </c>
      <c r="B100" s="37">
        <v>12</v>
      </c>
      <c r="C100" s="26">
        <v>1220000</v>
      </c>
      <c r="D100" s="24">
        <v>2</v>
      </c>
      <c r="E100" s="25">
        <v>0</v>
      </c>
      <c r="F100" s="26">
        <v>0</v>
      </c>
      <c r="G100" s="25">
        <v>18</v>
      </c>
      <c r="H100" s="24">
        <v>0</v>
      </c>
      <c r="I100" s="27">
        <v>7</v>
      </c>
      <c r="J100" s="18"/>
    </row>
    <row r="101" spans="1:9" s="18" customFormat="1" ht="11.25">
      <c r="A101" s="20" t="s">
        <v>34</v>
      </c>
      <c r="B101" s="22">
        <v>0</v>
      </c>
      <c r="C101" s="23">
        <v>0</v>
      </c>
      <c r="D101" s="24">
        <v>0</v>
      </c>
      <c r="E101" s="24">
        <v>0</v>
      </c>
      <c r="F101" s="23">
        <v>0</v>
      </c>
      <c r="G101" s="24">
        <v>0</v>
      </c>
      <c r="H101" s="24">
        <v>0</v>
      </c>
      <c r="I101" s="28">
        <v>0</v>
      </c>
    </row>
    <row r="102" spans="1:9" ht="11.25">
      <c r="A102" s="20" t="s">
        <v>35</v>
      </c>
      <c r="B102" s="22">
        <v>0</v>
      </c>
      <c r="C102" s="23">
        <v>0</v>
      </c>
      <c r="D102" s="24">
        <v>0</v>
      </c>
      <c r="E102" s="24">
        <v>0</v>
      </c>
      <c r="F102" s="23">
        <v>0</v>
      </c>
      <c r="G102" s="24">
        <v>0</v>
      </c>
      <c r="H102" s="24">
        <v>0</v>
      </c>
      <c r="I102" s="28">
        <v>0</v>
      </c>
    </row>
    <row r="103" spans="1:9" ht="15" customHeight="1">
      <c r="A103" s="20" t="s">
        <v>36</v>
      </c>
      <c r="B103" s="37">
        <v>300</v>
      </c>
      <c r="C103" s="26">
        <v>29572500</v>
      </c>
      <c r="D103" s="24">
        <v>0</v>
      </c>
      <c r="E103" s="25">
        <v>2</v>
      </c>
      <c r="F103" s="26">
        <v>490000</v>
      </c>
      <c r="G103" s="25">
        <v>114</v>
      </c>
      <c r="H103" s="24">
        <v>0</v>
      </c>
      <c r="I103" s="27">
        <v>69</v>
      </c>
    </row>
    <row r="104" spans="1:9" ht="12" thickBot="1">
      <c r="A104" s="30" t="s">
        <v>30</v>
      </c>
      <c r="B104" s="31">
        <v>0</v>
      </c>
      <c r="C104" s="32">
        <v>0</v>
      </c>
      <c r="D104" s="33">
        <v>0</v>
      </c>
      <c r="E104" s="33">
        <v>0</v>
      </c>
      <c r="F104" s="32">
        <v>0</v>
      </c>
      <c r="G104" s="33">
        <v>0</v>
      </c>
      <c r="H104" s="33">
        <v>0</v>
      </c>
      <c r="I104" s="36">
        <v>0</v>
      </c>
    </row>
    <row r="105" spans="1:9" ht="14.25" customHeight="1" thickBot="1">
      <c r="A105" s="317" t="s">
        <v>49</v>
      </c>
      <c r="B105" s="320"/>
      <c r="C105" s="320"/>
      <c r="D105" s="320"/>
      <c r="E105" s="320"/>
      <c r="F105" s="320"/>
      <c r="G105" s="320"/>
      <c r="H105" s="320"/>
      <c r="I105" s="321"/>
    </row>
    <row r="106" spans="1:9" ht="11.25">
      <c r="A106" s="20" t="s">
        <v>32</v>
      </c>
      <c r="B106" s="21">
        <v>180</v>
      </c>
      <c r="C106" s="21">
        <v>27243000</v>
      </c>
      <c r="D106" s="21">
        <v>1</v>
      </c>
      <c r="E106" s="21">
        <v>1</v>
      </c>
      <c r="F106" s="21">
        <v>0</v>
      </c>
      <c r="G106" s="21">
        <v>81</v>
      </c>
      <c r="H106" s="21">
        <v>0</v>
      </c>
      <c r="I106" s="260">
        <v>36</v>
      </c>
    </row>
    <row r="107" spans="1:9" ht="11.25">
      <c r="A107" s="20" t="s">
        <v>33</v>
      </c>
      <c r="B107" s="37">
        <v>10</v>
      </c>
      <c r="C107" s="26">
        <v>3625000</v>
      </c>
      <c r="D107" s="24">
        <v>1</v>
      </c>
      <c r="E107" s="25">
        <v>0</v>
      </c>
      <c r="F107" s="26">
        <v>0</v>
      </c>
      <c r="G107" s="25">
        <v>17</v>
      </c>
      <c r="H107" s="24">
        <v>0</v>
      </c>
      <c r="I107" s="27">
        <v>6</v>
      </c>
    </row>
    <row r="108" spans="1:9" s="18" customFormat="1" ht="11.25">
      <c r="A108" s="20" t="s">
        <v>34</v>
      </c>
      <c r="B108" s="22">
        <v>0</v>
      </c>
      <c r="C108" s="23">
        <v>0</v>
      </c>
      <c r="D108" s="24">
        <v>0</v>
      </c>
      <c r="E108" s="24">
        <v>0</v>
      </c>
      <c r="F108" s="23">
        <v>0</v>
      </c>
      <c r="G108" s="24">
        <v>0</v>
      </c>
      <c r="H108" s="24">
        <v>0</v>
      </c>
      <c r="I108" s="28">
        <v>0</v>
      </c>
    </row>
    <row r="109" spans="1:9" ht="11.25">
      <c r="A109" s="20" t="s">
        <v>35</v>
      </c>
      <c r="B109" s="22">
        <v>0</v>
      </c>
      <c r="C109" s="23">
        <v>0</v>
      </c>
      <c r="D109" s="24">
        <v>0</v>
      </c>
      <c r="E109" s="24">
        <v>0</v>
      </c>
      <c r="F109" s="23">
        <v>0</v>
      </c>
      <c r="G109" s="24">
        <v>0</v>
      </c>
      <c r="H109" s="24">
        <v>0</v>
      </c>
      <c r="I109" s="28">
        <v>0</v>
      </c>
    </row>
    <row r="110" spans="1:9" ht="11.25">
      <c r="A110" s="20" t="s">
        <v>36</v>
      </c>
      <c r="B110" s="37">
        <v>170</v>
      </c>
      <c r="C110" s="26">
        <v>23618000</v>
      </c>
      <c r="D110" s="24">
        <v>0</v>
      </c>
      <c r="E110" s="25">
        <v>1</v>
      </c>
      <c r="F110" s="26">
        <v>0</v>
      </c>
      <c r="G110" s="25">
        <v>64</v>
      </c>
      <c r="H110" s="24">
        <v>0</v>
      </c>
      <c r="I110" s="27">
        <v>29</v>
      </c>
    </row>
    <row r="111" spans="1:9" ht="12" thickBot="1">
      <c r="A111" s="30" t="s">
        <v>30</v>
      </c>
      <c r="B111" s="31">
        <v>0</v>
      </c>
      <c r="C111" s="32">
        <v>0</v>
      </c>
      <c r="D111" s="33">
        <v>0</v>
      </c>
      <c r="E111" s="33">
        <v>0</v>
      </c>
      <c r="F111" s="32">
        <v>0</v>
      </c>
      <c r="G111" s="33">
        <v>0</v>
      </c>
      <c r="H111" s="33">
        <v>0</v>
      </c>
      <c r="I111" s="36">
        <v>1</v>
      </c>
    </row>
    <row r="112" spans="1:9" ht="12" thickBot="1">
      <c r="A112" s="322" t="s">
        <v>78</v>
      </c>
      <c r="B112" s="320"/>
      <c r="C112" s="320"/>
      <c r="D112" s="320"/>
      <c r="E112" s="320"/>
      <c r="F112" s="320"/>
      <c r="G112" s="320"/>
      <c r="H112" s="320"/>
      <c r="I112" s="321"/>
    </row>
    <row r="113" spans="1:9" ht="11.25">
      <c r="A113" s="20" t="s">
        <v>32</v>
      </c>
      <c r="B113" s="21">
        <v>5</v>
      </c>
      <c r="C113" s="21">
        <v>350000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60">
        <v>0</v>
      </c>
    </row>
    <row r="114" spans="1:9" ht="11.25">
      <c r="A114" s="20" t="s">
        <v>33</v>
      </c>
      <c r="B114" s="22">
        <v>0</v>
      </c>
      <c r="C114" s="23">
        <v>0</v>
      </c>
      <c r="D114" s="24">
        <v>0</v>
      </c>
      <c r="E114" s="24">
        <v>0</v>
      </c>
      <c r="F114" s="23">
        <v>0</v>
      </c>
      <c r="G114" s="25">
        <v>0</v>
      </c>
      <c r="H114" s="24">
        <v>0</v>
      </c>
      <c r="I114" s="28">
        <v>0</v>
      </c>
    </row>
    <row r="115" spans="1:9" ht="11.25">
      <c r="A115" s="20" t="s">
        <v>34</v>
      </c>
      <c r="B115" s="22">
        <v>0</v>
      </c>
      <c r="C115" s="23">
        <v>0</v>
      </c>
      <c r="D115" s="24">
        <v>0</v>
      </c>
      <c r="E115" s="24">
        <v>0</v>
      </c>
      <c r="F115" s="23">
        <v>0</v>
      </c>
      <c r="G115" s="24">
        <v>0</v>
      </c>
      <c r="H115" s="24">
        <v>0</v>
      </c>
      <c r="I115" s="28">
        <v>0</v>
      </c>
    </row>
    <row r="116" spans="1:9" s="18" customFormat="1" ht="11.25">
      <c r="A116" s="20" t="s">
        <v>35</v>
      </c>
      <c r="B116" s="22">
        <v>0</v>
      </c>
      <c r="C116" s="23">
        <v>0</v>
      </c>
      <c r="D116" s="24">
        <v>0</v>
      </c>
      <c r="E116" s="24">
        <v>0</v>
      </c>
      <c r="F116" s="23">
        <v>0</v>
      </c>
      <c r="G116" s="24">
        <v>0</v>
      </c>
      <c r="H116" s="24">
        <v>0</v>
      </c>
      <c r="I116" s="28">
        <v>0</v>
      </c>
    </row>
    <row r="117" spans="1:9" ht="11.25">
      <c r="A117" s="20" t="s">
        <v>36</v>
      </c>
      <c r="B117" s="37">
        <v>4</v>
      </c>
      <c r="C117" s="26">
        <v>350000</v>
      </c>
      <c r="D117" s="24">
        <v>0</v>
      </c>
      <c r="E117" s="24">
        <v>0</v>
      </c>
      <c r="F117" s="23">
        <v>0</v>
      </c>
      <c r="G117" s="25">
        <v>0</v>
      </c>
      <c r="H117" s="24">
        <v>0</v>
      </c>
      <c r="I117" s="28">
        <v>0</v>
      </c>
    </row>
    <row r="118" spans="1:9" ht="12" thickBot="1">
      <c r="A118" s="30" t="s">
        <v>30</v>
      </c>
      <c r="B118" s="38">
        <v>1</v>
      </c>
      <c r="C118" s="39">
        <v>0</v>
      </c>
      <c r="D118" s="33">
        <v>0</v>
      </c>
      <c r="E118" s="33">
        <v>0</v>
      </c>
      <c r="F118" s="32">
        <v>0</v>
      </c>
      <c r="G118" s="33">
        <v>0</v>
      </c>
      <c r="H118" s="33">
        <v>0</v>
      </c>
      <c r="I118" s="36">
        <v>0</v>
      </c>
    </row>
    <row r="119" spans="1:9" ht="12" thickBot="1">
      <c r="A119" s="317" t="s">
        <v>50</v>
      </c>
      <c r="B119" s="320"/>
      <c r="C119" s="320"/>
      <c r="D119" s="320"/>
      <c r="E119" s="320"/>
      <c r="F119" s="320"/>
      <c r="G119" s="320"/>
      <c r="H119" s="320"/>
      <c r="I119" s="321"/>
    </row>
    <row r="120" spans="1:9" ht="11.25">
      <c r="A120" s="20" t="s">
        <v>32</v>
      </c>
      <c r="B120" s="21">
        <v>110</v>
      </c>
      <c r="C120" s="21">
        <v>14167500</v>
      </c>
      <c r="D120" s="21">
        <v>0</v>
      </c>
      <c r="E120" s="21">
        <v>0</v>
      </c>
      <c r="F120" s="21">
        <v>0</v>
      </c>
      <c r="G120" s="21">
        <v>50</v>
      </c>
      <c r="H120" s="21">
        <v>0</v>
      </c>
      <c r="I120" s="260">
        <v>21</v>
      </c>
    </row>
    <row r="121" spans="1:9" ht="11.25">
      <c r="A121" s="20" t="s">
        <v>33</v>
      </c>
      <c r="B121" s="37">
        <v>5</v>
      </c>
      <c r="C121" s="26">
        <v>4200000</v>
      </c>
      <c r="D121" s="24">
        <v>0</v>
      </c>
      <c r="E121" s="24">
        <v>0</v>
      </c>
      <c r="F121" s="23">
        <v>0</v>
      </c>
      <c r="G121" s="25">
        <v>21</v>
      </c>
      <c r="H121" s="24">
        <v>0</v>
      </c>
      <c r="I121" s="27">
        <v>0</v>
      </c>
    </row>
    <row r="122" spans="1:9" ht="11.25">
      <c r="A122" s="20" t="s">
        <v>34</v>
      </c>
      <c r="B122" s="22">
        <v>0</v>
      </c>
      <c r="C122" s="23">
        <v>0</v>
      </c>
      <c r="D122" s="24">
        <v>0</v>
      </c>
      <c r="E122" s="24">
        <v>0</v>
      </c>
      <c r="F122" s="23">
        <v>0</v>
      </c>
      <c r="G122" s="24">
        <v>0</v>
      </c>
      <c r="H122" s="24">
        <v>0</v>
      </c>
      <c r="I122" s="28">
        <v>0</v>
      </c>
    </row>
    <row r="123" spans="1:9" ht="11.25">
      <c r="A123" s="20" t="s">
        <v>35</v>
      </c>
      <c r="B123" s="22">
        <v>0</v>
      </c>
      <c r="C123" s="23">
        <v>0</v>
      </c>
      <c r="D123" s="24">
        <v>0</v>
      </c>
      <c r="E123" s="24">
        <v>0</v>
      </c>
      <c r="F123" s="23">
        <v>0</v>
      </c>
      <c r="G123" s="24">
        <v>0</v>
      </c>
      <c r="H123" s="24">
        <v>0</v>
      </c>
      <c r="I123" s="28">
        <v>0</v>
      </c>
    </row>
    <row r="124" spans="1:9" ht="11.25">
      <c r="A124" s="20" t="s">
        <v>36</v>
      </c>
      <c r="B124" s="37">
        <v>105</v>
      </c>
      <c r="C124" s="26">
        <v>9967500</v>
      </c>
      <c r="D124" s="24">
        <v>0</v>
      </c>
      <c r="E124" s="24">
        <v>0</v>
      </c>
      <c r="F124" s="23">
        <v>0</v>
      </c>
      <c r="G124" s="25">
        <v>29</v>
      </c>
      <c r="H124" s="24">
        <v>0</v>
      </c>
      <c r="I124" s="27">
        <v>21</v>
      </c>
    </row>
    <row r="125" spans="1:9" ht="12" thickBot="1">
      <c r="A125" s="30" t="s">
        <v>30</v>
      </c>
      <c r="B125" s="38">
        <v>0</v>
      </c>
      <c r="C125" s="39">
        <v>0</v>
      </c>
      <c r="D125" s="33">
        <v>0</v>
      </c>
      <c r="E125" s="33">
        <v>0</v>
      </c>
      <c r="F125" s="32">
        <v>0</v>
      </c>
      <c r="G125" s="33">
        <v>0</v>
      </c>
      <c r="H125" s="33">
        <v>0</v>
      </c>
      <c r="I125" s="36">
        <v>0</v>
      </c>
    </row>
    <row r="126" spans="1:9" ht="13.5" customHeight="1" thickBot="1">
      <c r="A126" s="322" t="s">
        <v>51</v>
      </c>
      <c r="B126" s="320"/>
      <c r="C126" s="320"/>
      <c r="D126" s="320"/>
      <c r="E126" s="320"/>
      <c r="F126" s="320"/>
      <c r="G126" s="320"/>
      <c r="H126" s="320"/>
      <c r="I126" s="323"/>
    </row>
    <row r="127" spans="1:10" ht="11.25">
      <c r="A127" s="20" t="s">
        <v>32</v>
      </c>
      <c r="B127" s="21">
        <v>104</v>
      </c>
      <c r="C127" s="21">
        <v>17265000</v>
      </c>
      <c r="D127" s="21">
        <v>2</v>
      </c>
      <c r="E127" s="21">
        <v>2</v>
      </c>
      <c r="F127" s="21">
        <v>6400075</v>
      </c>
      <c r="G127" s="21">
        <v>49</v>
      </c>
      <c r="H127" s="21">
        <v>0</v>
      </c>
      <c r="I127" s="260">
        <v>40</v>
      </c>
      <c r="J127" s="44"/>
    </row>
    <row r="128" spans="1:9" ht="11.25">
      <c r="A128" s="20" t="s">
        <v>33</v>
      </c>
      <c r="B128" s="37">
        <v>4</v>
      </c>
      <c r="C128" s="26">
        <v>8950000</v>
      </c>
      <c r="D128" s="24">
        <v>0</v>
      </c>
      <c r="E128" s="25">
        <v>2</v>
      </c>
      <c r="F128" s="26">
        <v>6400075</v>
      </c>
      <c r="G128" s="25">
        <v>9</v>
      </c>
      <c r="H128" s="24">
        <v>0</v>
      </c>
      <c r="I128" s="27">
        <v>1</v>
      </c>
    </row>
    <row r="129" spans="1:9" ht="11.25">
      <c r="A129" s="20" t="s">
        <v>34</v>
      </c>
      <c r="B129" s="22">
        <v>0</v>
      </c>
      <c r="C129" s="23">
        <v>0</v>
      </c>
      <c r="D129" s="24">
        <v>0</v>
      </c>
      <c r="E129" s="24">
        <v>0</v>
      </c>
      <c r="F129" s="23">
        <v>0</v>
      </c>
      <c r="G129" s="24">
        <v>0</v>
      </c>
      <c r="H129" s="24">
        <v>0</v>
      </c>
      <c r="I129" s="28">
        <v>0</v>
      </c>
    </row>
    <row r="130" spans="1:9" s="18" customFormat="1" ht="11.25">
      <c r="A130" s="20" t="s">
        <v>35</v>
      </c>
      <c r="B130" s="22">
        <v>0</v>
      </c>
      <c r="C130" s="23">
        <v>0</v>
      </c>
      <c r="D130" s="24">
        <v>0</v>
      </c>
      <c r="E130" s="24">
        <v>0</v>
      </c>
      <c r="F130" s="23">
        <v>0</v>
      </c>
      <c r="G130" s="24">
        <v>0</v>
      </c>
      <c r="H130" s="24">
        <v>0</v>
      </c>
      <c r="I130" s="28">
        <v>0</v>
      </c>
    </row>
    <row r="131" spans="1:9" ht="11.25">
      <c r="A131" s="20" t="s">
        <v>36</v>
      </c>
      <c r="B131" s="37">
        <v>100</v>
      </c>
      <c r="C131" s="26">
        <v>8315000</v>
      </c>
      <c r="D131" s="24">
        <v>2</v>
      </c>
      <c r="E131" s="24">
        <v>0</v>
      </c>
      <c r="F131" s="23">
        <v>0</v>
      </c>
      <c r="G131" s="25">
        <v>40</v>
      </c>
      <c r="H131" s="24">
        <v>0</v>
      </c>
      <c r="I131" s="27">
        <v>39</v>
      </c>
    </row>
    <row r="132" spans="1:9" ht="12" thickBot="1">
      <c r="A132" s="206" t="s">
        <v>30</v>
      </c>
      <c r="B132" s="31">
        <v>0</v>
      </c>
      <c r="C132" s="32">
        <v>0</v>
      </c>
      <c r="D132" s="33">
        <v>0</v>
      </c>
      <c r="E132" s="33">
        <v>0</v>
      </c>
      <c r="F132" s="32">
        <v>0</v>
      </c>
      <c r="G132" s="33">
        <v>0</v>
      </c>
      <c r="H132" s="33">
        <v>0</v>
      </c>
      <c r="I132" s="36">
        <v>0</v>
      </c>
    </row>
    <row r="133" spans="1:9" ht="12" thickBot="1">
      <c r="A133" s="205"/>
      <c r="B133" s="42"/>
      <c r="C133" s="43"/>
      <c r="D133" s="42"/>
      <c r="E133" s="42"/>
      <c r="F133" s="43"/>
      <c r="G133" s="42"/>
      <c r="H133" s="42"/>
      <c r="I133" s="42"/>
    </row>
    <row r="134" spans="1:9" ht="14.25" customHeight="1" thickBot="1">
      <c r="A134" s="317" t="s">
        <v>52</v>
      </c>
      <c r="B134" s="318"/>
      <c r="C134" s="318"/>
      <c r="D134" s="318"/>
      <c r="E134" s="318"/>
      <c r="F134" s="318"/>
      <c r="G134" s="318"/>
      <c r="H134" s="318"/>
      <c r="I134" s="319"/>
    </row>
    <row r="135" spans="1:9" ht="11.25">
      <c r="A135" s="20" t="s">
        <v>32</v>
      </c>
      <c r="B135" s="21">
        <v>45</v>
      </c>
      <c r="C135" s="21">
        <v>6425000</v>
      </c>
      <c r="D135" s="21">
        <v>0</v>
      </c>
      <c r="E135" s="21">
        <v>0</v>
      </c>
      <c r="F135" s="21">
        <v>0</v>
      </c>
      <c r="G135" s="21">
        <v>15</v>
      </c>
      <c r="H135" s="21">
        <v>0</v>
      </c>
      <c r="I135" s="260">
        <v>7</v>
      </c>
    </row>
    <row r="136" spans="1:9" ht="11.25">
      <c r="A136" s="20" t="s">
        <v>33</v>
      </c>
      <c r="B136" s="37">
        <v>3</v>
      </c>
      <c r="C136" s="26">
        <v>2000000</v>
      </c>
      <c r="D136" s="24">
        <v>0</v>
      </c>
      <c r="E136" s="24">
        <v>0</v>
      </c>
      <c r="F136" s="23">
        <v>0</v>
      </c>
      <c r="G136" s="25">
        <v>7</v>
      </c>
      <c r="H136" s="24">
        <v>0</v>
      </c>
      <c r="I136" s="27">
        <v>1</v>
      </c>
    </row>
    <row r="137" spans="1:9" ht="11.25">
      <c r="A137" s="20" t="s">
        <v>34</v>
      </c>
      <c r="B137" s="22">
        <v>0</v>
      </c>
      <c r="C137" s="23">
        <v>0</v>
      </c>
      <c r="D137" s="24">
        <v>0</v>
      </c>
      <c r="E137" s="24">
        <v>0</v>
      </c>
      <c r="F137" s="23">
        <v>0</v>
      </c>
      <c r="G137" s="24">
        <v>0</v>
      </c>
      <c r="H137" s="24">
        <v>0</v>
      </c>
      <c r="I137" s="28">
        <v>0</v>
      </c>
    </row>
    <row r="138" spans="1:9" s="18" customFormat="1" ht="11.25">
      <c r="A138" s="20" t="s">
        <v>35</v>
      </c>
      <c r="B138" s="22">
        <v>0</v>
      </c>
      <c r="C138" s="23">
        <v>0</v>
      </c>
      <c r="D138" s="24">
        <v>0</v>
      </c>
      <c r="E138" s="24">
        <v>0</v>
      </c>
      <c r="F138" s="23">
        <v>0</v>
      </c>
      <c r="G138" s="24">
        <v>0</v>
      </c>
      <c r="H138" s="24">
        <v>0</v>
      </c>
      <c r="I138" s="28">
        <v>0</v>
      </c>
    </row>
    <row r="139" spans="1:9" ht="11.25">
      <c r="A139" s="20" t="s">
        <v>36</v>
      </c>
      <c r="B139" s="37">
        <v>42</v>
      </c>
      <c r="C139" s="26">
        <v>4425000</v>
      </c>
      <c r="D139" s="24">
        <v>0</v>
      </c>
      <c r="E139" s="24">
        <v>0</v>
      </c>
      <c r="F139" s="23">
        <v>0</v>
      </c>
      <c r="G139" s="25">
        <v>8</v>
      </c>
      <c r="H139" s="24">
        <v>0</v>
      </c>
      <c r="I139" s="27">
        <v>6</v>
      </c>
    </row>
    <row r="140" spans="1:9" ht="12" customHeight="1" thickBot="1">
      <c r="A140" s="30" t="s">
        <v>30</v>
      </c>
      <c r="B140" s="31">
        <v>0</v>
      </c>
      <c r="C140" s="32">
        <v>0</v>
      </c>
      <c r="D140" s="33">
        <v>0</v>
      </c>
      <c r="E140" s="33">
        <v>0</v>
      </c>
      <c r="F140" s="32">
        <v>0</v>
      </c>
      <c r="G140" s="33">
        <v>0</v>
      </c>
      <c r="H140" s="33">
        <v>0</v>
      </c>
      <c r="I140" s="36">
        <v>0</v>
      </c>
    </row>
    <row r="141" spans="1:9" ht="13.5" customHeight="1" thickBot="1">
      <c r="A141" s="317" t="s">
        <v>53</v>
      </c>
      <c r="B141" s="320"/>
      <c r="C141" s="320"/>
      <c r="D141" s="320"/>
      <c r="E141" s="320"/>
      <c r="F141" s="320"/>
      <c r="G141" s="320"/>
      <c r="H141" s="320"/>
      <c r="I141" s="321"/>
    </row>
    <row r="142" spans="1:9" ht="11.25">
      <c r="A142" s="20" t="s">
        <v>32</v>
      </c>
      <c r="B142" s="21">
        <v>47</v>
      </c>
      <c r="C142" s="21">
        <v>5555000</v>
      </c>
      <c r="D142" s="21">
        <v>0</v>
      </c>
      <c r="E142" s="21">
        <v>0</v>
      </c>
      <c r="F142" s="21">
        <v>0</v>
      </c>
      <c r="G142" s="21">
        <v>17</v>
      </c>
      <c r="H142" s="21">
        <v>0</v>
      </c>
      <c r="I142" s="260">
        <v>17</v>
      </c>
    </row>
    <row r="143" spans="1:9" ht="11.25">
      <c r="A143" s="20" t="s">
        <v>33</v>
      </c>
      <c r="B143" s="22">
        <v>2</v>
      </c>
      <c r="C143" s="23">
        <v>550000</v>
      </c>
      <c r="D143" s="24">
        <v>0</v>
      </c>
      <c r="E143" s="24">
        <v>0</v>
      </c>
      <c r="F143" s="23">
        <v>0</v>
      </c>
      <c r="G143" s="24">
        <v>2</v>
      </c>
      <c r="H143" s="24">
        <v>0</v>
      </c>
      <c r="I143" s="27">
        <v>2</v>
      </c>
    </row>
    <row r="144" spans="1:9" ht="11.25">
      <c r="A144" s="20" t="s">
        <v>34</v>
      </c>
      <c r="B144" s="22">
        <v>0</v>
      </c>
      <c r="C144" s="23">
        <v>0</v>
      </c>
      <c r="D144" s="24">
        <v>0</v>
      </c>
      <c r="E144" s="24">
        <v>0</v>
      </c>
      <c r="F144" s="23">
        <v>0</v>
      </c>
      <c r="G144" s="24">
        <v>0</v>
      </c>
      <c r="H144" s="24">
        <v>0</v>
      </c>
      <c r="I144" s="28">
        <v>0</v>
      </c>
    </row>
    <row r="145" spans="1:9" ht="11.25">
      <c r="A145" s="20" t="s">
        <v>35</v>
      </c>
      <c r="B145" s="22">
        <v>0</v>
      </c>
      <c r="C145" s="23">
        <v>0</v>
      </c>
      <c r="D145" s="24">
        <v>0</v>
      </c>
      <c r="E145" s="24">
        <v>0</v>
      </c>
      <c r="F145" s="23">
        <v>0</v>
      </c>
      <c r="G145" s="24">
        <v>0</v>
      </c>
      <c r="H145" s="24">
        <v>0</v>
      </c>
      <c r="I145" s="28">
        <v>0</v>
      </c>
    </row>
    <row r="146" spans="1:9" ht="11.25">
      <c r="A146" s="20" t="s">
        <v>36</v>
      </c>
      <c r="B146" s="37">
        <v>44</v>
      </c>
      <c r="C146" s="23">
        <v>5005000</v>
      </c>
      <c r="D146" s="24">
        <v>0</v>
      </c>
      <c r="E146" s="24">
        <v>0</v>
      </c>
      <c r="F146" s="23">
        <v>0</v>
      </c>
      <c r="G146" s="25">
        <v>15</v>
      </c>
      <c r="H146" s="24">
        <v>0</v>
      </c>
      <c r="I146" s="28">
        <v>15</v>
      </c>
    </row>
    <row r="147" spans="1:9" ht="12" customHeight="1" thickBot="1">
      <c r="A147" s="30" t="s">
        <v>30</v>
      </c>
      <c r="B147" s="38">
        <v>1</v>
      </c>
      <c r="C147" s="39">
        <v>0</v>
      </c>
      <c r="D147" s="33">
        <v>0</v>
      </c>
      <c r="E147" s="33">
        <v>0</v>
      </c>
      <c r="F147" s="32">
        <v>0</v>
      </c>
      <c r="G147" s="33">
        <v>0</v>
      </c>
      <c r="H147" s="33">
        <v>0</v>
      </c>
      <c r="I147" s="36">
        <v>0</v>
      </c>
    </row>
    <row r="148" spans="1:9" ht="24.75" customHeight="1" thickBot="1">
      <c r="A148" s="317" t="s">
        <v>54</v>
      </c>
      <c r="B148" s="320"/>
      <c r="C148" s="320"/>
      <c r="D148" s="320"/>
      <c r="E148" s="320"/>
      <c r="F148" s="320"/>
      <c r="G148" s="320"/>
      <c r="H148" s="320"/>
      <c r="I148" s="321"/>
    </row>
    <row r="149" spans="1:9" ht="11.25">
      <c r="A149" s="20" t="s">
        <v>32</v>
      </c>
      <c r="B149" s="21">
        <v>1</v>
      </c>
      <c r="C149" s="21">
        <v>200000</v>
      </c>
      <c r="D149" s="21">
        <f aca="true" t="shared" si="1" ref="D149:I149">SUM(D150,D151,D152,D153,D154)</f>
        <v>0</v>
      </c>
      <c r="E149" s="21">
        <f t="shared" si="1"/>
        <v>0</v>
      </c>
      <c r="F149" s="21">
        <f t="shared" si="1"/>
        <v>0</v>
      </c>
      <c r="G149" s="21">
        <f t="shared" si="1"/>
        <v>0</v>
      </c>
      <c r="H149" s="21">
        <f t="shared" si="1"/>
        <v>0</v>
      </c>
      <c r="I149" s="260">
        <f t="shared" si="1"/>
        <v>0</v>
      </c>
    </row>
    <row r="150" spans="1:9" ht="11.25">
      <c r="A150" s="20" t="s">
        <v>33</v>
      </c>
      <c r="B150" s="22">
        <v>0</v>
      </c>
      <c r="C150" s="23">
        <v>0</v>
      </c>
      <c r="D150" s="24">
        <v>0</v>
      </c>
      <c r="E150" s="24">
        <v>0</v>
      </c>
      <c r="F150" s="23">
        <v>0</v>
      </c>
      <c r="G150" s="24">
        <v>0</v>
      </c>
      <c r="H150" s="24">
        <v>0</v>
      </c>
      <c r="I150" s="27">
        <v>0</v>
      </c>
    </row>
    <row r="151" spans="1:9" ht="11.25">
      <c r="A151" s="20" t="s">
        <v>34</v>
      </c>
      <c r="B151" s="22">
        <v>0</v>
      </c>
      <c r="C151" s="23">
        <v>0</v>
      </c>
      <c r="D151" s="24">
        <v>0</v>
      </c>
      <c r="E151" s="24">
        <v>0</v>
      </c>
      <c r="F151" s="23">
        <v>0</v>
      </c>
      <c r="G151" s="24">
        <v>0</v>
      </c>
      <c r="H151" s="24">
        <v>0</v>
      </c>
      <c r="I151" s="28">
        <v>0</v>
      </c>
    </row>
    <row r="152" spans="1:9" s="18" customFormat="1" ht="11.25">
      <c r="A152" s="20" t="s">
        <v>35</v>
      </c>
      <c r="B152" s="22">
        <v>0</v>
      </c>
      <c r="C152" s="23">
        <v>0</v>
      </c>
      <c r="D152" s="24">
        <v>0</v>
      </c>
      <c r="E152" s="24">
        <v>0</v>
      </c>
      <c r="F152" s="23">
        <v>0</v>
      </c>
      <c r="G152" s="24">
        <v>0</v>
      </c>
      <c r="H152" s="24">
        <v>0</v>
      </c>
      <c r="I152" s="28">
        <v>0</v>
      </c>
    </row>
    <row r="153" spans="1:9" ht="11.25">
      <c r="A153" s="20" t="s">
        <v>36</v>
      </c>
      <c r="B153" s="37">
        <v>1</v>
      </c>
      <c r="C153" s="26">
        <v>200000</v>
      </c>
      <c r="D153" s="24">
        <v>0</v>
      </c>
      <c r="E153" s="24">
        <v>0</v>
      </c>
      <c r="F153" s="23">
        <v>0</v>
      </c>
      <c r="G153" s="25">
        <v>0</v>
      </c>
      <c r="H153" s="24">
        <v>0</v>
      </c>
      <c r="I153" s="28">
        <v>0</v>
      </c>
    </row>
    <row r="154" spans="1:9" ht="12" customHeight="1" thickBot="1">
      <c r="A154" s="30" t="s">
        <v>30</v>
      </c>
      <c r="B154" s="38">
        <v>0</v>
      </c>
      <c r="C154" s="39">
        <v>0</v>
      </c>
      <c r="D154" s="33">
        <v>0</v>
      </c>
      <c r="E154" s="33">
        <v>0</v>
      </c>
      <c r="F154" s="32">
        <v>0</v>
      </c>
      <c r="G154" s="33">
        <v>0</v>
      </c>
      <c r="H154" s="33">
        <v>0</v>
      </c>
      <c r="I154" s="36">
        <v>0</v>
      </c>
    </row>
    <row r="155" spans="1:9" ht="13.5" customHeight="1" thickBot="1">
      <c r="A155" s="317" t="s">
        <v>55</v>
      </c>
      <c r="B155" s="320"/>
      <c r="C155" s="320"/>
      <c r="D155" s="320"/>
      <c r="E155" s="320"/>
      <c r="F155" s="320"/>
      <c r="G155" s="320"/>
      <c r="H155" s="320"/>
      <c r="I155" s="321"/>
    </row>
    <row r="156" spans="1:9" ht="11.25">
      <c r="A156" s="20" t="s">
        <v>32</v>
      </c>
      <c r="B156" s="21">
        <v>1</v>
      </c>
      <c r="C156" s="21">
        <v>100000</v>
      </c>
      <c r="D156" s="21">
        <f>SUM(D157,D158,D159,D160,D161)</f>
        <v>0</v>
      </c>
      <c r="E156" s="21">
        <f>SUM(E157,E158,E159,E160,E161)</f>
        <v>0</v>
      </c>
      <c r="F156" s="21">
        <f>SUM(F157,F158,F159,F160,F161)</f>
        <v>0</v>
      </c>
      <c r="G156" s="21">
        <v>1</v>
      </c>
      <c r="H156" s="21">
        <f>SUM(H157,H158,H159,H160,H161)</f>
        <v>0</v>
      </c>
      <c r="I156" s="260">
        <v>1</v>
      </c>
    </row>
    <row r="157" spans="1:9" ht="11.25">
      <c r="A157" s="20" t="s">
        <v>33</v>
      </c>
      <c r="B157" s="22">
        <v>0</v>
      </c>
      <c r="C157" s="23">
        <v>0</v>
      </c>
      <c r="D157" s="24">
        <v>0</v>
      </c>
      <c r="E157" s="24">
        <v>0</v>
      </c>
      <c r="F157" s="23">
        <v>0</v>
      </c>
      <c r="G157" s="24">
        <v>1</v>
      </c>
      <c r="H157" s="24">
        <v>0</v>
      </c>
      <c r="I157" s="28">
        <v>0</v>
      </c>
    </row>
    <row r="158" spans="1:9" ht="11.25">
      <c r="A158" s="20" t="s">
        <v>34</v>
      </c>
      <c r="B158" s="22">
        <v>0</v>
      </c>
      <c r="C158" s="23">
        <v>0</v>
      </c>
      <c r="D158" s="24">
        <v>0</v>
      </c>
      <c r="E158" s="24">
        <v>0</v>
      </c>
      <c r="F158" s="23">
        <v>0</v>
      </c>
      <c r="G158" s="24">
        <v>0</v>
      </c>
      <c r="H158" s="24">
        <v>0</v>
      </c>
      <c r="I158" s="28">
        <v>0</v>
      </c>
    </row>
    <row r="159" spans="1:9" ht="11.25" customHeight="1">
      <c r="A159" s="20" t="s">
        <v>35</v>
      </c>
      <c r="B159" s="22">
        <v>0</v>
      </c>
      <c r="C159" s="23">
        <v>0</v>
      </c>
      <c r="D159" s="24">
        <v>0</v>
      </c>
      <c r="E159" s="24">
        <v>0</v>
      </c>
      <c r="F159" s="23">
        <v>0</v>
      </c>
      <c r="G159" s="24">
        <v>0</v>
      </c>
      <c r="H159" s="24">
        <v>0</v>
      </c>
      <c r="I159" s="28">
        <v>0</v>
      </c>
    </row>
    <row r="160" spans="1:9" ht="11.25" customHeight="1">
      <c r="A160" s="20" t="s">
        <v>36</v>
      </c>
      <c r="B160" s="22">
        <v>1</v>
      </c>
      <c r="C160" s="23">
        <v>100000</v>
      </c>
      <c r="D160" s="24">
        <v>0</v>
      </c>
      <c r="E160" s="24">
        <v>0</v>
      </c>
      <c r="F160" s="23">
        <v>0</v>
      </c>
      <c r="G160" s="24">
        <v>0</v>
      </c>
      <c r="H160" s="24">
        <v>0</v>
      </c>
      <c r="I160" s="28">
        <v>1</v>
      </c>
    </row>
    <row r="161" spans="1:9" ht="13.5" customHeight="1" thickBot="1">
      <c r="A161" s="30" t="s">
        <v>56</v>
      </c>
      <c r="B161" s="31">
        <v>0</v>
      </c>
      <c r="C161" s="32">
        <v>0</v>
      </c>
      <c r="D161" s="33">
        <v>0</v>
      </c>
      <c r="E161" s="33">
        <v>0</v>
      </c>
      <c r="F161" s="32">
        <v>0</v>
      </c>
      <c r="G161" s="33">
        <v>0</v>
      </c>
      <c r="H161" s="33">
        <v>0</v>
      </c>
      <c r="I161" s="36">
        <v>0</v>
      </c>
    </row>
    <row r="162" ht="27" customHeight="1"/>
    <row r="163" ht="27" customHeight="1">
      <c r="A163" s="45" t="s">
        <v>18</v>
      </c>
    </row>
    <row r="164" ht="27" customHeight="1"/>
  </sheetData>
  <sheetProtection/>
  <mergeCells count="27">
    <mergeCell ref="A70:I70"/>
    <mergeCell ref="A1:I1"/>
    <mergeCell ref="A2:I2"/>
    <mergeCell ref="A3:A6"/>
    <mergeCell ref="B3:C3"/>
    <mergeCell ref="D3:F3"/>
    <mergeCell ref="D4:E5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134:I134"/>
    <mergeCell ref="A77:I77"/>
    <mergeCell ref="A84:I84"/>
    <mergeCell ref="A141:I141"/>
    <mergeCell ref="A148:I148"/>
    <mergeCell ref="A155:I155"/>
    <mergeCell ref="A98:I98"/>
    <mergeCell ref="A105:I105"/>
    <mergeCell ref="A112:I112"/>
    <mergeCell ref="A119:I119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22.07.2011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1">
      <selection activeCell="M26" sqref="M26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8.75" thickBot="1">
      <c r="A2" s="298" t="s">
        <v>388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</row>
    <row r="3" spans="1:11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8.75" customHeight="1">
      <c r="A4" s="329" t="s">
        <v>342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 customHeight="1" thickBot="1">
      <c r="A6" s="335" t="s">
        <v>57</v>
      </c>
      <c r="B6" s="337" t="s">
        <v>58</v>
      </c>
      <c r="C6" s="338"/>
      <c r="D6" s="339" t="s">
        <v>59</v>
      </c>
      <c r="E6" s="338"/>
      <c r="F6" s="339" t="s">
        <v>60</v>
      </c>
      <c r="G6" s="338"/>
      <c r="H6" s="339" t="s">
        <v>61</v>
      </c>
      <c r="I6" s="338"/>
      <c r="J6" s="339" t="s">
        <v>62</v>
      </c>
      <c r="K6" s="338"/>
    </row>
    <row r="7" spans="1:11" ht="15.75" customHeight="1" thickBot="1">
      <c r="A7" s="336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customHeight="1" thickBot="1">
      <c r="A8" s="54" t="s">
        <v>63</v>
      </c>
      <c r="B8" s="55">
        <f>SUM(B9,B10,B11,B12,B13,B14,B15,B16,B17,B18,B19,B20,B21,B22,B23,B24,B25,B26,B27,B28,B29)</f>
        <v>4857</v>
      </c>
      <c r="C8" s="56">
        <f>SUM(C9,C10,C11,C12,C13,C14,C15,C16,C17,C18,C19,C20,C21,C22,C23,C24,C25,C26,C27,C28,C29)</f>
        <v>1403</v>
      </c>
      <c r="D8" s="56">
        <f>SUM(D9,D10,D11,D12,D13,D14,D15,D16,D17,D18,D19,D20,D21,D22,D23,D24,D25,D26,D27,D28,D29)</f>
        <v>1744</v>
      </c>
      <c r="E8" s="56">
        <f>SUM(E9:E29)</f>
        <v>574</v>
      </c>
      <c r="F8" s="56">
        <f>SUM(F9,F10,F11,F12,F13,F14,F15,F16,F17,F18,F19,F20,F21,F22,F23,F24,F25,F26,F27,F28,F30)</f>
        <v>524</v>
      </c>
      <c r="G8" s="56">
        <f>SUM(G9,G10,G11,G12,G13,G14,G15,G16,G17,G18,G19,G20,G21,G22,G23,G24,G25,G26,G27,G28,G30)</f>
        <v>156</v>
      </c>
      <c r="H8" s="56">
        <f>SUM(H9,H10,H11,H12,H13,H14,H15,H16,H17,H18,H19,H20,H21,H22,H23,H24,H25,H26,H27,H28,H30)</f>
        <v>272</v>
      </c>
      <c r="I8" s="56">
        <f>SUM(I9,I10,I11,I12,I13,I14,I15,I16,I17,I18,I19,I20,I21,I22,I23,I24,I25,I26,I27,I28,I30)</f>
        <v>90</v>
      </c>
      <c r="J8" s="56">
        <f>SUM(J9:J29)</f>
        <v>2317</v>
      </c>
      <c r="K8" s="56">
        <f>SUM(K9:K29)</f>
        <v>583</v>
      </c>
    </row>
    <row r="9" spans="1:11" ht="26.25" customHeight="1">
      <c r="A9" s="73" t="s">
        <v>64</v>
      </c>
      <c r="B9" s="57">
        <v>128</v>
      </c>
      <c r="C9" s="57">
        <v>19</v>
      </c>
      <c r="D9" s="58">
        <v>28</v>
      </c>
      <c r="E9" s="208">
        <v>2</v>
      </c>
      <c r="F9" s="58">
        <v>4</v>
      </c>
      <c r="G9" s="208">
        <v>3</v>
      </c>
      <c r="H9" s="58">
        <v>9</v>
      </c>
      <c r="I9" s="208">
        <v>1</v>
      </c>
      <c r="J9" s="58">
        <f>B9-(D9+F9+H9)</f>
        <v>87</v>
      </c>
      <c r="K9" s="279">
        <f>C9-(E9+G9+I9)</f>
        <v>13</v>
      </c>
    </row>
    <row r="10" spans="1:11" ht="26.25" customHeight="1">
      <c r="A10" s="59" t="s">
        <v>65</v>
      </c>
      <c r="B10" s="60">
        <v>70</v>
      </c>
      <c r="C10" s="60">
        <v>9</v>
      </c>
      <c r="D10" s="61">
        <v>13</v>
      </c>
      <c r="E10" s="62">
        <v>2</v>
      </c>
      <c r="F10" s="61">
        <v>11</v>
      </c>
      <c r="G10" s="62">
        <v>2</v>
      </c>
      <c r="H10" s="61">
        <v>5</v>
      </c>
      <c r="I10" s="62">
        <v>0</v>
      </c>
      <c r="J10" s="58">
        <f>B10-(D10+F10+H10)</f>
        <v>41</v>
      </c>
      <c r="K10" s="281">
        <f>C10-(E10+G10+I10)</f>
        <v>5</v>
      </c>
    </row>
    <row r="11" spans="1:11" ht="15">
      <c r="A11" s="59" t="s">
        <v>66</v>
      </c>
      <c r="B11" s="60">
        <v>810</v>
      </c>
      <c r="C11" s="60">
        <v>242</v>
      </c>
      <c r="D11" s="61">
        <v>331</v>
      </c>
      <c r="E11" s="62">
        <v>123</v>
      </c>
      <c r="F11" s="61">
        <v>67</v>
      </c>
      <c r="G11" s="62">
        <v>30</v>
      </c>
      <c r="H11" s="61">
        <v>43</v>
      </c>
      <c r="I11" s="62">
        <v>8</v>
      </c>
      <c r="J11" s="58">
        <f aca="true" t="shared" si="0" ref="J11:J29">B11-(D11+F11+H11)</f>
        <v>369</v>
      </c>
      <c r="K11" s="281">
        <f aca="true" t="shared" si="1" ref="K11:K29">C11-(E11+G11+I11)</f>
        <v>81</v>
      </c>
    </row>
    <row r="12" spans="1:11" ht="36.75" customHeight="1">
      <c r="A12" s="59" t="s">
        <v>67</v>
      </c>
      <c r="B12" s="60">
        <v>75</v>
      </c>
      <c r="C12" s="60">
        <v>8</v>
      </c>
      <c r="D12" s="61">
        <v>24</v>
      </c>
      <c r="E12" s="62">
        <v>4</v>
      </c>
      <c r="F12" s="61">
        <v>32</v>
      </c>
      <c r="G12" s="62">
        <v>3</v>
      </c>
      <c r="H12" s="61">
        <v>2</v>
      </c>
      <c r="I12" s="62">
        <v>0</v>
      </c>
      <c r="J12" s="58">
        <f t="shared" si="0"/>
        <v>17</v>
      </c>
      <c r="K12" s="281">
        <f t="shared" si="1"/>
        <v>1</v>
      </c>
    </row>
    <row r="13" spans="1:11" ht="39.75" customHeight="1">
      <c r="A13" s="59" t="s">
        <v>68</v>
      </c>
      <c r="B13" s="60">
        <v>5</v>
      </c>
      <c r="C13" s="60">
        <v>2</v>
      </c>
      <c r="D13" s="61">
        <v>2</v>
      </c>
      <c r="E13" s="62">
        <v>0</v>
      </c>
      <c r="F13" s="61">
        <v>1</v>
      </c>
      <c r="G13" s="62">
        <v>1</v>
      </c>
      <c r="H13" s="61">
        <v>2</v>
      </c>
      <c r="I13" s="62">
        <v>0</v>
      </c>
      <c r="J13" s="58">
        <f t="shared" si="0"/>
        <v>0</v>
      </c>
      <c r="K13" s="281">
        <f t="shared" si="1"/>
        <v>1</v>
      </c>
    </row>
    <row r="14" spans="1:11" ht="15">
      <c r="A14" s="59" t="s">
        <v>69</v>
      </c>
      <c r="B14" s="60">
        <v>837</v>
      </c>
      <c r="C14" s="60">
        <v>275</v>
      </c>
      <c r="D14" s="61">
        <v>257</v>
      </c>
      <c r="E14" s="62">
        <v>63</v>
      </c>
      <c r="F14" s="61">
        <v>85</v>
      </c>
      <c r="G14" s="62">
        <v>41</v>
      </c>
      <c r="H14" s="61">
        <v>30</v>
      </c>
      <c r="I14" s="62">
        <v>16</v>
      </c>
      <c r="J14" s="58">
        <f t="shared" si="0"/>
        <v>465</v>
      </c>
      <c r="K14" s="281">
        <f t="shared" si="1"/>
        <v>155</v>
      </c>
    </row>
    <row r="15" spans="1:11" ht="47.25" customHeight="1">
      <c r="A15" s="59" t="s">
        <v>70</v>
      </c>
      <c r="B15" s="60">
        <v>1355</v>
      </c>
      <c r="C15" s="60">
        <v>475</v>
      </c>
      <c r="D15" s="61">
        <v>454</v>
      </c>
      <c r="E15" s="62">
        <v>212</v>
      </c>
      <c r="F15" s="61">
        <v>148</v>
      </c>
      <c r="G15" s="62">
        <v>34</v>
      </c>
      <c r="H15" s="61">
        <v>96</v>
      </c>
      <c r="I15" s="62">
        <v>25</v>
      </c>
      <c r="J15" s="58">
        <f t="shared" si="0"/>
        <v>657</v>
      </c>
      <c r="K15" s="281">
        <f t="shared" si="1"/>
        <v>204</v>
      </c>
    </row>
    <row r="16" spans="1:11" ht="18" customHeight="1">
      <c r="A16" s="59" t="s">
        <v>71</v>
      </c>
      <c r="B16" s="60">
        <v>245</v>
      </c>
      <c r="C16" s="60">
        <v>62</v>
      </c>
      <c r="D16" s="61">
        <v>74</v>
      </c>
      <c r="E16" s="62">
        <v>22</v>
      </c>
      <c r="F16" s="61">
        <v>11</v>
      </c>
      <c r="G16" s="62">
        <v>7</v>
      </c>
      <c r="H16" s="61">
        <v>11</v>
      </c>
      <c r="I16" s="62">
        <v>5</v>
      </c>
      <c r="J16" s="58">
        <f t="shared" si="0"/>
        <v>149</v>
      </c>
      <c r="K16" s="281">
        <f t="shared" si="1"/>
        <v>28</v>
      </c>
    </row>
    <row r="17" spans="1:11" ht="26.25" customHeight="1">
      <c r="A17" s="59" t="s">
        <v>72</v>
      </c>
      <c r="B17" s="60">
        <v>232</v>
      </c>
      <c r="C17" s="60">
        <v>38</v>
      </c>
      <c r="D17" s="61">
        <v>102</v>
      </c>
      <c r="E17" s="62">
        <v>19</v>
      </c>
      <c r="F17" s="61">
        <v>18</v>
      </c>
      <c r="G17" s="62">
        <v>3</v>
      </c>
      <c r="H17" s="61">
        <v>9</v>
      </c>
      <c r="I17" s="62">
        <v>4</v>
      </c>
      <c r="J17" s="58">
        <f t="shared" si="0"/>
        <v>103</v>
      </c>
      <c r="K17" s="281">
        <f t="shared" si="1"/>
        <v>12</v>
      </c>
    </row>
    <row r="18" spans="1:11" ht="15">
      <c r="A18" s="59" t="s">
        <v>73</v>
      </c>
      <c r="B18" s="60">
        <v>167</v>
      </c>
      <c r="C18" s="60">
        <v>37</v>
      </c>
      <c r="D18" s="61">
        <v>110</v>
      </c>
      <c r="E18" s="62">
        <v>21</v>
      </c>
      <c r="F18" s="61">
        <v>22</v>
      </c>
      <c r="G18" s="62">
        <v>2</v>
      </c>
      <c r="H18" s="61">
        <v>6</v>
      </c>
      <c r="I18" s="62">
        <v>3</v>
      </c>
      <c r="J18" s="58">
        <f t="shared" si="0"/>
        <v>29</v>
      </c>
      <c r="K18" s="281">
        <f t="shared" si="1"/>
        <v>11</v>
      </c>
    </row>
    <row r="19" spans="1:11" ht="25.5" customHeight="1">
      <c r="A19" s="59" t="s">
        <v>74</v>
      </c>
      <c r="B19" s="60">
        <v>46</v>
      </c>
      <c r="C19" s="60">
        <v>22</v>
      </c>
      <c r="D19" s="61">
        <v>18</v>
      </c>
      <c r="E19" s="62">
        <v>12</v>
      </c>
      <c r="F19" s="61">
        <v>5</v>
      </c>
      <c r="G19" s="62">
        <v>0</v>
      </c>
      <c r="H19" s="61">
        <v>1</v>
      </c>
      <c r="I19" s="62">
        <v>4</v>
      </c>
      <c r="J19" s="58">
        <f t="shared" si="0"/>
        <v>22</v>
      </c>
      <c r="K19" s="281">
        <f t="shared" si="1"/>
        <v>6</v>
      </c>
    </row>
    <row r="20" spans="1:11" ht="23.25">
      <c r="A20" s="59" t="s">
        <v>75</v>
      </c>
      <c r="B20" s="60">
        <v>82</v>
      </c>
      <c r="C20" s="60">
        <v>16</v>
      </c>
      <c r="D20" s="61">
        <v>42</v>
      </c>
      <c r="E20" s="62">
        <v>4</v>
      </c>
      <c r="F20" s="61">
        <v>8</v>
      </c>
      <c r="G20" s="62">
        <v>3</v>
      </c>
      <c r="H20" s="61">
        <v>4</v>
      </c>
      <c r="I20" s="62">
        <v>1</v>
      </c>
      <c r="J20" s="58">
        <f t="shared" si="0"/>
        <v>28</v>
      </c>
      <c r="K20" s="281">
        <f t="shared" si="1"/>
        <v>8</v>
      </c>
    </row>
    <row r="21" spans="1:11" ht="26.25" customHeight="1">
      <c r="A21" s="59" t="s">
        <v>76</v>
      </c>
      <c r="B21" s="60">
        <v>312</v>
      </c>
      <c r="C21" s="60">
        <v>76</v>
      </c>
      <c r="D21" s="61">
        <v>112</v>
      </c>
      <c r="E21" s="62">
        <v>39</v>
      </c>
      <c r="F21" s="61">
        <v>44</v>
      </c>
      <c r="G21" s="62">
        <v>10</v>
      </c>
      <c r="H21" s="61">
        <v>24</v>
      </c>
      <c r="I21" s="62">
        <v>7</v>
      </c>
      <c r="J21" s="58">
        <f t="shared" si="0"/>
        <v>132</v>
      </c>
      <c r="K21" s="281">
        <f t="shared" si="1"/>
        <v>20</v>
      </c>
    </row>
    <row r="22" spans="1:11" ht="25.5" customHeight="1">
      <c r="A22" s="59" t="s">
        <v>77</v>
      </c>
      <c r="B22" s="60">
        <v>180</v>
      </c>
      <c r="C22" s="60">
        <v>36</v>
      </c>
      <c r="D22" s="61">
        <v>57</v>
      </c>
      <c r="E22" s="62">
        <v>16</v>
      </c>
      <c r="F22" s="61">
        <v>27</v>
      </c>
      <c r="G22" s="62">
        <v>4</v>
      </c>
      <c r="H22" s="61">
        <v>9</v>
      </c>
      <c r="I22" s="62">
        <v>4</v>
      </c>
      <c r="J22" s="58">
        <f t="shared" si="0"/>
        <v>87</v>
      </c>
      <c r="K22" s="281">
        <f t="shared" si="1"/>
        <v>12</v>
      </c>
    </row>
    <row r="23" spans="1:11" ht="34.5">
      <c r="A23" s="59" t="s">
        <v>78</v>
      </c>
      <c r="B23" s="60">
        <v>5</v>
      </c>
      <c r="C23" s="60">
        <v>0</v>
      </c>
      <c r="D23" s="61">
        <v>1</v>
      </c>
      <c r="E23" s="61">
        <v>0</v>
      </c>
      <c r="F23" s="61">
        <v>1</v>
      </c>
      <c r="G23" s="61">
        <v>0</v>
      </c>
      <c r="H23" s="62">
        <v>2</v>
      </c>
      <c r="I23" s="62">
        <v>0</v>
      </c>
      <c r="J23" s="58">
        <f t="shared" si="0"/>
        <v>1</v>
      </c>
      <c r="K23" s="281">
        <f t="shared" si="1"/>
        <v>0</v>
      </c>
    </row>
    <row r="24" spans="1:11" ht="15">
      <c r="A24" s="59" t="s">
        <v>79</v>
      </c>
      <c r="B24" s="60">
        <v>110</v>
      </c>
      <c r="C24" s="60">
        <v>21</v>
      </c>
      <c r="D24" s="61">
        <v>39</v>
      </c>
      <c r="E24" s="62">
        <v>5</v>
      </c>
      <c r="F24" s="61">
        <v>12</v>
      </c>
      <c r="G24" s="62">
        <v>6</v>
      </c>
      <c r="H24" s="61">
        <v>6</v>
      </c>
      <c r="I24" s="62">
        <v>2</v>
      </c>
      <c r="J24" s="58">
        <f t="shared" si="0"/>
        <v>53</v>
      </c>
      <c r="K24" s="281">
        <f t="shared" si="1"/>
        <v>8</v>
      </c>
    </row>
    <row r="25" spans="1:11" ht="25.5" customHeight="1">
      <c r="A25" s="59" t="s">
        <v>80</v>
      </c>
      <c r="B25" s="60">
        <v>104</v>
      </c>
      <c r="C25" s="60">
        <v>40</v>
      </c>
      <c r="D25" s="61">
        <v>38</v>
      </c>
      <c r="E25" s="62">
        <v>15</v>
      </c>
      <c r="F25" s="61">
        <v>9</v>
      </c>
      <c r="G25" s="62">
        <v>6</v>
      </c>
      <c r="H25" s="61">
        <v>7</v>
      </c>
      <c r="I25" s="62">
        <v>7</v>
      </c>
      <c r="J25" s="58">
        <f t="shared" si="0"/>
        <v>50</v>
      </c>
      <c r="K25" s="281">
        <f t="shared" si="1"/>
        <v>12</v>
      </c>
    </row>
    <row r="26" spans="1:11" ht="29.25" customHeight="1">
      <c r="A26" s="59" t="s">
        <v>81</v>
      </c>
      <c r="B26" s="60">
        <v>45</v>
      </c>
      <c r="C26" s="60">
        <v>7</v>
      </c>
      <c r="D26" s="61">
        <v>20</v>
      </c>
      <c r="E26" s="62">
        <v>4</v>
      </c>
      <c r="F26" s="61">
        <v>6</v>
      </c>
      <c r="G26" s="62">
        <v>0</v>
      </c>
      <c r="H26" s="62">
        <v>3</v>
      </c>
      <c r="I26" s="62">
        <v>2</v>
      </c>
      <c r="J26" s="58">
        <f t="shared" si="0"/>
        <v>16</v>
      </c>
      <c r="K26" s="281">
        <f t="shared" si="1"/>
        <v>1</v>
      </c>
    </row>
    <row r="27" spans="1:11" ht="23.25">
      <c r="A27" s="59" t="s">
        <v>82</v>
      </c>
      <c r="B27" s="60">
        <v>47</v>
      </c>
      <c r="C27" s="60">
        <v>17</v>
      </c>
      <c r="D27" s="61">
        <v>21</v>
      </c>
      <c r="E27" s="62">
        <v>10</v>
      </c>
      <c r="F27" s="61">
        <v>13</v>
      </c>
      <c r="G27" s="62">
        <v>1</v>
      </c>
      <c r="H27" s="61">
        <v>3</v>
      </c>
      <c r="I27" s="62">
        <v>1</v>
      </c>
      <c r="J27" s="58">
        <f t="shared" si="0"/>
        <v>10</v>
      </c>
      <c r="K27" s="281">
        <f t="shared" si="1"/>
        <v>5</v>
      </c>
    </row>
    <row r="28" spans="1:11" ht="92.25" customHeight="1">
      <c r="A28" s="59" t="s">
        <v>83</v>
      </c>
      <c r="B28" s="60">
        <v>1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58">
        <f t="shared" si="0"/>
        <v>1</v>
      </c>
      <c r="K28" s="281">
        <f t="shared" si="1"/>
        <v>0</v>
      </c>
    </row>
    <row r="29" spans="1:11" ht="46.5" thickBot="1">
      <c r="A29" s="63" t="s">
        <v>84</v>
      </c>
      <c r="B29" s="64">
        <v>1</v>
      </c>
      <c r="C29" s="64">
        <v>1</v>
      </c>
      <c r="D29" s="65">
        <v>1</v>
      </c>
      <c r="E29" s="65">
        <v>1</v>
      </c>
      <c r="F29" s="65">
        <v>0</v>
      </c>
      <c r="G29" s="65">
        <v>0</v>
      </c>
      <c r="H29" s="65">
        <v>0</v>
      </c>
      <c r="I29" s="261">
        <v>0</v>
      </c>
      <c r="J29" s="229">
        <f t="shared" si="0"/>
        <v>0</v>
      </c>
      <c r="K29" s="262">
        <f t="shared" si="1"/>
        <v>0</v>
      </c>
    </row>
    <row r="30" spans="1:11" ht="15">
      <c r="A30" s="66" t="s">
        <v>18</v>
      </c>
      <c r="B30" s="3"/>
      <c r="C30" s="67"/>
      <c r="D30" s="68"/>
      <c r="E30" s="68"/>
      <c r="F30" s="68"/>
      <c r="G30" s="68"/>
      <c r="H30" s="68"/>
      <c r="I30" s="68"/>
      <c r="J30" s="68"/>
      <c r="K30" s="68"/>
    </row>
    <row r="31" spans="6:9" ht="15">
      <c r="F31" s="4"/>
      <c r="G31" s="4"/>
      <c r="H31" s="4"/>
      <c r="I31" s="4"/>
    </row>
    <row r="32" spans="1:9" ht="15">
      <c r="A32" s="66"/>
      <c r="B32" s="3"/>
      <c r="C32" s="3"/>
      <c r="F32" s="4"/>
      <c r="G32" s="4"/>
      <c r="H32" s="4"/>
      <c r="I32" s="4"/>
    </row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&amp;L22.07.2011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8.75" thickBot="1">
      <c r="A2" s="298" t="s">
        <v>389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</row>
    <row r="3" spans="2:11" ht="15.75">
      <c r="B3" s="69"/>
      <c r="C3" s="70"/>
      <c r="D3" s="70"/>
      <c r="E3" s="70"/>
      <c r="F3" s="70"/>
      <c r="G3" s="70"/>
      <c r="H3" s="70"/>
      <c r="I3" s="70"/>
      <c r="J3" s="70"/>
      <c r="K3" s="70"/>
    </row>
    <row r="4" spans="1:11" ht="15.75" customHeight="1">
      <c r="A4" s="329" t="s">
        <v>85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 customHeight="1" thickBot="1">
      <c r="A6" s="335" t="s">
        <v>86</v>
      </c>
      <c r="B6" s="337" t="s">
        <v>58</v>
      </c>
      <c r="C6" s="338"/>
      <c r="D6" s="339" t="s">
        <v>59</v>
      </c>
      <c r="E6" s="338"/>
      <c r="F6" s="339" t="s">
        <v>60</v>
      </c>
      <c r="G6" s="338"/>
      <c r="H6" s="339" t="s">
        <v>61</v>
      </c>
      <c r="I6" s="338"/>
      <c r="J6" s="339" t="s">
        <v>62</v>
      </c>
      <c r="K6" s="341"/>
    </row>
    <row r="7" spans="1:11" ht="15.75" customHeight="1" thickBot="1">
      <c r="A7" s="336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71" t="s">
        <v>63</v>
      </c>
      <c r="B8" s="215">
        <f>SUM(B9,B10,B11,B12,B13,B14,B15,B16,B17,B18,B19,B20,B21,B22,B23,B24,B25,B26,B27,B28,B29)</f>
        <v>5472</v>
      </c>
      <c r="C8" s="215">
        <f>SUM(C9,C10,C11,C12,C13,C14,C15,C16,C17,C18,C19,C20,C21,C22,C23,C24,C25,C26,C27,C28,C29)</f>
        <v>4433</v>
      </c>
      <c r="D8" s="72">
        <f aca="true" t="shared" si="0" ref="D8:K8">SUM(D9,D10,D11,D12,D13,D14,D15,D16,D17,D18,D19,D20,D21,D22,D23,D24,D25,D26,D27,D28,D29)</f>
        <v>1883</v>
      </c>
      <c r="E8" s="72">
        <f t="shared" si="0"/>
        <v>1099</v>
      </c>
      <c r="F8" s="72">
        <f t="shared" si="0"/>
        <v>715</v>
      </c>
      <c r="G8" s="72">
        <f t="shared" si="0"/>
        <v>318</v>
      </c>
      <c r="H8" s="72">
        <f t="shared" si="0"/>
        <v>175</v>
      </c>
      <c r="I8" s="72">
        <f t="shared" si="0"/>
        <v>283</v>
      </c>
      <c r="J8" s="283">
        <f>SUM(J9,J10,J11,J12,J13,J14,J15,J16,J17,J18,J19,J20,J21,J22,J23,J24,J25,J26,J27,J28,J29)</f>
        <v>2699</v>
      </c>
      <c r="K8" s="283">
        <f t="shared" si="0"/>
        <v>2733</v>
      </c>
    </row>
    <row r="9" spans="1:11" ht="29.25" customHeight="1">
      <c r="A9" s="73" t="s">
        <v>64</v>
      </c>
      <c r="B9" s="74">
        <v>49</v>
      </c>
      <c r="C9" s="74">
        <v>20</v>
      </c>
      <c r="D9" s="75">
        <v>8</v>
      </c>
      <c r="E9" s="76">
        <v>3</v>
      </c>
      <c r="F9" s="75">
        <v>1</v>
      </c>
      <c r="G9" s="76">
        <v>3</v>
      </c>
      <c r="H9" s="75">
        <v>5</v>
      </c>
      <c r="I9" s="76">
        <v>0</v>
      </c>
      <c r="J9" s="282">
        <f>B9-(D9+F9+H9)</f>
        <v>35</v>
      </c>
      <c r="K9" s="279">
        <f>C9-(E9+G9+I9)</f>
        <v>14</v>
      </c>
    </row>
    <row r="10" spans="1:11" ht="23.25">
      <c r="A10" s="59" t="s">
        <v>65</v>
      </c>
      <c r="B10" s="60">
        <v>16</v>
      </c>
      <c r="C10" s="60">
        <v>20</v>
      </c>
      <c r="D10" s="61">
        <v>1</v>
      </c>
      <c r="E10" s="62">
        <v>2</v>
      </c>
      <c r="F10" s="61">
        <v>2</v>
      </c>
      <c r="G10" s="62">
        <v>0</v>
      </c>
      <c r="H10" s="61">
        <v>0</v>
      </c>
      <c r="I10" s="62">
        <v>11</v>
      </c>
      <c r="J10" s="263">
        <f>B10-(D10+F10+H10)</f>
        <v>13</v>
      </c>
      <c r="K10" s="272">
        <f>C10-(E10+G10+I10)</f>
        <v>7</v>
      </c>
    </row>
    <row r="11" spans="1:11" ht="15">
      <c r="A11" s="59" t="s">
        <v>66</v>
      </c>
      <c r="B11" s="60">
        <v>745</v>
      </c>
      <c r="C11" s="60">
        <v>394</v>
      </c>
      <c r="D11" s="61">
        <v>282</v>
      </c>
      <c r="E11" s="62">
        <v>112</v>
      </c>
      <c r="F11" s="61">
        <v>120</v>
      </c>
      <c r="G11" s="62">
        <v>43</v>
      </c>
      <c r="H11" s="61">
        <v>23</v>
      </c>
      <c r="I11" s="62">
        <v>17</v>
      </c>
      <c r="J11" s="263">
        <f aca="true" t="shared" si="1" ref="J11:J29">B11-(D11+F11+H11)</f>
        <v>320</v>
      </c>
      <c r="K11" s="272">
        <f aca="true" t="shared" si="2" ref="K11:K29">C11-(E11+G11+I11)</f>
        <v>222</v>
      </c>
    </row>
    <row r="12" spans="1:11" ht="36.75" customHeight="1">
      <c r="A12" s="59" t="s">
        <v>67</v>
      </c>
      <c r="B12" s="60">
        <v>10</v>
      </c>
      <c r="C12" s="60">
        <v>0</v>
      </c>
      <c r="D12" s="61">
        <v>3</v>
      </c>
      <c r="E12" s="62">
        <v>0</v>
      </c>
      <c r="F12" s="61">
        <v>4</v>
      </c>
      <c r="G12" s="62">
        <v>0</v>
      </c>
      <c r="H12" s="61">
        <v>0</v>
      </c>
      <c r="I12" s="62">
        <v>0</v>
      </c>
      <c r="J12" s="263">
        <f t="shared" si="1"/>
        <v>3</v>
      </c>
      <c r="K12" s="272">
        <f t="shared" si="2"/>
        <v>0</v>
      </c>
    </row>
    <row r="13" spans="1:11" ht="38.25" customHeight="1">
      <c r="A13" s="59" t="s">
        <v>68</v>
      </c>
      <c r="B13" s="60">
        <v>3</v>
      </c>
      <c r="C13" s="60">
        <v>0</v>
      </c>
      <c r="D13" s="61">
        <v>1</v>
      </c>
      <c r="E13" s="62">
        <v>0</v>
      </c>
      <c r="F13" s="61">
        <v>0</v>
      </c>
      <c r="G13" s="62">
        <v>0</v>
      </c>
      <c r="H13" s="62">
        <v>0</v>
      </c>
      <c r="I13" s="62">
        <v>0</v>
      </c>
      <c r="J13" s="263">
        <f t="shared" si="1"/>
        <v>2</v>
      </c>
      <c r="K13" s="272">
        <f t="shared" si="2"/>
        <v>0</v>
      </c>
    </row>
    <row r="14" spans="1:11" ht="15">
      <c r="A14" s="59" t="s">
        <v>69</v>
      </c>
      <c r="B14" s="60">
        <v>1346</v>
      </c>
      <c r="C14" s="60">
        <v>660</v>
      </c>
      <c r="D14" s="61">
        <v>458</v>
      </c>
      <c r="E14" s="62">
        <v>351</v>
      </c>
      <c r="F14" s="61">
        <v>116</v>
      </c>
      <c r="G14" s="62">
        <v>59</v>
      </c>
      <c r="H14" s="61">
        <v>45</v>
      </c>
      <c r="I14" s="62">
        <v>48</v>
      </c>
      <c r="J14" s="263">
        <f t="shared" si="1"/>
        <v>727</v>
      </c>
      <c r="K14" s="272">
        <f t="shared" si="2"/>
        <v>202</v>
      </c>
    </row>
    <row r="15" spans="1:11" ht="47.25" customHeight="1">
      <c r="A15" s="59" t="s">
        <v>70</v>
      </c>
      <c r="B15" s="60">
        <v>1852</v>
      </c>
      <c r="C15" s="60">
        <v>2464</v>
      </c>
      <c r="D15" s="61">
        <v>560</v>
      </c>
      <c r="E15" s="62">
        <v>318</v>
      </c>
      <c r="F15" s="61">
        <v>257</v>
      </c>
      <c r="G15" s="62">
        <v>137</v>
      </c>
      <c r="H15" s="61">
        <v>48</v>
      </c>
      <c r="I15" s="62">
        <v>152</v>
      </c>
      <c r="J15" s="263">
        <f t="shared" si="1"/>
        <v>987</v>
      </c>
      <c r="K15" s="272">
        <f t="shared" si="2"/>
        <v>1857</v>
      </c>
    </row>
    <row r="16" spans="1:11" ht="19.5" customHeight="1">
      <c r="A16" s="59" t="s">
        <v>71</v>
      </c>
      <c r="B16" s="60">
        <v>357</v>
      </c>
      <c r="C16" s="60">
        <v>267</v>
      </c>
      <c r="D16" s="61">
        <v>252</v>
      </c>
      <c r="E16" s="62">
        <v>136</v>
      </c>
      <c r="F16" s="61">
        <v>10</v>
      </c>
      <c r="G16" s="62">
        <v>6</v>
      </c>
      <c r="H16" s="61">
        <v>7</v>
      </c>
      <c r="I16" s="62">
        <v>13</v>
      </c>
      <c r="J16" s="263">
        <f t="shared" si="1"/>
        <v>88</v>
      </c>
      <c r="K16" s="272">
        <f t="shared" si="2"/>
        <v>112</v>
      </c>
    </row>
    <row r="17" spans="1:11" ht="26.25" customHeight="1">
      <c r="A17" s="59" t="s">
        <v>72</v>
      </c>
      <c r="B17" s="57">
        <v>371</v>
      </c>
      <c r="C17" s="60">
        <v>154</v>
      </c>
      <c r="D17" s="61">
        <v>103</v>
      </c>
      <c r="E17" s="62">
        <v>36</v>
      </c>
      <c r="F17" s="61">
        <v>78</v>
      </c>
      <c r="G17" s="62">
        <v>23</v>
      </c>
      <c r="H17" s="61">
        <v>8</v>
      </c>
      <c r="I17" s="62">
        <v>8</v>
      </c>
      <c r="J17" s="263">
        <f t="shared" si="1"/>
        <v>182</v>
      </c>
      <c r="K17" s="272">
        <f t="shared" si="2"/>
        <v>87</v>
      </c>
    </row>
    <row r="18" spans="1:11" ht="15">
      <c r="A18" s="59" t="s">
        <v>73</v>
      </c>
      <c r="B18" s="60">
        <v>80</v>
      </c>
      <c r="C18" s="60">
        <v>48</v>
      </c>
      <c r="D18" s="61">
        <v>50</v>
      </c>
      <c r="E18" s="62">
        <v>29</v>
      </c>
      <c r="F18" s="61">
        <v>11</v>
      </c>
      <c r="G18" s="62">
        <v>5</v>
      </c>
      <c r="H18" s="61">
        <v>4</v>
      </c>
      <c r="I18" s="62">
        <v>1</v>
      </c>
      <c r="J18" s="263">
        <f t="shared" si="1"/>
        <v>15</v>
      </c>
      <c r="K18" s="272">
        <f t="shared" si="2"/>
        <v>13</v>
      </c>
    </row>
    <row r="19" spans="1:11" ht="27.75" customHeight="1">
      <c r="A19" s="59" t="s">
        <v>74</v>
      </c>
      <c r="B19" s="60">
        <v>27</v>
      </c>
      <c r="C19" s="60">
        <v>84</v>
      </c>
      <c r="D19" s="61">
        <v>7</v>
      </c>
      <c r="E19" s="62">
        <v>18</v>
      </c>
      <c r="F19" s="61">
        <v>2</v>
      </c>
      <c r="G19" s="62">
        <v>6</v>
      </c>
      <c r="H19" s="61">
        <v>0</v>
      </c>
      <c r="I19" s="62">
        <v>5</v>
      </c>
      <c r="J19" s="263">
        <f t="shared" si="1"/>
        <v>18</v>
      </c>
      <c r="K19" s="272">
        <f t="shared" si="2"/>
        <v>55</v>
      </c>
    </row>
    <row r="20" spans="1:11" ht="25.5" customHeight="1">
      <c r="A20" s="59" t="s">
        <v>75</v>
      </c>
      <c r="B20" s="60">
        <v>67</v>
      </c>
      <c r="C20" s="60">
        <v>37</v>
      </c>
      <c r="D20" s="61">
        <v>20</v>
      </c>
      <c r="E20" s="62">
        <v>13</v>
      </c>
      <c r="F20" s="61">
        <v>14</v>
      </c>
      <c r="G20" s="62">
        <v>8</v>
      </c>
      <c r="H20" s="61">
        <v>3</v>
      </c>
      <c r="I20" s="62">
        <v>5</v>
      </c>
      <c r="J20" s="263">
        <f t="shared" si="1"/>
        <v>30</v>
      </c>
      <c r="K20" s="272">
        <f t="shared" si="2"/>
        <v>11</v>
      </c>
    </row>
    <row r="21" spans="1:11" ht="26.25" customHeight="1">
      <c r="A21" s="59" t="s">
        <v>76</v>
      </c>
      <c r="B21" s="60">
        <v>187</v>
      </c>
      <c r="C21" s="60">
        <v>135</v>
      </c>
      <c r="D21" s="61">
        <v>49</v>
      </c>
      <c r="E21" s="62">
        <v>40</v>
      </c>
      <c r="F21" s="61">
        <v>25</v>
      </c>
      <c r="G21" s="62">
        <v>9</v>
      </c>
      <c r="H21" s="61">
        <v>15</v>
      </c>
      <c r="I21" s="62">
        <v>12</v>
      </c>
      <c r="J21" s="263">
        <f t="shared" si="1"/>
        <v>98</v>
      </c>
      <c r="K21" s="272">
        <f t="shared" si="2"/>
        <v>74</v>
      </c>
    </row>
    <row r="22" spans="1:11" ht="28.5" customHeight="1">
      <c r="A22" s="59" t="s">
        <v>77</v>
      </c>
      <c r="B22" s="60">
        <v>109</v>
      </c>
      <c r="C22" s="60">
        <v>35</v>
      </c>
      <c r="D22" s="61">
        <v>15</v>
      </c>
      <c r="E22" s="62">
        <v>12</v>
      </c>
      <c r="F22" s="61">
        <v>9</v>
      </c>
      <c r="G22" s="62">
        <v>3</v>
      </c>
      <c r="H22" s="61">
        <v>5</v>
      </c>
      <c r="I22" s="62">
        <v>2</v>
      </c>
      <c r="J22" s="263">
        <f t="shared" si="1"/>
        <v>80</v>
      </c>
      <c r="K22" s="272">
        <f t="shared" si="2"/>
        <v>18</v>
      </c>
    </row>
    <row r="23" spans="1:11" ht="34.5">
      <c r="A23" s="59" t="s">
        <v>78</v>
      </c>
      <c r="B23" s="60">
        <v>2</v>
      </c>
      <c r="C23" s="60">
        <v>1</v>
      </c>
      <c r="D23" s="61">
        <v>0</v>
      </c>
      <c r="E23" s="61">
        <v>1</v>
      </c>
      <c r="F23" s="61">
        <v>1</v>
      </c>
      <c r="G23" s="61">
        <v>0</v>
      </c>
      <c r="H23" s="61">
        <v>0</v>
      </c>
      <c r="I23" s="61">
        <v>0</v>
      </c>
      <c r="J23" s="263">
        <f t="shared" si="1"/>
        <v>1</v>
      </c>
      <c r="K23" s="272">
        <f t="shared" si="2"/>
        <v>0</v>
      </c>
    </row>
    <row r="24" spans="1:11" ht="15">
      <c r="A24" s="59" t="s">
        <v>79</v>
      </c>
      <c r="B24" s="60">
        <v>55</v>
      </c>
      <c r="C24" s="60">
        <v>27</v>
      </c>
      <c r="D24" s="61">
        <v>15</v>
      </c>
      <c r="E24" s="62">
        <v>2</v>
      </c>
      <c r="F24" s="61">
        <v>4</v>
      </c>
      <c r="G24" s="62">
        <v>0</v>
      </c>
      <c r="H24" s="61">
        <v>3</v>
      </c>
      <c r="I24" s="62">
        <v>4</v>
      </c>
      <c r="J24" s="263">
        <f t="shared" si="1"/>
        <v>33</v>
      </c>
      <c r="K24" s="272">
        <f t="shared" si="2"/>
        <v>21</v>
      </c>
    </row>
    <row r="25" spans="1:11" ht="25.5" customHeight="1">
      <c r="A25" s="59" t="s">
        <v>80</v>
      </c>
      <c r="B25" s="60">
        <v>22</v>
      </c>
      <c r="C25" s="60">
        <v>16</v>
      </c>
      <c r="D25" s="61">
        <v>8</v>
      </c>
      <c r="E25" s="62">
        <v>3</v>
      </c>
      <c r="F25" s="61">
        <v>6</v>
      </c>
      <c r="G25" s="62">
        <v>1</v>
      </c>
      <c r="H25" s="61">
        <v>0</v>
      </c>
      <c r="I25" s="62">
        <v>0</v>
      </c>
      <c r="J25" s="263">
        <f t="shared" si="1"/>
        <v>8</v>
      </c>
      <c r="K25" s="272">
        <f t="shared" si="2"/>
        <v>12</v>
      </c>
    </row>
    <row r="26" spans="1:11" ht="30.75" customHeight="1">
      <c r="A26" s="59" t="s">
        <v>81</v>
      </c>
      <c r="B26" s="60">
        <v>65</v>
      </c>
      <c r="C26" s="60">
        <v>36</v>
      </c>
      <c r="D26" s="61">
        <v>29</v>
      </c>
      <c r="E26" s="62">
        <v>13</v>
      </c>
      <c r="F26" s="61">
        <v>11</v>
      </c>
      <c r="G26" s="62">
        <v>4</v>
      </c>
      <c r="H26" s="62">
        <v>5</v>
      </c>
      <c r="I26" s="62">
        <v>2</v>
      </c>
      <c r="J26" s="263">
        <f t="shared" si="1"/>
        <v>20</v>
      </c>
      <c r="K26" s="272">
        <f t="shared" si="2"/>
        <v>17</v>
      </c>
    </row>
    <row r="27" spans="1:11" ht="21" customHeight="1">
      <c r="A27" s="59" t="s">
        <v>82</v>
      </c>
      <c r="B27" s="60">
        <v>109</v>
      </c>
      <c r="C27" s="60">
        <v>35</v>
      </c>
      <c r="D27" s="61">
        <v>22</v>
      </c>
      <c r="E27" s="62">
        <v>10</v>
      </c>
      <c r="F27" s="61">
        <v>44</v>
      </c>
      <c r="G27" s="62">
        <v>11</v>
      </c>
      <c r="H27" s="61">
        <v>4</v>
      </c>
      <c r="I27" s="62">
        <v>3</v>
      </c>
      <c r="J27" s="263">
        <f t="shared" si="1"/>
        <v>39</v>
      </c>
      <c r="K27" s="272">
        <f t="shared" si="2"/>
        <v>11</v>
      </c>
    </row>
    <row r="28" spans="1:11" ht="79.5" customHeight="1">
      <c r="A28" s="59" t="s">
        <v>83</v>
      </c>
      <c r="B28" s="57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263">
        <f t="shared" si="1"/>
        <v>0</v>
      </c>
      <c r="K28" s="272">
        <f t="shared" si="2"/>
        <v>0</v>
      </c>
    </row>
    <row r="29" spans="1:11" ht="36" customHeight="1" thickBot="1">
      <c r="A29" s="63" t="s">
        <v>84</v>
      </c>
      <c r="B29" s="57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229">
        <f t="shared" si="1"/>
        <v>0</v>
      </c>
      <c r="K29" s="262">
        <f t="shared" si="2"/>
        <v>0</v>
      </c>
    </row>
    <row r="30" spans="1:11" ht="15">
      <c r="A30" s="340" t="s">
        <v>18</v>
      </c>
      <c r="B30" s="340"/>
      <c r="C30" s="340"/>
      <c r="D30" s="68"/>
      <c r="E30" s="68"/>
      <c r="F30" s="68"/>
      <c r="G30" s="68"/>
      <c r="H30" s="68"/>
      <c r="I30" s="68"/>
      <c r="J30" s="68"/>
      <c r="K30" s="68"/>
    </row>
    <row r="31" ht="15">
      <c r="A31" s="77"/>
    </row>
    <row r="32" ht="15">
      <c r="A32" s="77"/>
    </row>
    <row r="33" ht="15">
      <c r="A33" s="77"/>
    </row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&amp;L22.07.2011&amp;CTÜRKİYE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K31"/>
  <sheetViews>
    <sheetView zoomScale="115" zoomScaleNormal="115" zoomScalePageLayoutView="0" workbookViewId="0" topLeftCell="A7">
      <selection activeCell="L25" sqref="L25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58" max="158" width="21.00390625" style="0" customWidth="1"/>
    <col min="159" max="159" width="7.00390625" style="0" bestFit="1" customWidth="1"/>
    <col min="160" max="160" width="8.140625" style="0" customWidth="1"/>
    <col min="161" max="161" width="7.00390625" style="0" bestFit="1" customWidth="1"/>
    <col min="162" max="162" width="8.57421875" style="0" customWidth="1"/>
    <col min="163" max="163" width="7.00390625" style="0" bestFit="1" customWidth="1"/>
    <col min="164" max="164" width="8.140625" style="0" customWidth="1"/>
    <col min="165" max="165" width="7.7109375" style="0" bestFit="1" customWidth="1"/>
    <col min="166" max="166" width="8.140625" style="0" bestFit="1" customWidth="1"/>
    <col min="167" max="167" width="7.7109375" style="0" bestFit="1" customWidth="1"/>
    <col min="168" max="168" width="17.8515625" style="0" bestFit="1" customWidth="1"/>
  </cols>
  <sheetData>
    <row r="2" spans="1:10" ht="15.75" customHeight="1" thickBot="1">
      <c r="A2" s="342" t="s">
        <v>389</v>
      </c>
      <c r="B2" s="342"/>
      <c r="C2" s="342"/>
      <c r="D2" s="342"/>
      <c r="E2" s="342"/>
      <c r="F2" s="342"/>
      <c r="G2" s="342"/>
      <c r="H2" s="342"/>
      <c r="I2" s="342"/>
      <c r="J2" s="342"/>
    </row>
    <row r="3" spans="1:10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8.75" customHeight="1">
      <c r="A4" s="343" t="s">
        <v>257</v>
      </c>
      <c r="B4" s="343"/>
      <c r="C4" s="343"/>
      <c r="D4" s="343"/>
      <c r="E4" s="343"/>
      <c r="F4" s="343"/>
      <c r="G4" s="343"/>
      <c r="H4" s="343"/>
      <c r="I4" s="343"/>
      <c r="J4" s="343"/>
    </row>
    <row r="5" spans="2:10" ht="16.5" customHeight="1" thickBot="1">
      <c r="B5" s="51"/>
      <c r="C5" s="51"/>
      <c r="D5" s="51"/>
      <c r="E5" s="51"/>
      <c r="F5" s="51"/>
      <c r="G5" s="51"/>
      <c r="H5" s="51"/>
      <c r="I5" s="51"/>
      <c r="J5" s="138"/>
    </row>
    <row r="6" spans="1:10" ht="15.75" customHeight="1" thickBot="1">
      <c r="A6" s="335" t="s">
        <v>258</v>
      </c>
      <c r="B6" s="344" t="s">
        <v>383</v>
      </c>
      <c r="C6" s="345"/>
      <c r="D6" s="345"/>
      <c r="E6" s="346"/>
      <c r="F6" s="339" t="s">
        <v>390</v>
      </c>
      <c r="G6" s="347"/>
      <c r="H6" s="347"/>
      <c r="I6" s="338"/>
      <c r="J6" s="49"/>
    </row>
    <row r="7" spans="1:10" ht="15.75" customHeight="1" thickBot="1">
      <c r="A7" s="336"/>
      <c r="B7" s="348" t="s">
        <v>259</v>
      </c>
      <c r="C7" s="349"/>
      <c r="D7" s="348" t="s">
        <v>260</v>
      </c>
      <c r="E7" s="349"/>
      <c r="F7" s="348" t="s">
        <v>259</v>
      </c>
      <c r="G7" s="349"/>
      <c r="H7" s="348" t="s">
        <v>260</v>
      </c>
      <c r="I7" s="349"/>
      <c r="J7" s="49"/>
    </row>
    <row r="8" spans="1:10" ht="15.75" thickBot="1">
      <c r="A8" s="54" t="s">
        <v>63</v>
      </c>
      <c r="B8" s="139" t="s">
        <v>8</v>
      </c>
      <c r="C8" s="140" t="s">
        <v>17</v>
      </c>
      <c r="D8" s="139" t="s">
        <v>8</v>
      </c>
      <c r="E8" s="140" t="s">
        <v>17</v>
      </c>
      <c r="F8" s="139" t="s">
        <v>8</v>
      </c>
      <c r="G8" s="140" t="s">
        <v>17</v>
      </c>
      <c r="H8" s="141" t="s">
        <v>8</v>
      </c>
      <c r="I8" s="142" t="s">
        <v>17</v>
      </c>
      <c r="J8" s="49"/>
    </row>
    <row r="9" spans="1:10" ht="23.25">
      <c r="A9" s="73" t="s">
        <v>64</v>
      </c>
      <c r="B9" s="76">
        <v>128</v>
      </c>
      <c r="C9" s="76">
        <v>19</v>
      </c>
      <c r="D9" s="75">
        <v>49</v>
      </c>
      <c r="E9" s="76">
        <v>20</v>
      </c>
      <c r="F9" s="75">
        <v>952</v>
      </c>
      <c r="G9" s="76">
        <v>129</v>
      </c>
      <c r="H9" s="61">
        <v>275</v>
      </c>
      <c r="I9" s="143">
        <v>125</v>
      </c>
      <c r="J9" s="49"/>
    </row>
    <row r="10" spans="1:10" ht="23.25">
      <c r="A10" s="59" t="s">
        <v>65</v>
      </c>
      <c r="B10" s="62">
        <v>70</v>
      </c>
      <c r="C10" s="62">
        <v>9</v>
      </c>
      <c r="D10" s="61">
        <v>16</v>
      </c>
      <c r="E10" s="62">
        <v>20</v>
      </c>
      <c r="F10" s="61">
        <v>449</v>
      </c>
      <c r="G10" s="62">
        <v>47</v>
      </c>
      <c r="H10" s="61">
        <v>105</v>
      </c>
      <c r="I10" s="143">
        <v>63</v>
      </c>
      <c r="J10" s="49"/>
    </row>
    <row r="11" spans="1:10" ht="15">
      <c r="A11" s="59" t="s">
        <v>66</v>
      </c>
      <c r="B11" s="62">
        <v>810</v>
      </c>
      <c r="C11" s="62">
        <v>242</v>
      </c>
      <c r="D11" s="61">
        <v>745</v>
      </c>
      <c r="E11" s="62">
        <v>394</v>
      </c>
      <c r="F11" s="61">
        <v>4932</v>
      </c>
      <c r="G11" s="62">
        <v>1449</v>
      </c>
      <c r="H11" s="61">
        <v>4448</v>
      </c>
      <c r="I11" s="143">
        <v>2009</v>
      </c>
      <c r="J11" s="49"/>
    </row>
    <row r="12" spans="1:10" ht="34.5">
      <c r="A12" s="59" t="s">
        <v>67</v>
      </c>
      <c r="B12" s="62">
        <v>75</v>
      </c>
      <c r="C12" s="62">
        <v>8</v>
      </c>
      <c r="D12" s="61">
        <v>10</v>
      </c>
      <c r="E12" s="62">
        <v>0</v>
      </c>
      <c r="F12" s="61">
        <v>451</v>
      </c>
      <c r="G12" s="62">
        <v>30</v>
      </c>
      <c r="H12" s="61">
        <v>74</v>
      </c>
      <c r="I12" s="143">
        <v>8</v>
      </c>
      <c r="J12" s="49"/>
    </row>
    <row r="13" spans="1:10" ht="34.5">
      <c r="A13" s="59" t="s">
        <v>68</v>
      </c>
      <c r="B13" s="62">
        <v>5</v>
      </c>
      <c r="C13" s="62">
        <v>2</v>
      </c>
      <c r="D13" s="61">
        <v>3</v>
      </c>
      <c r="E13" s="62">
        <v>0</v>
      </c>
      <c r="F13" s="61">
        <v>64</v>
      </c>
      <c r="G13" s="62">
        <v>7</v>
      </c>
      <c r="H13" s="61">
        <v>51</v>
      </c>
      <c r="I13" s="143">
        <v>20</v>
      </c>
      <c r="J13" s="49"/>
    </row>
    <row r="14" spans="1:10" ht="15">
      <c r="A14" s="59" t="s">
        <v>69</v>
      </c>
      <c r="B14" s="62">
        <v>837</v>
      </c>
      <c r="C14" s="62">
        <v>275</v>
      </c>
      <c r="D14" s="61">
        <v>1346</v>
      </c>
      <c r="E14" s="62">
        <v>660</v>
      </c>
      <c r="F14" s="61">
        <v>5124</v>
      </c>
      <c r="G14" s="62">
        <v>1459</v>
      </c>
      <c r="H14" s="61">
        <v>6888</v>
      </c>
      <c r="I14" s="143">
        <v>2893</v>
      </c>
      <c r="J14" s="49"/>
    </row>
    <row r="15" spans="1:10" ht="45.75">
      <c r="A15" s="59" t="s">
        <v>70</v>
      </c>
      <c r="B15" s="62">
        <v>1355</v>
      </c>
      <c r="C15" s="62">
        <v>475</v>
      </c>
      <c r="D15" s="61">
        <v>1852</v>
      </c>
      <c r="E15" s="62">
        <v>2464</v>
      </c>
      <c r="F15" s="61">
        <v>8586</v>
      </c>
      <c r="G15" s="62">
        <v>2687</v>
      </c>
      <c r="H15" s="61">
        <v>12666</v>
      </c>
      <c r="I15" s="143">
        <v>13606</v>
      </c>
      <c r="J15" s="49"/>
    </row>
    <row r="16" spans="1:10" ht="15">
      <c r="A16" s="59" t="s">
        <v>71</v>
      </c>
      <c r="B16" s="62">
        <v>245</v>
      </c>
      <c r="C16" s="62">
        <v>62</v>
      </c>
      <c r="D16" s="61">
        <v>357</v>
      </c>
      <c r="E16" s="62">
        <v>267</v>
      </c>
      <c r="F16" s="61">
        <v>1589</v>
      </c>
      <c r="G16" s="62">
        <v>313</v>
      </c>
      <c r="H16" s="61">
        <v>2270</v>
      </c>
      <c r="I16" s="143">
        <v>975</v>
      </c>
      <c r="J16" s="49"/>
    </row>
    <row r="17" spans="1:10" ht="23.25">
      <c r="A17" s="59" t="s">
        <v>72</v>
      </c>
      <c r="B17" s="62">
        <v>232</v>
      </c>
      <c r="C17" s="62">
        <v>38</v>
      </c>
      <c r="D17" s="61">
        <v>371</v>
      </c>
      <c r="E17" s="62">
        <v>154</v>
      </c>
      <c r="F17" s="61">
        <v>1231</v>
      </c>
      <c r="G17" s="62">
        <v>195</v>
      </c>
      <c r="H17" s="61">
        <v>2245</v>
      </c>
      <c r="I17" s="143">
        <v>891</v>
      </c>
      <c r="J17" s="49"/>
    </row>
    <row r="18" spans="1:10" ht="15">
      <c r="A18" s="59" t="s">
        <v>73</v>
      </c>
      <c r="B18" s="62">
        <v>167</v>
      </c>
      <c r="C18" s="62">
        <v>37</v>
      </c>
      <c r="D18" s="61">
        <v>80</v>
      </c>
      <c r="E18" s="62">
        <v>48</v>
      </c>
      <c r="F18" s="61">
        <v>1139</v>
      </c>
      <c r="G18" s="62">
        <v>198</v>
      </c>
      <c r="H18" s="61">
        <v>613</v>
      </c>
      <c r="I18" s="143">
        <v>246</v>
      </c>
      <c r="J18" s="49"/>
    </row>
    <row r="19" spans="1:10" ht="23.25">
      <c r="A19" s="59" t="s">
        <v>74</v>
      </c>
      <c r="B19" s="62">
        <v>46</v>
      </c>
      <c r="C19" s="62">
        <v>22</v>
      </c>
      <c r="D19" s="61">
        <v>27</v>
      </c>
      <c r="E19" s="62">
        <v>84</v>
      </c>
      <c r="F19" s="61">
        <v>347</v>
      </c>
      <c r="G19" s="62">
        <v>125</v>
      </c>
      <c r="H19" s="61">
        <v>114</v>
      </c>
      <c r="I19" s="143">
        <v>477</v>
      </c>
      <c r="J19" s="49"/>
    </row>
    <row r="20" spans="1:10" ht="18" customHeight="1">
      <c r="A20" s="59" t="s">
        <v>75</v>
      </c>
      <c r="B20" s="62">
        <v>82</v>
      </c>
      <c r="C20" s="62">
        <v>16</v>
      </c>
      <c r="D20" s="61">
        <v>67</v>
      </c>
      <c r="E20" s="62">
        <v>37</v>
      </c>
      <c r="F20" s="61">
        <v>488</v>
      </c>
      <c r="G20" s="62">
        <v>88</v>
      </c>
      <c r="H20" s="61">
        <v>572</v>
      </c>
      <c r="I20" s="143">
        <v>248</v>
      </c>
      <c r="J20" s="49"/>
    </row>
    <row r="21" spans="1:10" ht="23.25">
      <c r="A21" s="59" t="s">
        <v>76</v>
      </c>
      <c r="B21" s="62">
        <v>312</v>
      </c>
      <c r="C21" s="62">
        <v>76</v>
      </c>
      <c r="D21" s="61">
        <v>187</v>
      </c>
      <c r="E21" s="62">
        <v>135</v>
      </c>
      <c r="F21" s="61">
        <v>2183</v>
      </c>
      <c r="G21" s="62">
        <v>446</v>
      </c>
      <c r="H21" s="61">
        <v>1091</v>
      </c>
      <c r="I21" s="143">
        <v>671</v>
      </c>
      <c r="J21" s="49"/>
    </row>
    <row r="22" spans="1:10" ht="23.25">
      <c r="A22" s="59" t="s">
        <v>77</v>
      </c>
      <c r="B22" s="62">
        <v>180</v>
      </c>
      <c r="C22" s="62">
        <v>36</v>
      </c>
      <c r="D22" s="61">
        <v>109</v>
      </c>
      <c r="E22" s="62">
        <v>35</v>
      </c>
      <c r="F22" s="61">
        <v>1203</v>
      </c>
      <c r="G22" s="62">
        <v>190</v>
      </c>
      <c r="H22" s="61">
        <v>703</v>
      </c>
      <c r="I22" s="143">
        <v>264</v>
      </c>
      <c r="J22" s="49"/>
    </row>
    <row r="23" spans="1:10" ht="34.5">
      <c r="A23" s="59" t="s">
        <v>78</v>
      </c>
      <c r="B23" s="62">
        <v>5</v>
      </c>
      <c r="C23" s="62">
        <v>0</v>
      </c>
      <c r="D23" s="61">
        <v>2</v>
      </c>
      <c r="E23" s="61">
        <v>1</v>
      </c>
      <c r="F23" s="61">
        <v>28</v>
      </c>
      <c r="G23" s="61">
        <v>8</v>
      </c>
      <c r="H23" s="61">
        <v>10</v>
      </c>
      <c r="I23" s="143">
        <v>3</v>
      </c>
      <c r="J23" s="49"/>
    </row>
    <row r="24" spans="1:10" ht="15">
      <c r="A24" s="59" t="s">
        <v>79</v>
      </c>
      <c r="B24" s="62">
        <v>110</v>
      </c>
      <c r="C24" s="62">
        <v>21</v>
      </c>
      <c r="D24" s="61">
        <v>55</v>
      </c>
      <c r="E24" s="62">
        <v>27</v>
      </c>
      <c r="F24" s="61">
        <v>508</v>
      </c>
      <c r="G24" s="62">
        <v>119</v>
      </c>
      <c r="H24" s="61">
        <v>330</v>
      </c>
      <c r="I24" s="143">
        <v>139</v>
      </c>
      <c r="J24" s="49"/>
    </row>
    <row r="25" spans="1:10" ht="23.25">
      <c r="A25" s="59" t="s">
        <v>80</v>
      </c>
      <c r="B25" s="62">
        <v>104</v>
      </c>
      <c r="C25" s="62">
        <v>40</v>
      </c>
      <c r="D25" s="61">
        <v>22</v>
      </c>
      <c r="E25" s="62">
        <v>16</v>
      </c>
      <c r="F25" s="61">
        <v>601</v>
      </c>
      <c r="G25" s="62">
        <v>247</v>
      </c>
      <c r="H25" s="61">
        <v>151</v>
      </c>
      <c r="I25" s="143">
        <v>88</v>
      </c>
      <c r="J25" s="49"/>
    </row>
    <row r="26" spans="1:10" ht="23.25">
      <c r="A26" s="59" t="s">
        <v>81</v>
      </c>
      <c r="B26" s="62">
        <v>45</v>
      </c>
      <c r="C26" s="62">
        <v>7</v>
      </c>
      <c r="D26" s="61">
        <v>65</v>
      </c>
      <c r="E26" s="62">
        <v>36</v>
      </c>
      <c r="F26" s="61">
        <v>249</v>
      </c>
      <c r="G26" s="62">
        <v>40</v>
      </c>
      <c r="H26" s="61">
        <v>470</v>
      </c>
      <c r="I26" s="143">
        <v>209</v>
      </c>
      <c r="J26" s="49"/>
    </row>
    <row r="27" spans="1:10" ht="15">
      <c r="A27" s="59" t="s">
        <v>82</v>
      </c>
      <c r="B27" s="62">
        <v>47</v>
      </c>
      <c r="C27" s="62">
        <v>17</v>
      </c>
      <c r="D27" s="61">
        <v>109</v>
      </c>
      <c r="E27" s="62">
        <v>35</v>
      </c>
      <c r="F27" s="61">
        <v>304</v>
      </c>
      <c r="G27" s="62">
        <v>78</v>
      </c>
      <c r="H27" s="61">
        <v>618</v>
      </c>
      <c r="I27" s="143">
        <v>205</v>
      </c>
      <c r="J27" s="49"/>
    </row>
    <row r="28" spans="1:11" ht="81" customHeight="1">
      <c r="A28" s="59" t="s">
        <v>83</v>
      </c>
      <c r="B28" s="62">
        <v>1</v>
      </c>
      <c r="C28" s="62">
        <v>0</v>
      </c>
      <c r="D28" s="62">
        <v>0</v>
      </c>
      <c r="E28" s="62">
        <v>0</v>
      </c>
      <c r="F28" s="62">
        <v>1</v>
      </c>
      <c r="G28" s="62">
        <v>0</v>
      </c>
      <c r="H28" s="61">
        <v>1</v>
      </c>
      <c r="I28" s="143">
        <v>0</v>
      </c>
      <c r="J28" s="49"/>
      <c r="K28" s="1"/>
    </row>
    <row r="29" spans="1:10" ht="34.5">
      <c r="A29" s="59" t="s">
        <v>84</v>
      </c>
      <c r="B29" s="62">
        <v>1</v>
      </c>
      <c r="C29" s="62">
        <v>1</v>
      </c>
      <c r="D29" s="62">
        <v>0</v>
      </c>
      <c r="E29" s="62">
        <v>0</v>
      </c>
      <c r="F29" s="62">
        <v>2</v>
      </c>
      <c r="G29" s="62">
        <v>2</v>
      </c>
      <c r="H29" s="58">
        <v>0</v>
      </c>
      <c r="I29" s="144">
        <v>1</v>
      </c>
      <c r="J29" s="49"/>
    </row>
    <row r="30" spans="1:10" ht="15.75" thickBot="1">
      <c r="A30" s="145" t="s">
        <v>32</v>
      </c>
      <c r="B30" s="146">
        <v>4857</v>
      </c>
      <c r="C30" s="146">
        <v>1403</v>
      </c>
      <c r="D30" s="146">
        <v>5472</v>
      </c>
      <c r="E30" s="146">
        <v>4433</v>
      </c>
      <c r="F30" s="146">
        <v>30431</v>
      </c>
      <c r="G30" s="146">
        <v>7857</v>
      </c>
      <c r="H30" s="146">
        <v>33695</v>
      </c>
      <c r="I30" s="286">
        <v>23141</v>
      </c>
      <c r="J30" s="49"/>
    </row>
    <row r="31" spans="1:10" ht="15">
      <c r="A31" s="147" t="s">
        <v>18</v>
      </c>
      <c r="J31" s="49"/>
    </row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&amp;L22.07.2011 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49"/>
  <sheetViews>
    <sheetView zoomScalePageLayoutView="0" workbookViewId="0" topLeftCell="A16">
      <selection activeCell="A45" sqref="A45"/>
    </sheetView>
  </sheetViews>
  <sheetFormatPr defaultColWidth="9.140625" defaultRowHeight="15"/>
  <cols>
    <col min="9" max="9" width="13.421875" style="0" customWidth="1"/>
    <col min="208" max="208" width="3.140625" style="0" customWidth="1"/>
  </cols>
  <sheetData>
    <row r="2" spans="1:9" ht="18.75" customHeight="1" thickBot="1">
      <c r="A2" s="298" t="s">
        <v>389</v>
      </c>
      <c r="B2" s="298"/>
      <c r="C2" s="298"/>
      <c r="D2" s="298"/>
      <c r="E2" s="298"/>
      <c r="F2" s="298"/>
      <c r="G2" s="298"/>
      <c r="H2" s="298"/>
      <c r="I2" s="298"/>
    </row>
    <row r="4" spans="1:9" ht="15.75">
      <c r="A4" s="329" t="s">
        <v>391</v>
      </c>
      <c r="B4" s="329"/>
      <c r="C4" s="329"/>
      <c r="D4" s="329"/>
      <c r="E4" s="329"/>
      <c r="F4" s="329"/>
      <c r="G4" s="329"/>
      <c r="H4" s="329"/>
      <c r="I4" s="329"/>
    </row>
    <row r="5" spans="1:9" ht="15.75" customHeight="1">
      <c r="A5" s="356" t="s">
        <v>87</v>
      </c>
      <c r="B5" s="356"/>
      <c r="C5" s="356"/>
      <c r="D5" s="356"/>
      <c r="E5" s="356"/>
      <c r="F5" s="356"/>
      <c r="G5" s="356"/>
      <c r="H5" s="356"/>
      <c r="I5" s="356"/>
    </row>
    <row r="6" spans="4:8" ht="16.5" customHeight="1">
      <c r="D6" s="79"/>
      <c r="E6" s="79"/>
      <c r="F6" s="79"/>
      <c r="G6" s="79"/>
      <c r="H6" s="79"/>
    </row>
    <row r="7" spans="4:7" ht="30" customHeight="1">
      <c r="D7" s="352" t="s">
        <v>88</v>
      </c>
      <c r="E7" s="352"/>
      <c r="F7" s="220" t="s">
        <v>9</v>
      </c>
      <c r="G7" s="80" t="s">
        <v>89</v>
      </c>
    </row>
    <row r="8" spans="4:7" ht="15">
      <c r="D8" s="353" t="s">
        <v>90</v>
      </c>
      <c r="E8" s="353"/>
      <c r="F8" s="221">
        <v>666</v>
      </c>
      <c r="G8" s="81">
        <v>41.68</v>
      </c>
    </row>
    <row r="9" spans="4:7" ht="15">
      <c r="D9" s="353" t="s">
        <v>91</v>
      </c>
      <c r="E9" s="353"/>
      <c r="F9" s="221">
        <v>30</v>
      </c>
      <c r="G9" s="81">
        <v>1.88</v>
      </c>
    </row>
    <row r="10" spans="4:7" ht="15">
      <c r="D10" s="353" t="s">
        <v>92</v>
      </c>
      <c r="E10" s="353"/>
      <c r="F10" s="221">
        <v>84</v>
      </c>
      <c r="G10" s="81">
        <v>5.26</v>
      </c>
    </row>
    <row r="11" spans="4:7" ht="15">
      <c r="D11" s="353" t="s">
        <v>93</v>
      </c>
      <c r="E11" s="353"/>
      <c r="F11" s="221">
        <v>73</v>
      </c>
      <c r="G11" s="81">
        <v>4.57</v>
      </c>
    </row>
    <row r="12" spans="4:7" ht="15">
      <c r="D12" s="353" t="s">
        <v>94</v>
      </c>
      <c r="E12" s="353"/>
      <c r="F12" s="221">
        <v>69</v>
      </c>
      <c r="G12" s="81">
        <v>4.32</v>
      </c>
    </row>
    <row r="13" spans="4:7" ht="15">
      <c r="D13" s="353" t="s">
        <v>95</v>
      </c>
      <c r="E13" s="353"/>
      <c r="F13" s="221">
        <v>24</v>
      </c>
      <c r="G13" s="81">
        <v>1.5</v>
      </c>
    </row>
    <row r="14" spans="4:7" ht="15">
      <c r="D14" s="353" t="s">
        <v>96</v>
      </c>
      <c r="E14" s="353"/>
      <c r="F14" s="221">
        <v>204</v>
      </c>
      <c r="G14" s="81">
        <v>12.77</v>
      </c>
    </row>
    <row r="15" spans="4:7" ht="15">
      <c r="D15" s="353" t="s">
        <v>97</v>
      </c>
      <c r="E15" s="353"/>
      <c r="F15" s="221">
        <v>30</v>
      </c>
      <c r="G15" s="81">
        <v>1.88</v>
      </c>
    </row>
    <row r="16" spans="4:7" ht="15">
      <c r="D16" s="353" t="s">
        <v>98</v>
      </c>
      <c r="E16" s="353"/>
      <c r="F16" s="221">
        <v>160</v>
      </c>
      <c r="G16" s="81">
        <v>10.01</v>
      </c>
    </row>
    <row r="17" spans="4:7" ht="15">
      <c r="D17" s="353" t="s">
        <v>99</v>
      </c>
      <c r="E17" s="353"/>
      <c r="F17" s="221">
        <v>33</v>
      </c>
      <c r="G17" s="81">
        <v>2.07</v>
      </c>
    </row>
    <row r="18" spans="4:7" ht="15">
      <c r="D18" s="353" t="s">
        <v>100</v>
      </c>
      <c r="E18" s="353"/>
      <c r="F18" s="221">
        <v>65</v>
      </c>
      <c r="G18" s="81">
        <v>4.07</v>
      </c>
    </row>
    <row r="19" spans="4:7" ht="15">
      <c r="D19" s="353" t="s">
        <v>101</v>
      </c>
      <c r="E19" s="353"/>
      <c r="F19" s="221">
        <v>34</v>
      </c>
      <c r="G19" s="81">
        <v>2.13</v>
      </c>
    </row>
    <row r="20" spans="4:7" ht="15">
      <c r="D20" s="353" t="s">
        <v>102</v>
      </c>
      <c r="E20" s="353"/>
      <c r="F20" s="221">
        <v>15</v>
      </c>
      <c r="G20" s="81">
        <v>0.94</v>
      </c>
    </row>
    <row r="21" spans="4:7" ht="15">
      <c r="D21" s="353" t="s">
        <v>103</v>
      </c>
      <c r="E21" s="353"/>
      <c r="F21" s="221">
        <v>111</v>
      </c>
      <c r="G21" s="81">
        <v>6.95</v>
      </c>
    </row>
    <row r="22" spans="4:7" ht="15">
      <c r="D22" s="354" t="s">
        <v>32</v>
      </c>
      <c r="E22" s="355"/>
      <c r="F22" s="222">
        <f>SUM(F8:F21)</f>
        <v>1598</v>
      </c>
      <c r="G22" s="277">
        <f>(F22/1598)*100</f>
        <v>100</v>
      </c>
    </row>
    <row r="23" ht="15.75" customHeight="1"/>
    <row r="24" spans="1:9" ht="15">
      <c r="A24" s="356" t="s">
        <v>104</v>
      </c>
      <c r="B24" s="356"/>
      <c r="C24" s="356"/>
      <c r="D24" s="356"/>
      <c r="E24" s="356"/>
      <c r="F24" s="356"/>
      <c r="G24" s="356"/>
      <c r="H24" s="356"/>
      <c r="I24" s="356"/>
    </row>
    <row r="25" ht="15.75" customHeight="1"/>
    <row r="26" spans="4:7" ht="30" customHeight="1">
      <c r="D26" s="352" t="s">
        <v>88</v>
      </c>
      <c r="E26" s="352"/>
      <c r="F26" s="220" t="s">
        <v>9</v>
      </c>
      <c r="G26" s="80" t="s">
        <v>89</v>
      </c>
    </row>
    <row r="27" spans="4:7" ht="15" customHeight="1">
      <c r="D27" s="351" t="s">
        <v>105</v>
      </c>
      <c r="E27" s="351"/>
      <c r="F27" s="219">
        <v>2650</v>
      </c>
      <c r="G27" s="81">
        <v>9.41</v>
      </c>
    </row>
    <row r="28" spans="4:7" ht="15">
      <c r="D28" s="351" t="s">
        <v>106</v>
      </c>
      <c r="E28" s="351"/>
      <c r="F28" s="219">
        <v>1630</v>
      </c>
      <c r="G28" s="81">
        <v>5.79</v>
      </c>
    </row>
    <row r="29" spans="4:7" ht="15">
      <c r="D29" s="351" t="s">
        <v>107</v>
      </c>
      <c r="E29" s="351"/>
      <c r="F29" s="219">
        <v>1190</v>
      </c>
      <c r="G29" s="81">
        <v>4.22</v>
      </c>
    </row>
    <row r="30" spans="4:7" ht="15">
      <c r="D30" s="351" t="s">
        <v>108</v>
      </c>
      <c r="E30" s="351"/>
      <c r="F30" s="219">
        <v>240</v>
      </c>
      <c r="G30" s="81">
        <v>0.85</v>
      </c>
    </row>
    <row r="31" spans="4:7" ht="15">
      <c r="D31" s="351" t="s">
        <v>109</v>
      </c>
      <c r="E31" s="351"/>
      <c r="F31" s="219">
        <v>5424</v>
      </c>
      <c r="G31" s="81">
        <v>19.25</v>
      </c>
    </row>
    <row r="32" spans="4:7" ht="15">
      <c r="D32" s="351" t="s">
        <v>110</v>
      </c>
      <c r="E32" s="351"/>
      <c r="F32" s="219">
        <v>495</v>
      </c>
      <c r="G32" s="81">
        <v>1.76</v>
      </c>
    </row>
    <row r="33" spans="4:7" ht="15">
      <c r="D33" s="351" t="s">
        <v>111</v>
      </c>
      <c r="E33" s="351"/>
      <c r="F33" s="219">
        <v>7455</v>
      </c>
      <c r="G33" s="81">
        <v>26.46</v>
      </c>
    </row>
    <row r="34" spans="4:7" ht="15">
      <c r="D34" s="351" t="s">
        <v>112</v>
      </c>
      <c r="E34" s="351"/>
      <c r="F34" s="219">
        <v>143</v>
      </c>
      <c r="G34" s="81">
        <v>0.51</v>
      </c>
    </row>
    <row r="35" spans="4:7" ht="15">
      <c r="D35" s="351" t="s">
        <v>113</v>
      </c>
      <c r="E35" s="351"/>
      <c r="F35" s="219">
        <v>862</v>
      </c>
      <c r="G35" s="81">
        <v>3.06</v>
      </c>
    </row>
    <row r="36" spans="4:7" ht="15">
      <c r="D36" s="351" t="s">
        <v>92</v>
      </c>
      <c r="E36" s="351"/>
      <c r="F36" s="219">
        <v>2184</v>
      </c>
      <c r="G36" s="81">
        <v>7.75</v>
      </c>
    </row>
    <row r="37" spans="4:7" ht="15">
      <c r="D37" s="351" t="s">
        <v>93</v>
      </c>
      <c r="E37" s="351"/>
      <c r="F37" s="219">
        <v>1079</v>
      </c>
      <c r="G37" s="81">
        <v>3.83</v>
      </c>
    </row>
    <row r="38" spans="4:7" ht="15">
      <c r="D38" s="351" t="s">
        <v>94</v>
      </c>
      <c r="E38" s="351"/>
      <c r="F38" s="219">
        <v>1214</v>
      </c>
      <c r="G38" s="81">
        <v>4.31</v>
      </c>
    </row>
    <row r="39" spans="4:7" ht="15">
      <c r="D39" s="351" t="s">
        <v>95</v>
      </c>
      <c r="E39" s="351"/>
      <c r="F39" s="219">
        <v>437</v>
      </c>
      <c r="G39" s="81">
        <v>1.55</v>
      </c>
    </row>
    <row r="40" spans="4:7" ht="15">
      <c r="D40" s="351" t="s">
        <v>96</v>
      </c>
      <c r="E40" s="351"/>
      <c r="F40" s="219">
        <v>1795</v>
      </c>
      <c r="G40" s="81">
        <v>6.37</v>
      </c>
    </row>
    <row r="41" spans="4:7" ht="15">
      <c r="D41" s="351" t="s">
        <v>114</v>
      </c>
      <c r="E41" s="351"/>
      <c r="F41" s="219">
        <v>195</v>
      </c>
      <c r="G41" s="81">
        <v>0.69</v>
      </c>
    </row>
    <row r="42" spans="4:7" ht="15">
      <c r="D42" s="351" t="s">
        <v>115</v>
      </c>
      <c r="E42" s="351"/>
      <c r="F42" s="219">
        <v>51</v>
      </c>
      <c r="G42" s="81">
        <v>0.18</v>
      </c>
    </row>
    <row r="43" spans="4:7" ht="15">
      <c r="D43" s="351" t="s">
        <v>116</v>
      </c>
      <c r="E43" s="351"/>
      <c r="F43" s="219">
        <v>141</v>
      </c>
      <c r="G43" s="81">
        <v>0.5</v>
      </c>
    </row>
    <row r="44" spans="4:7" ht="15">
      <c r="D44" s="351" t="s">
        <v>117</v>
      </c>
      <c r="E44" s="351"/>
      <c r="F44" s="219">
        <v>632</v>
      </c>
      <c r="G44" s="81">
        <v>2.24</v>
      </c>
    </row>
    <row r="45" spans="4:7" ht="15">
      <c r="D45" s="351" t="s">
        <v>99</v>
      </c>
      <c r="E45" s="351"/>
      <c r="F45" s="219">
        <v>123</v>
      </c>
      <c r="G45" s="81">
        <v>0.44</v>
      </c>
    </row>
    <row r="46" spans="4:7" ht="15">
      <c r="D46" s="351" t="s">
        <v>100</v>
      </c>
      <c r="E46" s="351"/>
      <c r="F46" s="219">
        <v>108</v>
      </c>
      <c r="G46" s="81">
        <v>0.38</v>
      </c>
    </row>
    <row r="47" spans="4:7" ht="15">
      <c r="D47" s="351" t="s">
        <v>118</v>
      </c>
      <c r="E47" s="351"/>
      <c r="F47" s="219">
        <v>125</v>
      </c>
      <c r="G47" s="81">
        <v>0.44</v>
      </c>
    </row>
    <row r="48" spans="4:7" ht="15">
      <c r="D48" s="350" t="s">
        <v>32</v>
      </c>
      <c r="E48" s="350"/>
      <c r="F48" s="218">
        <v>28173</v>
      </c>
      <c r="G48" s="277">
        <v>100</v>
      </c>
    </row>
    <row r="49" spans="4:8" ht="15">
      <c r="D49" s="3" t="s">
        <v>119</v>
      </c>
      <c r="E49" s="3"/>
      <c r="F49" s="3"/>
      <c r="G49" s="3"/>
      <c r="H49" s="3"/>
    </row>
  </sheetData>
  <sheetProtection/>
  <mergeCells count="43">
    <mergeCell ref="D9:E9"/>
    <mergeCell ref="D10:E10"/>
    <mergeCell ref="D11:E11"/>
    <mergeCell ref="D8:E8"/>
    <mergeCell ref="A2:I2"/>
    <mergeCell ref="A4:I4"/>
    <mergeCell ref="A5:I5"/>
    <mergeCell ref="D7:E7"/>
    <mergeCell ref="D15:E15"/>
    <mergeCell ref="D16:E16"/>
    <mergeCell ref="D17:E17"/>
    <mergeCell ref="D12:E12"/>
    <mergeCell ref="D13:E13"/>
    <mergeCell ref="D14:E14"/>
    <mergeCell ref="D27:E27"/>
    <mergeCell ref="D28:E28"/>
    <mergeCell ref="D29:E29"/>
    <mergeCell ref="D26:E26"/>
    <mergeCell ref="D18:E18"/>
    <mergeCell ref="D19:E19"/>
    <mergeCell ref="D20:E20"/>
    <mergeCell ref="D21:E21"/>
    <mergeCell ref="D22:E22"/>
    <mergeCell ref="A24:I24"/>
    <mergeCell ref="D33:E33"/>
    <mergeCell ref="D34:E34"/>
    <mergeCell ref="D35:E35"/>
    <mergeCell ref="D30:E30"/>
    <mergeCell ref="D31:E31"/>
    <mergeCell ref="D32:E32"/>
    <mergeCell ref="D39:E39"/>
    <mergeCell ref="D40:E40"/>
    <mergeCell ref="D41:E41"/>
    <mergeCell ref="D36:E36"/>
    <mergeCell ref="D37:E37"/>
    <mergeCell ref="D38:E38"/>
    <mergeCell ref="D48:E48"/>
    <mergeCell ref="D45:E45"/>
    <mergeCell ref="D46:E46"/>
    <mergeCell ref="D47:E47"/>
    <mergeCell ref="D42:E42"/>
    <mergeCell ref="D43:E43"/>
    <mergeCell ref="D44:E44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&amp;L22.07.2011&amp;CTÜRKİYE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7"/>
  <sheetViews>
    <sheetView zoomScalePageLayoutView="0" workbookViewId="0" topLeftCell="A1">
      <selection activeCell="J30" sqref="J30"/>
    </sheetView>
  </sheetViews>
  <sheetFormatPr defaultColWidth="9.140625" defaultRowHeight="15"/>
  <cols>
    <col min="4" max="4" width="7.421875" style="0" customWidth="1"/>
    <col min="5" max="5" width="11.00390625" style="0" customWidth="1"/>
  </cols>
  <sheetData>
    <row r="2" spans="1:11" ht="17.25" customHeight="1" thickBot="1">
      <c r="A2" s="298" t="s">
        <v>388</v>
      </c>
      <c r="B2" s="298"/>
      <c r="C2" s="298"/>
      <c r="D2" s="298"/>
      <c r="E2" s="298"/>
      <c r="F2" s="298"/>
      <c r="G2" s="298"/>
      <c r="H2" s="298"/>
      <c r="I2" s="298"/>
      <c r="J2" s="298"/>
      <c r="K2" s="78"/>
    </row>
    <row r="3" spans="1:11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78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75">
      <c r="A5" s="357" t="s">
        <v>120</v>
      </c>
      <c r="B5" s="357"/>
      <c r="C5" s="357"/>
      <c r="D5" s="357"/>
      <c r="E5" s="357"/>
      <c r="F5" s="357"/>
      <c r="G5" s="357"/>
      <c r="H5" s="357"/>
      <c r="I5" s="357"/>
      <c r="J5" s="357"/>
      <c r="K5" s="83"/>
    </row>
    <row r="6" spans="2:11" ht="18.75">
      <c r="B6" s="84"/>
      <c r="C6" s="85"/>
      <c r="D6" s="85"/>
      <c r="E6" s="85"/>
      <c r="F6" s="85"/>
      <c r="G6" s="85"/>
      <c r="H6" s="85"/>
      <c r="I6" s="85"/>
      <c r="J6" s="85"/>
      <c r="K6" s="4"/>
    </row>
    <row r="7" spans="2:11" ht="18.75">
      <c r="B7" s="84"/>
      <c r="C7" s="85"/>
      <c r="D7" s="85"/>
      <c r="E7" s="85"/>
      <c r="F7" s="85"/>
      <c r="G7" s="85"/>
      <c r="H7" s="85"/>
      <c r="I7" s="85"/>
      <c r="J7" s="85"/>
      <c r="K7" s="4"/>
    </row>
    <row r="8" spans="1:11" ht="18.75" customHeight="1">
      <c r="A8" s="358" t="s">
        <v>121</v>
      </c>
      <c r="B8" s="358"/>
      <c r="C8" s="358"/>
      <c r="D8" s="358"/>
      <c r="E8" s="358"/>
      <c r="F8" s="358"/>
      <c r="G8" s="358"/>
      <c r="H8" s="358"/>
      <c r="I8" s="358"/>
      <c r="J8" s="358"/>
      <c r="K8" s="86"/>
    </row>
    <row r="9" spans="2:11" ht="15">
      <c r="B9" s="4"/>
      <c r="C9" s="4"/>
      <c r="D9" s="84"/>
      <c r="E9" s="84"/>
      <c r="F9" s="84"/>
      <c r="G9" s="4"/>
      <c r="H9" s="4"/>
      <c r="I9" s="4"/>
      <c r="J9" s="4"/>
      <c r="K9" s="4"/>
    </row>
    <row r="10" spans="2:11" ht="15">
      <c r="B10" s="4"/>
      <c r="C10" s="4"/>
      <c r="D10" s="4"/>
      <c r="E10" s="87" t="s">
        <v>122</v>
      </c>
      <c r="F10" s="87" t="s">
        <v>9</v>
      </c>
      <c r="G10" s="87" t="s">
        <v>123</v>
      </c>
      <c r="H10" s="4"/>
      <c r="I10" s="4"/>
      <c r="J10" s="4"/>
      <c r="K10" s="4"/>
    </row>
    <row r="11" spans="2:11" ht="15">
      <c r="B11" s="4"/>
      <c r="C11" s="4"/>
      <c r="D11" s="4"/>
      <c r="E11" s="88">
        <v>5</v>
      </c>
      <c r="F11" s="89">
        <v>211</v>
      </c>
      <c r="G11" s="216">
        <f>(F11/291)*100</f>
        <v>72.5085910652921</v>
      </c>
      <c r="H11" s="4"/>
      <c r="I11" s="90"/>
      <c r="J11" s="4"/>
      <c r="K11" s="4"/>
    </row>
    <row r="12" spans="2:11" ht="15">
      <c r="B12" s="4"/>
      <c r="C12" s="4"/>
      <c r="D12" s="4"/>
      <c r="E12" s="88">
        <v>6</v>
      </c>
      <c r="F12" s="89">
        <v>39</v>
      </c>
      <c r="G12" s="216">
        <f aca="true" t="shared" si="0" ref="G12:G18">(F12/291)*100</f>
        <v>13.402061855670103</v>
      </c>
      <c r="H12" s="4"/>
      <c r="I12" s="4"/>
      <c r="J12" s="4"/>
      <c r="K12" s="4"/>
    </row>
    <row r="13" spans="2:11" ht="15">
      <c r="B13" s="4"/>
      <c r="C13" s="4"/>
      <c r="D13" s="4"/>
      <c r="E13" s="88">
        <v>7</v>
      </c>
      <c r="F13" s="89">
        <v>23</v>
      </c>
      <c r="G13" s="216">
        <f t="shared" si="0"/>
        <v>7.903780068728522</v>
      </c>
      <c r="H13" s="4"/>
      <c r="I13" s="4"/>
      <c r="J13" s="4"/>
      <c r="K13" s="4"/>
    </row>
    <row r="14" spans="2:11" ht="15">
      <c r="B14" s="4"/>
      <c r="C14" s="4"/>
      <c r="D14" s="4"/>
      <c r="E14" s="88">
        <v>8</v>
      </c>
      <c r="F14" s="89">
        <v>7</v>
      </c>
      <c r="G14" s="216">
        <f t="shared" si="0"/>
        <v>2.405498281786942</v>
      </c>
      <c r="H14" s="4"/>
      <c r="I14" s="4"/>
      <c r="J14" s="4"/>
      <c r="K14" s="4"/>
    </row>
    <row r="15" spans="2:11" ht="15">
      <c r="B15" s="4"/>
      <c r="C15" s="4"/>
      <c r="D15" s="4"/>
      <c r="E15" s="88">
        <v>9</v>
      </c>
      <c r="F15" s="89">
        <v>4</v>
      </c>
      <c r="G15" s="216">
        <f t="shared" si="0"/>
        <v>1.3745704467353952</v>
      </c>
      <c r="H15" s="4"/>
      <c r="I15" s="4"/>
      <c r="J15" s="4"/>
      <c r="K15" s="4"/>
    </row>
    <row r="16" spans="2:11" ht="15">
      <c r="B16" s="4"/>
      <c r="C16" s="4"/>
      <c r="D16" s="4"/>
      <c r="E16" s="88">
        <v>10</v>
      </c>
      <c r="F16" s="89">
        <v>1</v>
      </c>
      <c r="G16" s="216">
        <f t="shared" si="0"/>
        <v>0.3436426116838488</v>
      </c>
      <c r="H16" s="4"/>
      <c r="I16" s="4"/>
      <c r="J16" s="4"/>
      <c r="K16" s="4"/>
    </row>
    <row r="17" spans="2:11" ht="15">
      <c r="B17" s="4"/>
      <c r="C17" s="4"/>
      <c r="D17" s="4"/>
      <c r="E17" s="88" t="s">
        <v>124</v>
      </c>
      <c r="F17" s="89">
        <v>6</v>
      </c>
      <c r="G17" s="216">
        <f t="shared" si="0"/>
        <v>2.0618556701030926</v>
      </c>
      <c r="H17" s="4"/>
      <c r="I17" s="4"/>
      <c r="J17" s="4"/>
      <c r="K17" s="4"/>
    </row>
    <row r="18" spans="2:11" ht="15">
      <c r="B18" s="4"/>
      <c r="C18" s="4"/>
      <c r="D18" s="4"/>
      <c r="E18" s="87" t="s">
        <v>32</v>
      </c>
      <c r="F18" s="87">
        <f>SUM(F11:F17)</f>
        <v>291</v>
      </c>
      <c r="G18" s="216">
        <f t="shared" si="0"/>
        <v>100</v>
      </c>
      <c r="H18" s="4"/>
      <c r="I18" s="4"/>
      <c r="J18" s="4"/>
      <c r="K18" s="4"/>
    </row>
    <row r="19" spans="2:11" ht="15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2:11" ht="15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5">
      <c r="A21" s="358" t="s">
        <v>125</v>
      </c>
      <c r="B21" s="358"/>
      <c r="C21" s="358"/>
      <c r="D21" s="358"/>
      <c r="E21" s="358"/>
      <c r="F21" s="358"/>
      <c r="G21" s="358"/>
      <c r="H21" s="358"/>
      <c r="I21" s="358"/>
      <c r="J21" s="358"/>
      <c r="K21" s="4"/>
    </row>
    <row r="22" spans="2:11" ht="15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1" ht="15">
      <c r="B23" s="4"/>
      <c r="C23" s="4"/>
      <c r="D23" s="4"/>
      <c r="E23" s="87" t="s">
        <v>122</v>
      </c>
      <c r="F23" s="87" t="s">
        <v>9</v>
      </c>
      <c r="G23" s="87" t="s">
        <v>123</v>
      </c>
      <c r="H23" s="4"/>
      <c r="I23" s="4"/>
      <c r="J23" s="4"/>
      <c r="K23" s="4"/>
    </row>
    <row r="24" spans="2:11" ht="15">
      <c r="B24" s="4"/>
      <c r="C24" s="4"/>
      <c r="D24" s="4"/>
      <c r="E24" s="88">
        <v>2</v>
      </c>
      <c r="F24" s="91">
        <v>3614</v>
      </c>
      <c r="G24" s="216">
        <f>(F24/4454)*100</f>
        <v>81.14054782218231</v>
      </c>
      <c r="H24" s="4"/>
      <c r="I24" s="4"/>
      <c r="J24" s="4"/>
      <c r="K24" s="4"/>
    </row>
    <row r="25" spans="2:11" ht="15">
      <c r="B25" s="4"/>
      <c r="C25" s="4"/>
      <c r="D25" s="4"/>
      <c r="E25" s="88">
        <v>3</v>
      </c>
      <c r="F25" s="89">
        <v>617</v>
      </c>
      <c r="G25" s="216">
        <f aca="true" t="shared" si="1" ref="G25:G34">(F25/4454)*100</f>
        <v>13.852716659182757</v>
      </c>
      <c r="H25" s="4"/>
      <c r="I25" s="4"/>
      <c r="J25" s="4"/>
      <c r="K25" s="4"/>
    </row>
    <row r="26" spans="2:11" ht="15">
      <c r="B26" s="4"/>
      <c r="C26" s="4"/>
      <c r="D26" s="4"/>
      <c r="E26" s="88">
        <v>4</v>
      </c>
      <c r="F26" s="89">
        <v>147</v>
      </c>
      <c r="G26" s="216">
        <f t="shared" si="1"/>
        <v>3.3004041311180963</v>
      </c>
      <c r="H26" s="4"/>
      <c r="I26" s="4"/>
      <c r="J26" s="4"/>
      <c r="K26" s="4"/>
    </row>
    <row r="27" spans="2:11" ht="15">
      <c r="B27" s="4"/>
      <c r="C27" s="4"/>
      <c r="D27" s="4"/>
      <c r="E27" s="88">
        <v>5</v>
      </c>
      <c r="F27" s="89">
        <v>49</v>
      </c>
      <c r="G27" s="216">
        <f t="shared" si="1"/>
        <v>1.1001347103726986</v>
      </c>
      <c r="H27" s="4"/>
      <c r="I27" s="4"/>
      <c r="J27" s="4"/>
      <c r="K27" s="4"/>
    </row>
    <row r="28" spans="2:11" ht="15">
      <c r="B28" s="4"/>
      <c r="C28" s="4"/>
      <c r="D28" s="4"/>
      <c r="E28" s="88">
        <v>6</v>
      </c>
      <c r="F28" s="89">
        <v>9</v>
      </c>
      <c r="G28" s="216">
        <f t="shared" si="1"/>
        <v>0.2020655590480467</v>
      </c>
      <c r="H28" s="4"/>
      <c r="I28" s="4"/>
      <c r="J28" s="4"/>
      <c r="K28" s="4"/>
    </row>
    <row r="29" spans="2:11" ht="15">
      <c r="B29" s="4"/>
      <c r="C29" s="4"/>
      <c r="D29" s="4"/>
      <c r="E29" s="88">
        <v>7</v>
      </c>
      <c r="F29" s="89">
        <v>5</v>
      </c>
      <c r="G29" s="216">
        <f t="shared" si="1"/>
        <v>0.1122586439155815</v>
      </c>
      <c r="H29" s="4"/>
      <c r="I29" s="4"/>
      <c r="J29" s="4"/>
      <c r="K29" s="4"/>
    </row>
    <row r="30" spans="2:11" ht="15">
      <c r="B30" s="4"/>
      <c r="C30" s="4"/>
      <c r="D30" s="4"/>
      <c r="E30" s="88">
        <v>8</v>
      </c>
      <c r="F30" s="89">
        <v>4</v>
      </c>
      <c r="G30" s="216">
        <f t="shared" si="1"/>
        <v>0.08980691513246519</v>
      </c>
      <c r="H30" s="4"/>
      <c r="I30" s="4"/>
      <c r="J30" s="4"/>
      <c r="K30" s="4"/>
    </row>
    <row r="31" spans="2:11" ht="15">
      <c r="B31" s="4"/>
      <c r="C31" s="4"/>
      <c r="D31" s="4"/>
      <c r="E31" s="88">
        <v>9</v>
      </c>
      <c r="F31" s="89">
        <v>1</v>
      </c>
      <c r="G31" s="216">
        <f t="shared" si="1"/>
        <v>0.022451728783116298</v>
      </c>
      <c r="H31" s="4"/>
      <c r="I31" s="4"/>
      <c r="J31" s="4"/>
      <c r="K31" s="4"/>
    </row>
    <row r="32" spans="2:11" ht="15">
      <c r="B32" s="4"/>
      <c r="C32" s="4"/>
      <c r="D32" s="4"/>
      <c r="E32" s="88">
        <v>10</v>
      </c>
      <c r="F32" s="89">
        <v>0</v>
      </c>
      <c r="G32" s="216">
        <f t="shared" si="1"/>
        <v>0</v>
      </c>
      <c r="H32" s="4"/>
      <c r="I32" s="4"/>
      <c r="J32" s="4"/>
      <c r="K32" s="4"/>
    </row>
    <row r="33" spans="2:11" ht="15">
      <c r="B33" s="4"/>
      <c r="C33" s="4"/>
      <c r="D33" s="4"/>
      <c r="E33" s="88" t="s">
        <v>124</v>
      </c>
      <c r="F33" s="89">
        <v>8</v>
      </c>
      <c r="G33" s="216">
        <f t="shared" si="1"/>
        <v>0.17961383026493039</v>
      </c>
      <c r="H33" s="4"/>
      <c r="I33" s="4"/>
      <c r="J33" s="4"/>
      <c r="K33" s="4"/>
    </row>
    <row r="34" spans="2:11" ht="15">
      <c r="B34" s="4"/>
      <c r="C34" s="4"/>
      <c r="D34" s="4"/>
      <c r="E34" s="87" t="s">
        <v>32</v>
      </c>
      <c r="F34" s="92">
        <f>SUM(F24:F33)</f>
        <v>4454</v>
      </c>
      <c r="G34" s="216">
        <f t="shared" si="1"/>
        <v>100</v>
      </c>
      <c r="H34" s="4"/>
      <c r="I34" s="4"/>
      <c r="J34" s="4"/>
      <c r="K34" s="4"/>
    </row>
    <row r="35" spans="2:11" ht="15">
      <c r="B35" s="4"/>
      <c r="C35" s="4"/>
      <c r="D35" s="4"/>
      <c r="E35" s="93" t="s">
        <v>18</v>
      </c>
      <c r="F35" s="93"/>
      <c r="G35" s="93"/>
      <c r="H35" s="4"/>
      <c r="I35" s="4"/>
      <c r="J35" s="4"/>
      <c r="K35" s="4"/>
    </row>
    <row r="36" spans="2:11" ht="15"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2:11" ht="15">
      <c r="B37" s="4"/>
      <c r="C37" s="4"/>
      <c r="D37" s="4"/>
      <c r="E37" s="4"/>
      <c r="F37" s="4"/>
      <c r="G37" s="4"/>
      <c r="H37" s="94"/>
      <c r="I37" s="4"/>
      <c r="J37" s="4"/>
      <c r="K37" s="4"/>
    </row>
    <row r="38" spans="2:11" ht="15">
      <c r="B38" s="4"/>
      <c r="C38" s="95"/>
      <c r="D38" s="95"/>
      <c r="E38" s="4"/>
      <c r="F38" s="4"/>
      <c r="G38" s="4"/>
      <c r="H38" s="96"/>
      <c r="I38" s="4"/>
      <c r="J38" s="4"/>
      <c r="K38" s="4"/>
    </row>
    <row r="39" spans="2:11" ht="15"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2:11" ht="15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2:11" ht="15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ht="15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1" ht="15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1" ht="15"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  <row r="46" spans="2:11" ht="15">
      <c r="B46" s="4"/>
      <c r="C46" s="4"/>
      <c r="D46" s="4"/>
      <c r="H46" s="4"/>
      <c r="I46" s="4"/>
      <c r="J46" s="4"/>
      <c r="K46" s="4"/>
    </row>
    <row r="47" spans="2:11" ht="15">
      <c r="B47" s="4"/>
      <c r="C47" s="4"/>
      <c r="D47" s="4"/>
      <c r="H47" s="4"/>
      <c r="I47" s="4"/>
      <c r="J47" s="4"/>
      <c r="K47" s="4"/>
    </row>
  </sheetData>
  <sheetProtection/>
  <mergeCells count="4">
    <mergeCell ref="A2:J2"/>
    <mergeCell ref="A5:J5"/>
    <mergeCell ref="A8:J8"/>
    <mergeCell ref="A21:J2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&amp;L22.07.2011&amp;CTÜRKİYE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2022-11-28T08:52:04Z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2275DMW4H6TN-225-216</vt:lpwstr>
  </property>
  <property fmtid="{D5CDD505-2E9C-101B-9397-08002B2CF9AE}" pid="3" name="_dlc_DocIdItemGuid">
    <vt:lpwstr>6d2c4d17-cfda-4112-ad92-ea4cadb01d06</vt:lpwstr>
  </property>
  <property fmtid="{D5CDD505-2E9C-101B-9397-08002B2CF9AE}" pid="4" name="_dlc_DocIdUrl">
    <vt:lpwstr>http://sspsrv01:90/IktisadiRaporlama/_layouts/DocIdRedir.aspx?ID=2275DMW4H6TN-225-216, 2275DMW4H6TN-225-216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