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FAALİYETİ'!$A$1:$I$55</definedName>
    <definedName name="_xlnm.Print_Area" localSheetId="3">'FAALİYET SIKLIĞI'!$A$1:$I$166</definedName>
    <definedName name="_xlnm.Print_Area" localSheetId="6">'FAALİYETLER (BİRİKİMLİ )'!$A$1:$I$31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FAALİYETLER'!$A$1:$F$66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İLLER'!$34:$36</definedName>
    <definedName name="_xlnm.Print_Titles" localSheetId="15">'YABANCI SERMAYE ve ÜLKELER'!$39:$41</definedName>
  </definedNames>
  <calcPr fullCalcOnLoad="1"/>
</workbook>
</file>

<file path=xl/sharedStrings.xml><?xml version="1.0" encoding="utf-8"?>
<sst xmlns="http://schemas.openxmlformats.org/spreadsheetml/2006/main" count="1007" uniqueCount="444">
  <si>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</si>
  <si>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</si>
  <si>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</si>
  <si>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</si>
  <si>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</si>
  <si>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</si>
  <si>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</si>
  <si>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</si>
  <si>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</si>
  <si>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</si>
  <si>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</si>
  <si>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</si>
  <si>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</si>
  <si>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</si>
  <si>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</si>
  <si>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</si>
  <si>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</si>
  <si>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</si>
  <si>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</si>
  <si>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</si>
  <si>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</si>
  <si>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</si>
  <si>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</si>
  <si>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</si>
  <si>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</si>
  <si>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</si>
  <si>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</si>
  <si>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</si>
  <si>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</si>
  <si>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</si>
  <si>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</si>
  <si>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</si>
  <si>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</si>
  <si>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</si>
  <si>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</si>
  <si>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</si>
  <si>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</si>
  <si>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</si>
  <si>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</si>
  <si>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</si>
  <si>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</si>
  <si>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</si>
  <si>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</si>
  <si>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I - KONAKLAMA VE YİYECEK HİZMETİ FAALİYETLERİ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</si>
  <si>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</si>
  <si>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</si>
  <si>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</si>
  <si>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</si>
  <si>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</si>
  <si>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</si>
  <si>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</si>
  <si>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</si>
  <si>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</si>
  <si>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</si>
  <si>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</si>
  <si>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</si>
  <si>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</si>
  <si>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</si>
  <si>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</si>
  <si>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</si>
  <si>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</si>
  <si>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</si>
  <si>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</si>
  <si>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</si>
  <si>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</si>
  <si>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</si>
  <si>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</si>
  <si>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</si>
  <si>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</si>
  <si>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</si>
  <si>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</si>
  <si>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</si>
  <si>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</si>
  <si>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</si>
  <si>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</si>
  <si>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</si>
  <si>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</si>
  <si>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</si>
  <si>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</si>
  <si>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</si>
  <si>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</si>
  <si>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</si>
  <si>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</si>
  <si>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</si>
  <si>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</si>
  <si>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</si>
  <si>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</si>
  <si>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</si>
  <si>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</si>
  <si>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</si>
  <si>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</si>
  <si>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</si>
  <si>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</si>
  <si>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</si>
  <si>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</si>
  <si>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</si>
  <si>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</si>
  <si>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</si>
  <si>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</si>
  <si>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</si>
  <si>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</si>
  <si>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</si>
  <si>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</si>
  <si>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</si>
  <si>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</si>
  <si>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</si>
  <si>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</si>
  <si>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</si>
  <si>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</si>
  <si>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</si>
  <si>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</si>
  <si>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</si>
  <si>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</si>
  <si>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</si>
  <si>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</si>
  <si>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</si>
  <si>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</si>
  <si>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</si>
  <si>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</si>
  <si>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</si>
  <si>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</si>
  <si>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</si>
  <si>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</si>
  <si>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</si>
  <si>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</si>
  <si>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</si>
  <si>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</si>
  <si>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</si>
  <si>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</si>
  <si>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</si>
  <si>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</si>
  <si>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</si>
  <si>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</si>
  <si>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</si>
  <si>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</si>
  <si>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</si>
  <si>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</si>
  <si>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</si>
  <si>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</si>
  <si>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</si>
  <si>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</si>
  <si>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</si>
  <si>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</si>
  <si>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</si>
  <si>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</si>
  <si>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</si>
  <si>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</si>
  <si>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</si>
  <si>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</si>
  <si>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</si>
  <si>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</si>
  <si>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</si>
  <si>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</si>
  <si>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</si>
  <si>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</si>
  <si>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</si>
  <si>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</si>
  <si>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</si>
  <si>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</si>
  <si>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</si>
  <si>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</si>
  <si>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</si>
  <si>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</si>
  <si>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</si>
  <si>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</si>
  <si>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</si>
  <si>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</si>
  <si>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</si>
  <si>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</si>
  <si>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</si>
  <si>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</si>
  <si>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</si>
  <si>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</si>
  <si>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</si>
  <si>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</si>
  <si>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</si>
  <si>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</si>
  <si>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</si>
  <si>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</si>
  <si>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</si>
  <si>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</si>
  <si>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</si>
  <si>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</si>
  <si>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</si>
  <si>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</si>
  <si>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</si>
  <si>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</si>
  <si>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</si>
  <si>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</si>
  <si>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</si>
  <si>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</si>
  <si>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</si>
  <si>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</si>
  <si>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</si>
  <si>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</si>
  <si>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</si>
  <si>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</si>
  <si>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</si>
  <si>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</si>
  <si>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</si>
  <si>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</si>
  <si>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</si>
  <si>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</si>
  <si>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</si>
  <si>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</si>
  <si>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</si>
  <si>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</si>
  <si>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</si>
  <si>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</si>
  <si>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</si>
  <si>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</si>
  <si>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</si>
  <si>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</si>
  <si>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</si>
  <si>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</si>
  <si>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</si>
  <si>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</si>
  <si>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</si>
  <si>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</si>
  <si>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</si>
  <si>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</si>
  <si>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</si>
  <si>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</si>
  <si>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</si>
  <si>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</si>
  <si>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</si>
  <si>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</si>
  <si>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</si>
  <si>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</si>
  <si>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</si>
  <si>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</si>
  <si>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</si>
  <si>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</si>
  <si>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</si>
  <si>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</si>
  <si>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</si>
  <si>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</si>
  <si>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</si>
  <si>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</si>
  <si>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</si>
  <si>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</si>
  <si>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</si>
  <si>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</si>
  <si>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</si>
  <si>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</si>
  <si>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</si>
  <si>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</si>
  <si>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</si>
  <si>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</si>
  <si>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</si>
  <si>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</si>
  <si>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</si>
  <si>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</si>
  <si>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</si>
  <si>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</si>
  <si>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</si>
  <si>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</si>
  <si>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</si>
  <si>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</si>
  <si>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</si>
  <si>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</si>
  <si>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</si>
  <si>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</si>
  <si>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</si>
  <si>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</si>
  <si>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</si>
  <si>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</si>
  <si>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</si>
  <si>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</si>
  <si>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</si>
  <si>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46.19 -Çeşitli malların satışı ile ilgili aracılar</t>
  </si>
  <si>
    <t>46.69 -Diğer makine ve ekipmanların toptan ticareti</t>
  </si>
  <si>
    <t>46.75 -Kimyasal ürünlerin toptan ticareti</t>
  </si>
  <si>
    <t>56.10 -Lokantalar ve seyyar yemek hizmeti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</si>
  <si>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</si>
  <si>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</si>
  <si>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</si>
  <si>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</si>
  <si>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</si>
  <si>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</si>
  <si>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</si>
  <si>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</si>
  <si>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</si>
  <si>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</si>
  <si>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</si>
  <si>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</si>
  <si>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</si>
  <si>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</si>
  <si>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</si>
  <si>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</si>
  <si>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</si>
  <si>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</si>
  <si>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</si>
  <si>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</si>
  <si>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</si>
  <si>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</si>
  <si>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</si>
  <si>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</si>
  <si>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</si>
  <si>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</si>
  <si>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</si>
  <si>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</si>
  <si>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</si>
  <si>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</si>
  <si>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</si>
  <si>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08.99 -Başka yerde sınıflandırılmamış diğer madencilik ve taş ocakçılığı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</si>
  <si>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</si>
  <si>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</si>
  <si>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</si>
  <si>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</si>
  <si>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</si>
  <si>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</si>
  <si>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Belirli bir mala tahsis edilmiş mağazalarda diğer yeni malların perakende ticareti</t>
  </si>
  <si>
    <t>İran</t>
  </si>
  <si>
    <t>Almanya</t>
  </si>
  <si>
    <t>TÜRKİYE</t>
  </si>
  <si>
    <t>İtalya</t>
  </si>
  <si>
    <t>Azerbaycan</t>
  </si>
  <si>
    <t>Yunanistan</t>
  </si>
  <si>
    <t>Bulgaristan</t>
  </si>
  <si>
    <t>İngiltere</t>
  </si>
  <si>
    <t>Hollanda</t>
  </si>
  <si>
    <t>Belçika</t>
  </si>
  <si>
    <t>Fransa</t>
  </si>
  <si>
    <t>Irak</t>
  </si>
  <si>
    <t>A.B.D.</t>
  </si>
  <si>
    <t>Avusturya</t>
  </si>
  <si>
    <t>Çin</t>
  </si>
  <si>
    <t>Suriye</t>
  </si>
  <si>
    <t>Kazakistan</t>
  </si>
  <si>
    <t>Afganistan</t>
  </si>
  <si>
    <t>43.99 -Başka yerde sınıflandırılmamış diğer özel inşaat faaliyetleri</t>
  </si>
  <si>
    <t>Eski Sermaye(TL)</t>
  </si>
  <si>
    <t>Şirketlerin Faaliyetlere ve Üç Büyük İle Göre Dağılımı</t>
  </si>
  <si>
    <t>Mühendislik faaliyetleri ve ilgili teknik danışmanlık</t>
  </si>
  <si>
    <t>79.11</t>
  </si>
  <si>
    <t>Seyahat acentesi faaliyetleri</t>
  </si>
  <si>
    <t>Rusya Federasyonu</t>
  </si>
  <si>
    <t>Kuveyt</t>
  </si>
  <si>
    <t>Mısır</t>
  </si>
  <si>
    <t>46.71 -Katı, sıvı ve gazlı yakıtlar ile bunlarla ilgili ürünlerin toptan ticareti</t>
  </si>
  <si>
    <t>61.90 -Diğer telekomünikasyon faaliyetleri</t>
  </si>
  <si>
    <t>68.32 -Bir ücret veya sözleşme temeline dayalı olarak gayrimenkulün yönetilmesi</t>
  </si>
  <si>
    <t>64.20 -Holding şirketlerinin faaliyetleri</t>
  </si>
  <si>
    <t>46.72 -Madenler ve maden cevherlerinin toptan ticareti</t>
  </si>
  <si>
    <t>62.01 -Bilgisayar programlama faaliyetleri</t>
  </si>
  <si>
    <t>Libya</t>
  </si>
  <si>
    <t>Lübnan</t>
  </si>
  <si>
    <t>Suudi Arabistan</t>
  </si>
  <si>
    <t>Gürcistan</t>
  </si>
  <si>
    <t>Kurulan ve Kapanan Şirketlerin İktisadi Faaliyetlere Göre Birikimli Dağılımı</t>
  </si>
  <si>
    <t>Ukrayna</t>
  </si>
  <si>
    <t>İspanya</t>
  </si>
  <si>
    <t>35.14 -Elektrik enerjisinin ticareti</t>
  </si>
  <si>
    <t>46.42 -Giysi ve ayakkabı toptan ticareti</t>
  </si>
  <si>
    <t>İsviçre</t>
  </si>
  <si>
    <t>Kuzey Kıbrıs Türk Cum.</t>
  </si>
  <si>
    <t>Ürdün</t>
  </si>
  <si>
    <t>Hindistan</t>
  </si>
  <si>
    <t>68.10 -Kendine ait gayrimenkulün alınıp satılması</t>
  </si>
  <si>
    <t>09.90 -Madencilik ve taş ocakçılığını destekleyici diğer faaliyetler</t>
  </si>
  <si>
    <t>29.32 -Motorlu kara taşıtları için diğer parça ve aksesuarların imalatı</t>
  </si>
  <si>
    <t>68.20 -Kendine ait veya kiralanan gayrimenkulün kiraya verilmesi veya işletilmesi</t>
  </si>
  <si>
    <t>MERSİN</t>
  </si>
  <si>
    <t>Makedonya</t>
  </si>
  <si>
    <t>Katar</t>
  </si>
  <si>
    <t>20-22</t>
  </si>
  <si>
    <t>23-25</t>
  </si>
  <si>
    <t>26-27</t>
  </si>
  <si>
    <t>Ortak Olunan Şirketlerdeki Toplam Sermaye (TL)</t>
  </si>
  <si>
    <t>Ortak Olunan Şirketlerdeki Yabancı Ülkenin Sermaye Toplamı (TL)</t>
  </si>
  <si>
    <t>Ortak Olunan Şirketlerin Toplam Sermayesi  (TL)</t>
  </si>
  <si>
    <t>Ortak Olunan Şirketlerdeki Toplam Sermayesi  (TL)</t>
  </si>
  <si>
    <t>68.31</t>
  </si>
  <si>
    <t>Gayrimenkul acenteleri</t>
  </si>
  <si>
    <t>47.30</t>
  </si>
  <si>
    <t>Belirli bir mala tahsis edilmiş mağazalarda otomotiv yakıtının perakende ticareti</t>
  </si>
  <si>
    <t>Filistin</t>
  </si>
  <si>
    <t>07.10 -Demir cevherleri madenciliği</t>
  </si>
  <si>
    <t>14.13 -Diğer dış giyim eşyaları imalatı</t>
  </si>
  <si>
    <t>47.91</t>
  </si>
  <si>
    <t>Posta yoluyla veya internet üzerinden yapılan perakende ticaret</t>
  </si>
  <si>
    <t>41.10</t>
  </si>
  <si>
    <t>İnşaat projelerinin geliştirilmesi</t>
  </si>
  <si>
    <t>62.09</t>
  </si>
  <si>
    <t>Diğer bilgi teknolojisi ve bilgisayar hizmet faaliyetleri</t>
  </si>
  <si>
    <t>46.73</t>
  </si>
  <si>
    <t>Ağaç, inşaat malzemesi ve sıhhi teçhizat toptan ticareti</t>
  </si>
  <si>
    <t>47.52</t>
  </si>
  <si>
    <t>Belirli bir mala tahsis edilmiş mağazalarda hırdavat, boya ve cam perakende ticareti</t>
  </si>
  <si>
    <t>Portekiz</t>
  </si>
  <si>
    <t>Bahreyn</t>
  </si>
  <si>
    <t>Tacikistan</t>
  </si>
  <si>
    <t>Kanada</t>
  </si>
  <si>
    <t>Hırvatistan</t>
  </si>
  <si>
    <t>71.12 -Mühendislik faaliyetleri ve ilgili teknik danışmanlık</t>
  </si>
  <si>
    <t>47.91 -Posta yoluyla veya internet üzerinden yapılan perakende ticaret</t>
  </si>
  <si>
    <t>KASIM 2011</t>
  </si>
  <si>
    <t xml:space="preserve"> 23 ARALIK 2011</t>
  </si>
  <si>
    <t>2011 KASIM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</si>
  <si>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2011 KASIM  AYINA AİT KURULAN ve KAPANAN ŞİRKET İSTATİSTİKLERİ</t>
    </r>
  </si>
  <si>
    <t xml:space="preserve"> 2011 KASIM AYINA AİT KURULAN ve KAPANAN ŞİRKET İSTATİSTİKLERİ</t>
  </si>
  <si>
    <t>2011 KASIM AYINA AİT KURULAN ve KAPANAN ŞİRKET İSTATİSTİKLERİ</t>
  </si>
  <si>
    <t>OCAK-KASIM 2011</t>
  </si>
  <si>
    <t>2011 Ocak-Kasım Ayları Arası Kurulan ŞirketlerinSermaye Dağılımları</t>
  </si>
  <si>
    <t xml:space="preserve">2011 KASIM AYINA AİT KURULAN VE KAPANAN ŞİRKET İSTATİSTİKLERİ </t>
  </si>
  <si>
    <t>2011 KASIM (AYLIK)</t>
  </si>
  <si>
    <t>2010  KASIM (AYLIK)</t>
  </si>
  <si>
    <t>2011 OCAK-KASIM (ONBİR AYLIK)</t>
  </si>
  <si>
    <t>2010 OCAK-KASIM (ONBİR AYLIK)</t>
  </si>
  <si>
    <t xml:space="preserve">        Kasım Ayında Kurulan Yabancı Sermayeli Şirketlerin Genel Görünümü</t>
  </si>
  <si>
    <t>2011 Yılı Ocak-Kasım Ayları Arası Kurulan Yabancı Sermayeli Şirketlerin         Genel Görünümü</t>
  </si>
  <si>
    <t>2011 Yılı Ocak-Kasım Ayları Arası Kurulan Yabancı Sermayeli Şirketlerin                                             İllere Göre Dağılımı</t>
  </si>
  <si>
    <t>2011 Yılı Ocak-Kasım Ayları Arası En Çok Yabancı Sermayeli Şirket Kuruluşu Olan  İlk 20 Faaliyet</t>
  </si>
  <si>
    <t>0</t>
  </si>
  <si>
    <t>55.10</t>
  </si>
  <si>
    <t>Oteller ve benzer konaklama yerleri</t>
  </si>
  <si>
    <t>68.20</t>
  </si>
  <si>
    <t>Kendine ait veya kiralanan gayrimenkulün kiraya verilmesi veya işletilmesi</t>
  </si>
  <si>
    <t>60.20</t>
  </si>
  <si>
    <t>Televizyon programcılığı ve yayıncılığı faaliyetleri</t>
  </si>
  <si>
    <t>69.20</t>
  </si>
  <si>
    <t>Muhasebe, defter tutma ve denetim faaliyetleri; vergi müşavirliği</t>
  </si>
  <si>
    <t>96.02</t>
  </si>
  <si>
    <t>Kuaförlük ve diğer güzellik salonlarının faaliyetleri</t>
  </si>
  <si>
    <t>Lüksemburg</t>
  </si>
  <si>
    <t>Romanya</t>
  </si>
  <si>
    <t>Tunus</t>
  </si>
  <si>
    <t>Özbekistan</t>
  </si>
  <si>
    <t>Türkmenistan</t>
  </si>
  <si>
    <t>Cezayir</t>
  </si>
  <si>
    <t>Çek Cum.</t>
  </si>
  <si>
    <t>İsveç</t>
  </si>
  <si>
    <t>Sırbistan</t>
  </si>
  <si>
    <t>Güney Kore</t>
  </si>
  <si>
    <t>Yemen Halk Cum.</t>
  </si>
  <si>
    <t>Eritre</t>
  </si>
  <si>
    <t>Nijerya</t>
  </si>
  <si>
    <t>Kenya</t>
  </si>
  <si>
    <t>Pakistan</t>
  </si>
  <si>
    <t>İrlanda</t>
  </si>
  <si>
    <t>Bosna Hersek</t>
  </si>
  <si>
    <t>Tuvalu</t>
  </si>
  <si>
    <t>Uruguay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</si>
</sst>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65" fontId="82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78" fillId="35" borderId="10" xfId="0" applyNumberFormat="1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5" borderId="18" xfId="0" applyFill="1" applyBorder="1" applyAlignment="1">
      <alignment/>
    </xf>
    <xf numFmtId="0" fontId="78" fillId="36" borderId="19" xfId="0" applyFont="1" applyFill="1" applyBorder="1" applyAlignment="1">
      <alignment/>
    </xf>
    <xf numFmtId="0" fontId="78" fillId="35" borderId="19" xfId="0" applyFont="1" applyFill="1" applyBorder="1" applyAlignment="1">
      <alignment/>
    </xf>
    <xf numFmtId="0" fontId="78" fillId="36" borderId="31" xfId="0" applyFont="1" applyFill="1" applyBorder="1" applyAlignment="1">
      <alignment/>
    </xf>
    <xf numFmtId="0" fontId="78" fillId="35" borderId="31" xfId="0" applyFont="1" applyFill="1" applyBorder="1" applyAlignment="1">
      <alignment/>
    </xf>
    <xf numFmtId="0" fontId="78" fillId="35" borderId="2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6" borderId="32" xfId="0" applyFont="1" applyFill="1" applyBorder="1" applyAlignment="1">
      <alignment horizontal="left" vertical="center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1" fontId="1" fillId="33" borderId="35" xfId="0" applyNumberFormat="1" applyFont="1" applyFill="1" applyBorder="1" applyAlignment="1">
      <alignment vertical="top"/>
    </xf>
    <xf numFmtId="0" fontId="53" fillId="35" borderId="32" xfId="0" applyFont="1" applyFill="1" applyBorder="1" applyAlignment="1">
      <alignment horizontal="left" vertical="center"/>
    </xf>
    <xf numFmtId="1" fontId="1" fillId="33" borderId="36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7" xfId="0" applyNumberFormat="1" applyFont="1" applyFill="1" applyBorder="1" applyAlignment="1">
      <alignment vertical="top"/>
    </xf>
    <xf numFmtId="0" fontId="53" fillId="36" borderId="38" xfId="0" applyFont="1" applyFill="1" applyBorder="1" applyAlignment="1">
      <alignment horizontal="left" vertical="center"/>
    </xf>
    <xf numFmtId="3" fontId="50" fillId="35" borderId="39" xfId="0" applyNumberFormat="1" applyFont="1" applyFill="1" applyBorder="1" applyAlignment="1">
      <alignment horizontal="left" vertical="center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39" fillId="35" borderId="42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1" fontId="90" fillId="34" borderId="43" xfId="0" applyNumberFormat="1" applyFont="1" applyFill="1" applyBorder="1" applyAlignment="1">
      <alignment horizontal="right"/>
    </xf>
    <xf numFmtId="1" fontId="90" fillId="34" borderId="4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45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3" fillId="0" borderId="46" xfId="0" applyFont="1" applyBorder="1" applyAlignment="1">
      <alignment wrapText="1"/>
    </xf>
    <xf numFmtId="0" fontId="13" fillId="0" borderId="10" xfId="48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4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8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4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9" xfId="0" applyFont="1" applyFill="1" applyBorder="1" applyAlignment="1">
      <alignment horizontal="center" vertical="center" wrapText="1"/>
    </xf>
    <xf numFmtId="0" fontId="75" fillId="36" borderId="0" xfId="48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75" fillId="36" borderId="0" xfId="48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5" fillId="36" borderId="0" xfId="48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7" fillId="35" borderId="40" xfId="0" applyNumberFormat="1" applyFont="1" applyFill="1" applyBorder="1" applyAlignment="1">
      <alignment vertical="top"/>
    </xf>
    <xf numFmtId="3" fontId="57" fillId="35" borderId="41" xfId="0" applyNumberFormat="1" applyFont="1" applyFill="1" applyBorder="1" applyAlignment="1">
      <alignment vertical="top"/>
    </xf>
    <xf numFmtId="3" fontId="57" fillId="35" borderId="50" xfId="0" applyNumberFormat="1" applyFont="1" applyFill="1" applyBorder="1" applyAlignment="1">
      <alignment vertical="top"/>
    </xf>
    <xf numFmtId="3" fontId="57" fillId="35" borderId="42" xfId="0" applyNumberFormat="1" applyFont="1" applyFill="1" applyBorder="1" applyAlignment="1">
      <alignment vertical="top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left"/>
    </xf>
    <xf numFmtId="3" fontId="85" fillId="33" borderId="0" xfId="0" applyNumberFormat="1" applyFont="1" applyFill="1" applyBorder="1" applyAlignment="1">
      <alignment/>
    </xf>
    <xf numFmtId="3" fontId="85" fillId="35" borderId="51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41" fillId="33" borderId="33" xfId="0" applyNumberFormat="1" applyFont="1" applyFill="1" applyBorder="1" applyAlignment="1">
      <alignment vertical="top"/>
    </xf>
    <xf numFmtId="3" fontId="41" fillId="33" borderId="34" xfId="0" applyNumberFormat="1" applyFont="1" applyFill="1" applyBorder="1" applyAlignment="1">
      <alignment vertical="top"/>
    </xf>
    <xf numFmtId="3" fontId="41" fillId="33" borderId="35" xfId="0" applyNumberFormat="1" applyFont="1" applyFill="1" applyBorder="1" applyAlignment="1">
      <alignment vertical="top"/>
    </xf>
    <xf numFmtId="3" fontId="41" fillId="33" borderId="36" xfId="0" applyNumberFormat="1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vertical="top"/>
    </xf>
    <xf numFmtId="3" fontId="41" fillId="33" borderId="37" xfId="0" applyNumberFormat="1" applyFont="1" applyFill="1" applyBorder="1" applyAlignment="1">
      <alignment vertical="top"/>
    </xf>
    <xf numFmtId="3" fontId="58" fillId="34" borderId="29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78" fillId="35" borderId="52" xfId="0" applyNumberFormat="1" applyFont="1" applyFill="1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3" fontId="0" fillId="33" borderId="52" xfId="0" applyNumberFormat="1" applyFont="1" applyFill="1" applyBorder="1" applyAlignment="1">
      <alignment horizontal="right"/>
    </xf>
    <xf numFmtId="3" fontId="78" fillId="35" borderId="52" xfId="0" applyNumberFormat="1" applyFont="1" applyFill="1" applyBorder="1" applyAlignment="1">
      <alignment horizontal="right"/>
    </xf>
    <xf numFmtId="0" fontId="10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96" fillId="0" borderId="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2" fillId="37" borderId="51" xfId="0" applyFont="1" applyFill="1" applyBorder="1" applyAlignment="1">
      <alignment wrapText="1"/>
    </xf>
    <xf numFmtId="3" fontId="80" fillId="33" borderId="53" xfId="0" applyNumberFormat="1" applyFont="1" applyFill="1" applyBorder="1" applyAlignment="1">
      <alignment/>
    </xf>
    <xf numFmtId="3" fontId="0" fillId="0" borderId="54" xfId="0" applyNumberFormat="1" applyBorder="1" applyAlignment="1">
      <alignment/>
    </xf>
    <xf numFmtId="3" fontId="80" fillId="33" borderId="55" xfId="0" applyNumberFormat="1" applyFont="1" applyFill="1" applyBorder="1" applyAlignment="1">
      <alignment/>
    </xf>
    <xf numFmtId="3" fontId="13" fillId="33" borderId="54" xfId="0" applyNumberFormat="1" applyFont="1" applyFill="1" applyBorder="1" applyAlignment="1">
      <alignment/>
    </xf>
    <xf numFmtId="0" fontId="80" fillId="37" borderId="56" xfId="0" applyFont="1" applyFill="1" applyBorder="1" applyAlignment="1">
      <alignment horizontal="right"/>
    </xf>
    <xf numFmtId="0" fontId="80" fillId="37" borderId="57" xfId="0" applyFont="1" applyFill="1" applyBorder="1" applyAlignment="1">
      <alignment horizontal="right"/>
    </xf>
    <xf numFmtId="0" fontId="80" fillId="35" borderId="58" xfId="0" applyFont="1" applyFill="1" applyBorder="1" applyAlignment="1">
      <alignment horizontal="right" wrapText="1"/>
    </xf>
    <xf numFmtId="0" fontId="80" fillId="35" borderId="59" xfId="0" applyFont="1" applyFill="1" applyBorder="1" applyAlignment="1">
      <alignment horizontal="right" wrapText="1"/>
    </xf>
    <xf numFmtId="0" fontId="80" fillId="37" borderId="59" xfId="0" applyFont="1" applyFill="1" applyBorder="1" applyAlignment="1">
      <alignment horizontal="right"/>
    </xf>
    <xf numFmtId="0" fontId="80" fillId="35" borderId="58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/>
    </xf>
    <xf numFmtId="0" fontId="80" fillId="35" borderId="57" xfId="0" applyFont="1" applyFill="1" applyBorder="1" applyAlignment="1">
      <alignment horizontal="right"/>
    </xf>
    <xf numFmtId="3" fontId="80" fillId="36" borderId="51" xfId="0" applyNumberFormat="1" applyFont="1" applyFill="1" applyBorder="1" applyAlignment="1">
      <alignment horizontal="right" vertical="top" wrapText="1"/>
    </xf>
    <xf numFmtId="3" fontId="80" fillId="36" borderId="49" xfId="0" applyNumberFormat="1" applyFont="1" applyFill="1" applyBorder="1" applyAlignment="1">
      <alignment vertical="top" wrapText="1"/>
    </xf>
    <xf numFmtId="3" fontId="80" fillId="33" borderId="45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02" fillId="35" borderId="60" xfId="0" applyFont="1" applyFill="1" applyBorder="1" applyAlignment="1">
      <alignment horizontal="center"/>
    </xf>
    <xf numFmtId="0" fontId="102" fillId="35" borderId="61" xfId="0" applyFont="1" applyFill="1" applyBorder="1" applyAlignment="1">
      <alignment horizontal="center"/>
    </xf>
    <xf numFmtId="0" fontId="102" fillId="35" borderId="62" xfId="0" applyFont="1" applyFill="1" applyBorder="1" applyAlignment="1">
      <alignment horizontal="center"/>
    </xf>
    <xf numFmtId="3" fontId="86" fillId="34" borderId="56" xfId="0" applyNumberFormat="1" applyFont="1" applyFill="1" applyBorder="1" applyAlignment="1">
      <alignment horizontal="right"/>
    </xf>
    <xf numFmtId="3" fontId="86" fillId="34" borderId="58" xfId="0" applyNumberFormat="1" applyFont="1" applyFill="1" applyBorder="1" applyAlignment="1">
      <alignment horizontal="right"/>
    </xf>
    <xf numFmtId="3" fontId="86" fillId="34" borderId="51" xfId="0" applyNumberFormat="1" applyFont="1" applyFill="1" applyBorder="1" applyAlignment="1">
      <alignment horizontal="right"/>
    </xf>
    <xf numFmtId="3" fontId="86" fillId="33" borderId="56" xfId="0" applyNumberFormat="1" applyFont="1" applyFill="1" applyBorder="1" applyAlignment="1">
      <alignment horizontal="right"/>
    </xf>
    <xf numFmtId="3" fontId="92" fillId="33" borderId="63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0" fontId="0" fillId="35" borderId="52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3" fontId="0" fillId="0" borderId="65" xfId="0" applyNumberFormat="1" applyBorder="1" applyAlignment="1">
      <alignment/>
    </xf>
    <xf numFmtId="3" fontId="0" fillId="0" borderId="64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24" xfId="0" applyBorder="1" applyAlignment="1">
      <alignment horizontal="right" wrapText="1"/>
    </xf>
    <xf numFmtId="0" fontId="13" fillId="0" borderId="0" xfId="0" applyFont="1" applyAlignment="1">
      <alignment/>
    </xf>
    <xf numFmtId="0" fontId="0" fillId="0" borderId="67" xfId="0" applyBorder="1" applyAlignment="1">
      <alignment horizontal="right" wrapText="1"/>
    </xf>
    <xf numFmtId="3" fontId="92" fillId="33" borderId="12" xfId="0" applyNumberFormat="1" applyFont="1" applyFill="1" applyBorder="1" applyAlignment="1">
      <alignment/>
    </xf>
    <xf numFmtId="0" fontId="0" fillId="36" borderId="10" xfId="0" applyFont="1" applyFill="1" applyBorder="1" applyAlignment="1">
      <alignment vertical="center"/>
    </xf>
    <xf numFmtId="0" fontId="72" fillId="33" borderId="0" xfId="0" applyFont="1" applyFill="1" applyBorder="1" applyAlignment="1">
      <alignment horizontal="right" wrapText="1"/>
    </xf>
    <xf numFmtId="3" fontId="72" fillId="33" borderId="0" xfId="0" applyNumberFormat="1" applyFont="1" applyFill="1" applyBorder="1" applyAlignment="1">
      <alignment horizontal="right" wrapText="1"/>
    </xf>
    <xf numFmtId="3" fontId="92" fillId="33" borderId="11" xfId="0" applyNumberFormat="1" applyFont="1" applyFill="1" applyBorder="1" applyAlignment="1">
      <alignment/>
    </xf>
    <xf numFmtId="0" fontId="0" fillId="0" borderId="68" xfId="0" applyBorder="1" applyAlignment="1">
      <alignment horizontal="right" wrapText="1"/>
    </xf>
    <xf numFmtId="3" fontId="58" fillId="34" borderId="25" xfId="0" applyNumberFormat="1" applyFont="1" applyFill="1" applyBorder="1" applyAlignment="1">
      <alignment horizontal="right"/>
    </xf>
    <xf numFmtId="1" fontId="1" fillId="33" borderId="35" xfId="0" applyNumberFormat="1" applyFont="1" applyFill="1" applyBorder="1" applyAlignment="1">
      <alignment vertical="center"/>
    </xf>
    <xf numFmtId="1" fontId="1" fillId="33" borderId="37" xfId="0" applyNumberFormat="1" applyFont="1" applyFill="1" applyBorder="1" applyAlignment="1">
      <alignment vertical="center"/>
    </xf>
    <xf numFmtId="3" fontId="91" fillId="35" borderId="14" xfId="0" applyNumberFormat="1" applyFont="1" applyFill="1" applyBorder="1" applyAlignment="1">
      <alignment horizontal="right"/>
    </xf>
    <xf numFmtId="3" fontId="80" fillId="35" borderId="49" xfId="0" applyNumberFormat="1" applyFont="1" applyFill="1" applyBorder="1" applyAlignment="1">
      <alignment vertical="top" wrapText="1"/>
    </xf>
    <xf numFmtId="3" fontId="80" fillId="35" borderId="29" xfId="0" applyNumberFormat="1" applyFont="1" applyFill="1" applyBorder="1" applyAlignment="1">
      <alignment vertical="top" wrapText="1"/>
    </xf>
    <xf numFmtId="3" fontId="0" fillId="36" borderId="25" xfId="0" applyNumberFormat="1" applyFill="1" applyBorder="1" applyAlignment="1">
      <alignment horizontal="right" wrapText="1"/>
    </xf>
    <xf numFmtId="0" fontId="0" fillId="33" borderId="0" xfId="0" applyFill="1" applyAlignment="1">
      <alignment/>
    </xf>
    <xf numFmtId="0" fontId="0" fillId="0" borderId="10" xfId="0" applyBorder="1" applyAlignment="1">
      <alignment vertical="center" wrapText="1"/>
    </xf>
    <xf numFmtId="0" fontId="94" fillId="0" borderId="22" xfId="0" applyFont="1" applyBorder="1" applyAlignment="1">
      <alignment/>
    </xf>
    <xf numFmtId="3" fontId="92" fillId="33" borderId="13" xfId="0" applyNumberFormat="1" applyFont="1" applyFill="1" applyBorder="1" applyAlignment="1">
      <alignment/>
    </xf>
    <xf numFmtId="49" fontId="80" fillId="33" borderId="14" xfId="0" applyNumberFormat="1" applyFont="1" applyFill="1" applyBorder="1" applyAlignment="1">
      <alignment horizontal="right"/>
    </xf>
    <xf numFmtId="3" fontId="92" fillId="33" borderId="63" xfId="0" applyNumberFormat="1" applyFont="1" applyFill="1" applyBorder="1" applyAlignment="1">
      <alignment/>
    </xf>
    <xf numFmtId="0" fontId="13" fillId="0" borderId="10" xfId="48" applyFont="1" applyFill="1" applyBorder="1" applyAlignment="1" applyProtection="1">
      <alignment horizontal="right" wrapText="1"/>
      <protection/>
    </xf>
    <xf numFmtId="3" fontId="0" fillId="0" borderId="10" xfId="0" applyNumberFormat="1" applyFill="1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0" fillId="0" borderId="55" xfId="0" applyBorder="1" applyAlignment="1">
      <alignment wrapText="1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4" fillId="0" borderId="22" xfId="0" applyFont="1" applyBorder="1" applyAlignment="1">
      <alignment horizontal="center"/>
    </xf>
    <xf numFmtId="0" fontId="102" fillId="37" borderId="58" xfId="0" applyFont="1" applyFill="1" applyBorder="1" applyAlignment="1">
      <alignment horizontal="left" vertical="center" wrapText="1"/>
    </xf>
    <xf numFmtId="0" fontId="102" fillId="37" borderId="59" xfId="0" applyFont="1" applyFill="1" applyBorder="1" applyAlignment="1">
      <alignment horizontal="left" vertical="center" wrapText="1"/>
    </xf>
    <xf numFmtId="0" fontId="102" fillId="37" borderId="57" xfId="0" applyFont="1" applyFill="1" applyBorder="1" applyAlignment="1">
      <alignment horizontal="left" vertical="center" wrapText="1"/>
    </xf>
    <xf numFmtId="0" fontId="102" fillId="35" borderId="56" xfId="0" applyFont="1" applyFill="1" applyBorder="1" applyAlignment="1">
      <alignment horizontal="left" vertical="center" wrapText="1"/>
    </xf>
    <xf numFmtId="0" fontId="102" fillId="35" borderId="59" xfId="0" applyFont="1" applyFill="1" applyBorder="1" applyAlignment="1">
      <alignment horizontal="left" vertical="center" wrapText="1"/>
    </xf>
    <xf numFmtId="0" fontId="102" fillId="35" borderId="57" xfId="0" applyFont="1" applyFill="1" applyBorder="1" applyAlignment="1">
      <alignment horizontal="left" vertical="center" wrapText="1"/>
    </xf>
    <xf numFmtId="0" fontId="104" fillId="0" borderId="22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05" fillId="35" borderId="18" xfId="0" applyFont="1" applyFill="1" applyBorder="1" applyAlignment="1">
      <alignment/>
    </xf>
    <xf numFmtId="0" fontId="105" fillId="35" borderId="11" xfId="0" applyFont="1" applyFill="1" applyBorder="1" applyAlignment="1">
      <alignment/>
    </xf>
    <xf numFmtId="0" fontId="105" fillId="35" borderId="20" xfId="0" applyFont="1" applyFill="1" applyBorder="1" applyAlignment="1">
      <alignment/>
    </xf>
    <xf numFmtId="0" fontId="105" fillId="35" borderId="14" xfId="0" applyFont="1" applyFill="1" applyBorder="1" applyAlignment="1">
      <alignment/>
    </xf>
    <xf numFmtId="0" fontId="102" fillId="35" borderId="69" xfId="0" applyFont="1" applyFill="1" applyBorder="1" applyAlignment="1">
      <alignment horizontal="center"/>
    </xf>
    <xf numFmtId="0" fontId="102" fillId="35" borderId="70" xfId="0" applyFont="1" applyFill="1" applyBorder="1" applyAlignment="1">
      <alignment horizontal="center"/>
    </xf>
    <xf numFmtId="0" fontId="102" fillId="35" borderId="71" xfId="0" applyFont="1" applyFill="1" applyBorder="1" applyAlignment="1">
      <alignment horizontal="center"/>
    </xf>
    <xf numFmtId="0" fontId="102" fillId="35" borderId="72" xfId="0" applyFont="1" applyFill="1" applyBorder="1" applyAlignment="1">
      <alignment horizontal="center" wrapText="1"/>
    </xf>
    <xf numFmtId="0" fontId="102" fillId="35" borderId="73" xfId="0" applyFont="1" applyFill="1" applyBorder="1" applyAlignment="1">
      <alignment horizontal="center" wrapText="1"/>
    </xf>
    <xf numFmtId="0" fontId="102" fillId="37" borderId="56" xfId="0" applyFont="1" applyFill="1" applyBorder="1" applyAlignment="1">
      <alignment horizontal="left" vertical="center" wrapText="1"/>
    </xf>
    <xf numFmtId="3" fontId="85" fillId="37" borderId="24" xfId="0" applyNumberFormat="1" applyFont="1" applyFill="1" applyBorder="1" applyAlignment="1">
      <alignment wrapText="1"/>
    </xf>
    <xf numFmtId="3" fontId="85" fillId="37" borderId="74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75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75" xfId="0" applyNumberFormat="1" applyFont="1" applyBorder="1" applyAlignment="1">
      <alignment/>
    </xf>
    <xf numFmtId="3" fontId="85" fillId="37" borderId="7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48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0" fillId="34" borderId="43" xfId="0" applyFont="1" applyFill="1" applyBorder="1" applyAlignment="1">
      <alignment horizontal="center" wrapText="1"/>
    </xf>
    <xf numFmtId="0" fontId="90" fillId="34" borderId="51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76" xfId="0" applyFont="1" applyFill="1" applyBorder="1" applyAlignment="1">
      <alignment horizontal="center"/>
    </xf>
    <xf numFmtId="0" fontId="90" fillId="34" borderId="77" xfId="0" applyFont="1" applyFill="1" applyBorder="1" applyAlignment="1">
      <alignment horizontal="center"/>
    </xf>
    <xf numFmtId="0" fontId="106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101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74" xfId="0" applyNumberFormat="1" applyFont="1" applyFill="1" applyBorder="1" applyAlignment="1">
      <alignment horizontal="center"/>
    </xf>
    <xf numFmtId="49" fontId="90" fillId="34" borderId="76" xfId="0" applyNumberFormat="1" applyFont="1" applyFill="1" applyBorder="1" applyAlignment="1">
      <alignment horizontal="center"/>
    </xf>
    <xf numFmtId="0" fontId="90" fillId="34" borderId="74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8" fillId="35" borderId="52" xfId="0" applyFont="1" applyFill="1" applyBorder="1" applyAlignment="1">
      <alignment horizontal="right"/>
    </xf>
    <xf numFmtId="0" fontId="78" fillId="35" borderId="55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78" fillId="35" borderId="63" xfId="0" applyNumberFormat="1" applyFont="1" applyFill="1" applyBorder="1" applyAlignment="1">
      <alignment horizontal="center"/>
    </xf>
    <xf numFmtId="3" fontId="78" fillId="35" borderId="54" xfId="0" applyNumberFormat="1" applyFont="1" applyFill="1" applyBorder="1" applyAlignment="1">
      <alignment horizontal="center"/>
    </xf>
    <xf numFmtId="3" fontId="78" fillId="35" borderId="73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5" xfId="0" applyBorder="1" applyAlignment="1">
      <alignment horizontal="center"/>
    </xf>
    <xf numFmtId="0" fontId="78" fillId="35" borderId="79" xfId="0" applyFont="1" applyFill="1" applyBorder="1" applyAlignment="1">
      <alignment horizontal="center"/>
    </xf>
    <xf numFmtId="0" fontId="78" fillId="35" borderId="80" xfId="0" applyFont="1" applyFill="1" applyBorder="1" applyAlignment="1">
      <alignment horizontal="center"/>
    </xf>
    <xf numFmtId="0" fontId="78" fillId="35" borderId="72" xfId="0" applyFont="1" applyFill="1" applyBorder="1" applyAlignment="1">
      <alignment horizontal="center"/>
    </xf>
    <xf numFmtId="0" fontId="0" fillId="0" borderId="52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49" fontId="0" fillId="0" borderId="52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17" fontId="0" fillId="0" borderId="52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0" fontId="0" fillId="0" borderId="81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49" fontId="0" fillId="0" borderId="81" xfId="0" applyNumberFormat="1" applyBorder="1" applyAlignment="1">
      <alignment horizontal="center" vertical="center"/>
    </xf>
    <xf numFmtId="0" fontId="0" fillId="0" borderId="81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101" fillId="0" borderId="22" xfId="0" applyFont="1" applyBorder="1" applyAlignment="1">
      <alignment horizontal="center"/>
    </xf>
    <xf numFmtId="0" fontId="57" fillId="36" borderId="37" xfId="0" applyFont="1" applyFill="1" applyBorder="1" applyAlignment="1">
      <alignment horizontal="center" vertical="center" textRotation="90" wrapText="1"/>
    </xf>
    <xf numFmtId="0" fontId="81" fillId="36" borderId="82" xfId="0" applyFont="1" applyFill="1" applyBorder="1" applyAlignment="1">
      <alignment horizontal="center" vertical="center" textRotation="90"/>
    </xf>
    <xf numFmtId="0" fontId="57" fillId="36" borderId="10" xfId="0" applyFont="1" applyFill="1" applyBorder="1" applyAlignment="1">
      <alignment horizontal="center" vertical="center" textRotation="90"/>
    </xf>
    <xf numFmtId="0" fontId="57" fillId="36" borderId="64" xfId="0" applyFont="1" applyFill="1" applyBorder="1" applyAlignment="1">
      <alignment horizontal="center" vertical="center" textRotation="90"/>
    </xf>
    <xf numFmtId="0" fontId="107" fillId="36" borderId="65" xfId="0" applyFont="1" applyFill="1" applyBorder="1" applyAlignment="1">
      <alignment horizontal="center" vertical="center" textRotation="90"/>
    </xf>
    <xf numFmtId="0" fontId="107" fillId="36" borderId="83" xfId="0" applyFont="1" applyFill="1" applyBorder="1" applyAlignment="1">
      <alignment horizontal="center" vertical="center" textRotation="90"/>
    </xf>
    <xf numFmtId="0" fontId="57" fillId="36" borderId="84" xfId="0" applyFont="1" applyFill="1" applyBorder="1" applyAlignment="1">
      <alignment horizontal="center" vertical="center" textRotation="90"/>
    </xf>
    <xf numFmtId="0" fontId="57" fillId="36" borderId="85" xfId="0" applyFont="1" applyFill="1" applyBorder="1" applyAlignment="1">
      <alignment horizontal="center" vertical="center" textRotation="90"/>
    </xf>
    <xf numFmtId="0" fontId="57" fillId="36" borderId="36" xfId="0" applyFont="1" applyFill="1" applyBorder="1" applyAlignment="1">
      <alignment horizontal="center" vertical="center" textRotation="90"/>
    </xf>
    <xf numFmtId="0" fontId="57" fillId="36" borderId="86" xfId="0" applyFont="1" applyFill="1" applyBorder="1" applyAlignment="1">
      <alignment horizontal="center" vertical="center" textRotation="90"/>
    </xf>
    <xf numFmtId="0" fontId="47" fillId="36" borderId="87" xfId="0" applyFont="1" applyFill="1" applyBorder="1" applyAlignment="1">
      <alignment horizontal="center" vertical="center"/>
    </xf>
    <xf numFmtId="0" fontId="47" fillId="36" borderId="88" xfId="0" applyFont="1" applyFill="1" applyBorder="1" applyAlignment="1">
      <alignment horizontal="center" vertical="center"/>
    </xf>
    <xf numFmtId="0" fontId="47" fillId="36" borderId="89" xfId="0" applyFont="1" applyFill="1" applyBorder="1" applyAlignment="1">
      <alignment horizontal="center" vertical="center"/>
    </xf>
    <xf numFmtId="0" fontId="57" fillId="36" borderId="90" xfId="0" applyFont="1" applyFill="1" applyBorder="1" applyAlignment="1">
      <alignment horizontal="center" vertical="center" textRotation="90"/>
    </xf>
    <xf numFmtId="0" fontId="57" fillId="36" borderId="91" xfId="0" applyFont="1" applyFill="1" applyBorder="1" applyAlignment="1">
      <alignment horizontal="center" vertical="center" textRotation="90"/>
    </xf>
    <xf numFmtId="0" fontId="57" fillId="36" borderId="92" xfId="0" applyFont="1" applyFill="1" applyBorder="1" applyAlignment="1">
      <alignment horizontal="center" vertical="center" textRotation="90" wrapText="1"/>
    </xf>
    <xf numFmtId="0" fontId="81" fillId="36" borderId="93" xfId="0" applyFont="1" applyFill="1" applyBorder="1" applyAlignment="1">
      <alignment horizontal="center" vertical="center" textRotation="90"/>
    </xf>
    <xf numFmtId="0" fontId="57" fillId="36" borderId="37" xfId="0" applyFont="1" applyFill="1" applyBorder="1" applyAlignment="1">
      <alignment horizontal="center" vertical="center" textRotation="90"/>
    </xf>
    <xf numFmtId="0" fontId="57" fillId="36" borderId="82" xfId="0" applyFont="1" applyFill="1" applyBorder="1" applyAlignment="1">
      <alignment horizontal="center" vertical="center" textRotation="90"/>
    </xf>
    <xf numFmtId="0" fontId="57" fillId="36" borderId="65" xfId="0" applyFont="1" applyFill="1" applyBorder="1" applyAlignment="1">
      <alignment horizontal="center" vertical="center" textRotation="90"/>
    </xf>
    <xf numFmtId="0" fontId="57" fillId="36" borderId="83" xfId="0" applyFont="1" applyFill="1" applyBorder="1" applyAlignment="1">
      <alignment horizontal="center" vertical="center" textRotation="90"/>
    </xf>
    <xf numFmtId="0" fontId="57" fillId="36" borderId="82" xfId="0" applyFont="1" applyFill="1" applyBorder="1" applyAlignment="1">
      <alignment horizontal="center" vertical="center" textRotation="90" wrapText="1"/>
    </xf>
    <xf numFmtId="0" fontId="81" fillId="36" borderId="94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0" fillId="35" borderId="95" xfId="0" applyFont="1" applyFill="1" applyBorder="1" applyAlignment="1">
      <alignment horizontal="center" vertical="center"/>
    </xf>
    <xf numFmtId="0" fontId="50" fillId="35" borderId="96" xfId="0" applyFont="1" applyFill="1" applyBorder="1" applyAlignment="1">
      <alignment horizontal="center" vertical="center"/>
    </xf>
    <xf numFmtId="0" fontId="50" fillId="35" borderId="97" xfId="0" applyFont="1" applyFill="1" applyBorder="1" applyAlignment="1">
      <alignment horizontal="center" vertical="center"/>
    </xf>
    <xf numFmtId="0" fontId="50" fillId="35" borderId="98" xfId="0" applyFont="1" applyFill="1" applyBorder="1" applyAlignment="1">
      <alignment horizontal="center" vertical="center"/>
    </xf>
    <xf numFmtId="0" fontId="50" fillId="35" borderId="99" xfId="0" applyFont="1" applyFill="1" applyBorder="1" applyAlignment="1">
      <alignment horizontal="center" vertical="center"/>
    </xf>
    <xf numFmtId="0" fontId="50" fillId="35" borderId="100" xfId="0" applyFont="1" applyFill="1" applyBorder="1" applyAlignment="1">
      <alignment horizontal="center" vertical="center"/>
    </xf>
    <xf numFmtId="0" fontId="47" fillId="36" borderId="101" xfId="0" applyFont="1" applyFill="1" applyBorder="1" applyAlignment="1">
      <alignment horizontal="center" vertical="center"/>
    </xf>
    <xf numFmtId="0" fontId="47" fillId="36" borderId="102" xfId="0" applyFont="1" applyFill="1" applyBorder="1" applyAlignment="1">
      <alignment horizontal="center" vertical="center"/>
    </xf>
    <xf numFmtId="4" fontId="0" fillId="33" borderId="52" xfId="0" applyNumberFormat="1" applyFont="1" applyFill="1" applyBorder="1" applyAlignment="1">
      <alignment horizontal="right" vertical="center"/>
    </xf>
    <xf numFmtId="4" fontId="0" fillId="33" borderId="55" xfId="0" applyNumberFormat="1" applyFont="1" applyFill="1" applyBorder="1" applyAlignment="1">
      <alignment horizontal="right" vertical="center"/>
    </xf>
    <xf numFmtId="3" fontId="0" fillId="0" borderId="52" xfId="0" applyNumberFormat="1" applyBorder="1" applyAlignment="1">
      <alignment horizontal="right" vertical="center"/>
    </xf>
    <xf numFmtId="3" fontId="0" fillId="0" borderId="55" xfId="0" applyNumberForma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2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0" fontId="0" fillId="0" borderId="55" xfId="0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0" fontId="78" fillId="35" borderId="55" xfId="0" applyFont="1" applyFill="1" applyBorder="1" applyAlignment="1">
      <alignment horizont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78" fillId="35" borderId="10" xfId="0" applyFont="1" applyFill="1" applyBorder="1" applyAlignment="1">
      <alignment horizontal="right" wrapText="1"/>
    </xf>
    <xf numFmtId="0" fontId="78" fillId="35" borderId="52" xfId="0" applyFont="1" applyFill="1" applyBorder="1" applyAlignment="1">
      <alignment horizontal="right" wrapText="1"/>
    </xf>
    <xf numFmtId="0" fontId="78" fillId="35" borderId="81" xfId="0" applyFont="1" applyFill="1" applyBorder="1" applyAlignment="1">
      <alignment horizontal="right" wrapText="1"/>
    </xf>
    <xf numFmtId="0" fontId="78" fillId="35" borderId="55" xfId="0" applyFont="1" applyFill="1" applyBorder="1" applyAlignment="1">
      <alignment horizontal="right" wrapText="1"/>
    </xf>
    <xf numFmtId="0" fontId="78" fillId="35" borderId="64" xfId="0" applyFont="1" applyFill="1" applyBorder="1" applyAlignment="1">
      <alignment horizontal="center" vertical="center" wrapText="1"/>
    </xf>
    <xf numFmtId="0" fontId="78" fillId="35" borderId="91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8" fillId="35" borderId="46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27&amp;yil0=2010" TargetMode="External" /><Relationship Id="rId7" Type="http://schemas.openxmlformats.org/officeDocument/2006/relationships/hyperlink" Target="http://www.ticaretsicil.gov.tr/istatistik/yabanci_iller_detay.php?il_kod=48&amp;yil0=2010" TargetMode="External" /><Relationship Id="rId8" Type="http://schemas.openxmlformats.org/officeDocument/2006/relationships/hyperlink" Target="http://www.ticaretsicil.gov.tr/istatistik/yabanci_iller_detay.php?il_kod=33&amp;yil0=2010" TargetMode="External" /><Relationship Id="rId9" Type="http://schemas.openxmlformats.org/officeDocument/2006/relationships/hyperlink" Target="http://www.ticaretsicil.gov.tr/istatistik/yabanci_iller_detay.php?il_kod=42&amp;yil0=2010" TargetMode="External" /><Relationship Id="rId10" Type="http://schemas.openxmlformats.org/officeDocument/2006/relationships/hyperlink" Target="http://www.ticaretsicil.gov.tr/istatistik/yabanci_iller_detay.php?il_kod=31&amp;yil0=2010" TargetMode="External" /><Relationship Id="rId11" Type="http://schemas.openxmlformats.org/officeDocument/2006/relationships/hyperlink" Target="http://www.ticaretsicil.gov.tr/istatistik/yabanci_iller_detay.php?il_kod=27&amp;yil0=2010" TargetMode="External" /><Relationship Id="rId12" Type="http://schemas.openxmlformats.org/officeDocument/2006/relationships/hyperlink" Target="http://www.ticaretsicil.gov.tr/istatistik/yabanci_iller_detay.php?il_kod=1&amp;yil0=2010" TargetMode="External" /><Relationship Id="rId13" Type="http://schemas.openxmlformats.org/officeDocument/2006/relationships/hyperlink" Target="http://www.ticaretsicil.gov.tr/istatistik/yabanci_iller_detay.php?il_kod=16&amp;yil0=2010" TargetMode="External" /><Relationship Id="rId14" Type="http://schemas.openxmlformats.org/officeDocument/2006/relationships/hyperlink" Target="http://www.ticaretsicil.gov.tr/istatistik/yabanci_iller_detay.php?il_kod=61&amp;yil0=2010" TargetMode="External" /><Relationship Id="rId15" Type="http://schemas.openxmlformats.org/officeDocument/2006/relationships/hyperlink" Target="http://www.ticaretsicil.gov.tr/istatistik/yabanci_iller_detay.php?il_kod=41&amp;yil0=2010" TargetMode="External" /><Relationship Id="rId16" Type="http://schemas.openxmlformats.org/officeDocument/2006/relationships/hyperlink" Target="http://www.ticaretsicil.gov.tr/istatistik/yabanci_iller_detay.php?il_kod=45&amp;yil0=2010" TargetMode="External" /><Relationship Id="rId17" Type="http://schemas.openxmlformats.org/officeDocument/2006/relationships/hyperlink" Target="http://www.ticaretsicil.gov.tr/istatistik/yabanci_iller_detay.php?il_kod=3&amp;yil0=2010" TargetMode="External" /><Relationship Id="rId18" Type="http://schemas.openxmlformats.org/officeDocument/2006/relationships/hyperlink" Target="http://www.ticaretsicil.gov.tr/istatistik/yabanci_iller_detay.php?il_kod=32&amp;yil0=2010" TargetMode="External" /><Relationship Id="rId19" Type="http://schemas.openxmlformats.org/officeDocument/2006/relationships/hyperlink" Target="http://www.ticaretsicil.gov.tr/istatistik/yabanci_iller_detay.php?il_kod=59&amp;yil0=2010" TargetMode="External" /><Relationship Id="rId20" Type="http://schemas.openxmlformats.org/officeDocument/2006/relationships/hyperlink" Target="http://www.ticaretsicil.gov.tr/istatistik/yabanci_iller_detay.php?il_kod=22&amp;yil0=2010" TargetMode="External" /><Relationship Id="rId21" Type="http://schemas.openxmlformats.org/officeDocument/2006/relationships/hyperlink" Target="http://www.ticaretsicil.gov.tr/istatistik/yabanci_iller_detay.php?il_kod=65&amp;yil0=2010" TargetMode="External" /><Relationship Id="rId22" Type="http://schemas.openxmlformats.org/officeDocument/2006/relationships/hyperlink" Target="http://www.ticaretsicil.gov.tr/istatistik/yabanci_iller_detay.php?il_kod=38&amp;yil0=2010" TargetMode="External" /><Relationship Id="rId23" Type="http://schemas.openxmlformats.org/officeDocument/2006/relationships/hyperlink" Target="http://www.ticaretsicil.gov.tr/istatistik/yabanci_iller_detay.php?il_kod=14&amp;yil0=2010" TargetMode="External" /><Relationship Id="rId24" Type="http://schemas.openxmlformats.org/officeDocument/2006/relationships/hyperlink" Target="http://www.ticaretsicil.gov.tr/istatistik/yabanci_iller_detay.php?il_kod=26&amp;yil0=2010" TargetMode="External" /><Relationship Id="rId25" Type="http://schemas.openxmlformats.org/officeDocument/2006/relationships/hyperlink" Target="http://www.ticaretsicil.gov.tr/istatistik/yabanci_iller_detay.php?il_kod=68&amp;yil0=2010" TargetMode="External" /><Relationship Id="rId26" Type="http://schemas.openxmlformats.org/officeDocument/2006/relationships/hyperlink" Target="http://www.ticaretsicil.gov.tr/istatistik/yabanci_iller_detay.php?il_kod=54&amp;yil0=2010" TargetMode="External" /><Relationship Id="rId27" Type="http://schemas.openxmlformats.org/officeDocument/2006/relationships/hyperlink" Target="http://www.ticaretsicil.gov.tr/istatistik/yabanci_iller_detay.php?il_kod=77&amp;yil0=2010" TargetMode="External" /><Relationship Id="rId28" Type="http://schemas.openxmlformats.org/officeDocument/2006/relationships/hyperlink" Target="http://www.ticaretsicil.gov.tr/istatistik/yabanci_iller_detay.php?il_kod=52&amp;yil0=2010" TargetMode="External" /><Relationship Id="rId29" Type="http://schemas.openxmlformats.org/officeDocument/2006/relationships/hyperlink" Target="http://www.ticaretsicil.gov.tr/istatistik/yabanci_iller_detay.php?il_kod=44&amp;yil0=2010" TargetMode="External" /><Relationship Id="rId30" Type="http://schemas.openxmlformats.org/officeDocument/2006/relationships/hyperlink" Target="http://www.ticaretsicil.gov.tr/istatistik/yabanci_iller_detay.php?il_kod=67&amp;yil0=2010" TargetMode="External" /><Relationship Id="rId31" Type="http://schemas.openxmlformats.org/officeDocument/2006/relationships/hyperlink" Target="http://www.ticaretsicil.gov.tr/istatistik/yabanci_iller_detay.php?il_kod=43&amp;yil0=2010" TargetMode="External" /><Relationship Id="rId32" Type="http://schemas.openxmlformats.org/officeDocument/2006/relationships/hyperlink" Target="http://www.ticaretsicil.gov.tr/istatistik/yabanci_iller_detay.php?il_kod=33&amp;yil0=2010" TargetMode="External" /><Relationship Id="rId33" Type="http://schemas.openxmlformats.org/officeDocument/2006/relationships/hyperlink" Target="http://www.ticaretsicil.gov.tr/istatistik/yabanci_iller_detay.php?il_kod=9&amp;yil0=2010" TargetMode="External" /><Relationship Id="rId34" Type="http://schemas.openxmlformats.org/officeDocument/2006/relationships/hyperlink" Target="http://www.ticaretsicil.gov.tr/istatistik/yabanci_iller_detay.php?il_kod=33&amp;yil0=2010" TargetMode="External" /><Relationship Id="rId35" Type="http://schemas.openxmlformats.org/officeDocument/2006/relationships/hyperlink" Target="http://www.ticaretsicil.gov.tr/istatistik/yabanci_iller_detay.php?il_kod=48&amp;yil0=2010" TargetMode="External" /><Relationship Id="rId36" Type="http://schemas.openxmlformats.org/officeDocument/2006/relationships/hyperlink" Target="http://www.ticaretsicil.gov.tr/istatistik/yabanci_iller_detay.php?il_kod=35&amp;yil0=2010" TargetMode="External" /><Relationship Id="rId37" Type="http://schemas.openxmlformats.org/officeDocument/2006/relationships/hyperlink" Target="http://www.ticaretsicil.gov.tr/istatistik/yabanci_iller_detay.php?il_kod=6&amp;yil0=2010" TargetMode="External" /><Relationship Id="rId38" Type="http://schemas.openxmlformats.org/officeDocument/2006/relationships/hyperlink" Target="http://www.ticaretsicil.gov.tr/istatistik/yabanci_iller_detay.php?il_kod=7&amp;yil0=2010" TargetMode="External" /><Relationship Id="rId39" Type="http://schemas.openxmlformats.org/officeDocument/2006/relationships/hyperlink" Target="http://www.ticaretsicil.gov.tr/istatistik/yabanci_iller_detay.php?il_kod=34&amp;yil0=2010" TargetMode="External" /><Relationship Id="rId40" Type="http://schemas.openxmlformats.org/officeDocument/2006/relationships/hyperlink" Target="http://www.ticaretsicil.gov.tr/istatistik/yabanci_iller_detay.php?il_kod=55&amp;yil0=2010" TargetMode="External" /><Relationship Id="rId4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6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90" t="s">
        <v>282</v>
      </c>
      <c r="B4" s="290"/>
      <c r="C4" s="290"/>
      <c r="D4" s="290"/>
      <c r="E4" s="290"/>
      <c r="F4" s="290"/>
      <c r="G4" s="290"/>
      <c r="H4" s="290"/>
      <c r="I4" s="290"/>
    </row>
    <row r="18" spans="1:9" ht="20.25">
      <c r="A18" s="291" t="s">
        <v>283</v>
      </c>
      <c r="B18" s="291"/>
      <c r="C18" s="291"/>
      <c r="D18" s="291"/>
      <c r="E18" s="291"/>
      <c r="F18" s="291"/>
      <c r="G18" s="291"/>
      <c r="H18" s="291"/>
      <c r="I18" s="291"/>
    </row>
    <row r="19" spans="1:9" ht="20.25">
      <c r="A19" s="291"/>
      <c r="B19" s="291"/>
      <c r="C19" s="291"/>
      <c r="D19" s="291"/>
      <c r="E19" s="291"/>
      <c r="F19" s="291"/>
      <c r="G19" s="291"/>
      <c r="H19" s="291"/>
      <c r="I19" s="291"/>
    </row>
    <row r="20" spans="1:7" ht="20.25">
      <c r="A20" s="291"/>
      <c r="B20" s="291"/>
      <c r="C20" s="291"/>
      <c r="D20" s="291"/>
      <c r="E20" s="291"/>
      <c r="F20" s="291"/>
      <c r="G20" s="291"/>
    </row>
    <row r="21" spans="1:7" ht="15.75">
      <c r="A21" s="170"/>
      <c r="B21" s="171"/>
      <c r="C21" s="171"/>
      <c r="D21" s="171"/>
      <c r="E21" s="171"/>
      <c r="F21" s="171"/>
      <c r="G21" s="171"/>
    </row>
    <row r="22" spans="1:7" ht="15.75">
      <c r="A22" s="170"/>
      <c r="B22" s="171"/>
      <c r="C22" s="171"/>
      <c r="D22" s="171"/>
      <c r="E22" s="171"/>
      <c r="F22" s="171"/>
      <c r="G22" s="171"/>
    </row>
    <row r="23" spans="1:9" ht="20.25">
      <c r="A23" s="292" t="s">
        <v>397</v>
      </c>
      <c r="B23" s="292"/>
      <c r="C23" s="292"/>
      <c r="D23" s="292"/>
      <c r="E23" s="292"/>
      <c r="F23" s="292"/>
      <c r="G23" s="292"/>
      <c r="H23" s="292"/>
      <c r="I23" s="292"/>
    </row>
    <row r="24" spans="1:7" ht="15.75">
      <c r="A24" s="170"/>
      <c r="B24" s="171"/>
      <c r="C24" s="171"/>
      <c r="D24" s="171"/>
      <c r="E24" s="171"/>
      <c r="F24" s="171"/>
      <c r="G24" s="171"/>
    </row>
    <row r="25" spans="1:7" ht="15.75">
      <c r="A25" s="170"/>
      <c r="B25" s="171"/>
      <c r="C25" s="171"/>
      <c r="D25" s="171"/>
      <c r="E25" s="171"/>
      <c r="F25" s="171"/>
      <c r="G25" s="171"/>
    </row>
    <row r="26" spans="1:7" ht="15.75">
      <c r="A26" s="170"/>
      <c r="B26" s="171"/>
      <c r="C26" s="171"/>
      <c r="D26" s="171"/>
      <c r="E26" s="171"/>
      <c r="F26" s="171"/>
      <c r="G26" s="171"/>
    </row>
    <row r="27" spans="1:7" ht="15.75">
      <c r="A27" s="170"/>
      <c r="B27" s="171"/>
      <c r="C27" s="171"/>
      <c r="D27" s="171"/>
      <c r="E27" s="171"/>
      <c r="F27" s="171"/>
      <c r="G27" s="171"/>
    </row>
    <row r="28" spans="1:7" ht="15.75">
      <c r="A28" s="170"/>
      <c r="B28" s="171"/>
      <c r="C28" s="171"/>
      <c r="D28" s="171"/>
      <c r="E28" s="171"/>
      <c r="F28" s="171"/>
      <c r="G28" s="171"/>
    </row>
    <row r="29" spans="1:7" ht="23.25">
      <c r="A29" s="170"/>
      <c r="B29" s="171"/>
      <c r="C29" s="293"/>
      <c r="D29" s="293"/>
      <c r="E29" s="293"/>
      <c r="F29" s="171"/>
      <c r="G29" s="171"/>
    </row>
    <row r="30" spans="1:7" ht="15.75">
      <c r="A30" s="170"/>
      <c r="B30" s="171"/>
      <c r="C30" s="171"/>
      <c r="D30" s="171"/>
      <c r="E30" s="171"/>
      <c r="F30" s="171"/>
      <c r="G30" s="171"/>
    </row>
    <row r="31" spans="1:7" ht="15.75">
      <c r="A31" s="170"/>
      <c r="B31" s="171"/>
      <c r="C31" s="171"/>
      <c r="D31" s="171"/>
      <c r="E31" s="171"/>
      <c r="F31" s="171"/>
      <c r="G31" s="171"/>
    </row>
    <row r="32" spans="1:7" ht="15.75">
      <c r="A32" s="170"/>
      <c r="B32" s="171"/>
      <c r="C32" s="171"/>
      <c r="D32" s="171"/>
      <c r="E32" s="171"/>
      <c r="F32" s="171"/>
      <c r="G32" s="171"/>
    </row>
    <row r="33" spans="1:7" ht="15.75">
      <c r="A33" s="170"/>
      <c r="B33" s="171"/>
      <c r="C33" s="171"/>
      <c r="D33" s="171"/>
      <c r="E33" s="171"/>
      <c r="F33" s="171"/>
      <c r="G33" s="171"/>
    </row>
    <row r="34" spans="1:7" ht="15.75">
      <c r="A34" s="170"/>
      <c r="B34" s="171"/>
      <c r="C34" s="171"/>
      <c r="D34" s="171"/>
      <c r="E34" s="171"/>
      <c r="F34" s="171"/>
      <c r="G34" s="171"/>
    </row>
    <row r="35" spans="1:7" ht="15.75">
      <c r="A35" s="170"/>
      <c r="B35" s="171"/>
      <c r="C35" s="171"/>
      <c r="D35" s="171"/>
      <c r="E35" s="171"/>
      <c r="F35" s="171"/>
      <c r="G35" s="171"/>
    </row>
    <row r="36" spans="1:7" ht="15.75">
      <c r="A36" s="170"/>
      <c r="B36" s="171"/>
      <c r="C36" s="171"/>
      <c r="D36" s="171"/>
      <c r="E36" s="171"/>
      <c r="F36" s="171"/>
      <c r="G36" s="171"/>
    </row>
    <row r="37" spans="1:7" ht="15.75">
      <c r="A37" s="170"/>
      <c r="B37" s="171"/>
      <c r="C37" s="171"/>
      <c r="D37" s="171"/>
      <c r="E37" s="171"/>
      <c r="F37" s="171"/>
      <c r="G37" s="171"/>
    </row>
    <row r="38" spans="1:9" ht="15.75">
      <c r="A38" s="288" t="s">
        <v>284</v>
      </c>
      <c r="B38" s="288"/>
      <c r="C38" s="288"/>
      <c r="D38" s="288"/>
      <c r="E38" s="288"/>
      <c r="F38" s="288"/>
      <c r="G38" s="288"/>
      <c r="H38" s="288"/>
      <c r="I38" s="288"/>
    </row>
    <row r="39" spans="1:9" ht="15.75">
      <c r="A39" s="288" t="s">
        <v>285</v>
      </c>
      <c r="B39" s="288"/>
      <c r="C39" s="288"/>
      <c r="D39" s="288"/>
      <c r="E39" s="288"/>
      <c r="F39" s="288"/>
      <c r="G39" s="288"/>
      <c r="H39" s="288"/>
      <c r="I39" s="288"/>
    </row>
    <row r="40" spans="1:9" ht="15.75">
      <c r="A40" s="170"/>
      <c r="B40" s="171"/>
      <c r="C40" s="171"/>
      <c r="D40" s="171"/>
      <c r="E40" s="171"/>
      <c r="F40" s="171"/>
      <c r="G40" s="171"/>
      <c r="H40" s="172"/>
      <c r="I40" s="172"/>
    </row>
    <row r="41" spans="1:9" ht="15.75">
      <c r="A41" s="170"/>
      <c r="B41" s="171"/>
      <c r="C41" s="171"/>
      <c r="D41" s="171"/>
      <c r="E41" s="171"/>
      <c r="F41" s="171"/>
      <c r="G41" s="171"/>
      <c r="H41" s="172"/>
      <c r="I41" s="172"/>
    </row>
    <row r="42" spans="1:9" ht="15">
      <c r="A42" s="289" t="s">
        <v>398</v>
      </c>
      <c r="B42" s="289"/>
      <c r="C42" s="289"/>
      <c r="D42" s="289"/>
      <c r="E42" s="289"/>
      <c r="F42" s="289"/>
      <c r="G42" s="289"/>
      <c r="H42" s="289"/>
      <c r="I42" s="289"/>
    </row>
    <row r="43" spans="1:7" ht="15">
      <c r="A43" s="172"/>
      <c r="B43" s="172"/>
      <c r="C43" s="172"/>
      <c r="D43" s="172"/>
      <c r="E43" s="172"/>
      <c r="F43" s="172"/>
      <c r="G43" s="172"/>
    </row>
    <row r="44" spans="1:7" ht="15">
      <c r="A44" s="172"/>
      <c r="B44" s="172"/>
      <c r="C44" s="172"/>
      <c r="D44" s="172"/>
      <c r="E44" s="172"/>
      <c r="F44" s="172"/>
      <c r="G44" s="172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K20" sqref="K20"/>
    </sheetView>
  </sheetViews>
  <sheetFormatPr defaultColWidth="9.140625" defaultRowHeight="15"/>
  <sheetData>
    <row r="2" spans="1:10" ht="18.75" thickBot="1">
      <c r="A2" s="294" t="s">
        <v>401</v>
      </c>
      <c r="B2" s="294"/>
      <c r="C2" s="294"/>
      <c r="D2" s="294"/>
      <c r="E2" s="294"/>
      <c r="F2" s="294"/>
      <c r="G2" s="294"/>
      <c r="H2" s="294"/>
      <c r="I2" s="294"/>
      <c r="J2" s="294"/>
    </row>
    <row r="5" spans="1:10" ht="18.75" customHeight="1">
      <c r="A5" s="325" t="s">
        <v>124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3:10" ht="15.75">
      <c r="C6" s="1"/>
      <c r="D6" s="95"/>
      <c r="E6" s="95"/>
      <c r="F6" s="95"/>
      <c r="G6" s="95"/>
      <c r="H6" s="95"/>
      <c r="I6" s="95"/>
      <c r="J6" s="95"/>
    </row>
    <row r="7" spans="3:10" ht="15.75">
      <c r="C7" s="1"/>
      <c r="D7" s="95"/>
      <c r="E7" s="95"/>
      <c r="F7" s="95"/>
      <c r="G7" s="95"/>
      <c r="H7" s="95"/>
      <c r="I7" s="95"/>
      <c r="J7" s="95"/>
    </row>
    <row r="8" ht="15.75" thickBot="1"/>
    <row r="9" spans="2:10" ht="15">
      <c r="B9" s="96"/>
      <c r="C9" s="364" t="s">
        <v>125</v>
      </c>
      <c r="D9" s="365"/>
      <c r="E9" s="364" t="s">
        <v>126</v>
      </c>
      <c r="F9" s="365"/>
      <c r="G9" s="364" t="s">
        <v>127</v>
      </c>
      <c r="H9" s="365"/>
      <c r="I9" s="364" t="s">
        <v>128</v>
      </c>
      <c r="J9" s="366"/>
    </row>
    <row r="10" spans="2:10" ht="15">
      <c r="B10" s="97" t="s">
        <v>129</v>
      </c>
      <c r="C10" s="355">
        <v>2067</v>
      </c>
      <c r="D10" s="356"/>
      <c r="E10" s="355">
        <v>1118</v>
      </c>
      <c r="F10" s="356"/>
      <c r="G10" s="361">
        <v>84</v>
      </c>
      <c r="H10" s="363"/>
      <c r="I10" s="361">
        <v>11</v>
      </c>
      <c r="J10" s="362"/>
    </row>
    <row r="11" spans="2:10" ht="15">
      <c r="B11" s="98" t="s">
        <v>130</v>
      </c>
      <c r="C11" s="355">
        <v>1873</v>
      </c>
      <c r="D11" s="356"/>
      <c r="E11" s="355">
        <v>763</v>
      </c>
      <c r="F11" s="356"/>
      <c r="G11" s="361">
        <v>31</v>
      </c>
      <c r="H11" s="363"/>
      <c r="I11" s="361">
        <v>9</v>
      </c>
      <c r="J11" s="362"/>
    </row>
    <row r="12" spans="2:10" ht="15">
      <c r="B12" s="97" t="s">
        <v>131</v>
      </c>
      <c r="C12" s="355">
        <v>2275</v>
      </c>
      <c r="D12" s="363"/>
      <c r="E12" s="355">
        <v>863</v>
      </c>
      <c r="F12" s="363"/>
      <c r="G12" s="355">
        <v>31</v>
      </c>
      <c r="H12" s="363"/>
      <c r="I12" s="355">
        <v>5</v>
      </c>
      <c r="J12" s="362"/>
    </row>
    <row r="13" spans="2:10" ht="15">
      <c r="B13" s="98" t="s">
        <v>132</v>
      </c>
      <c r="C13" s="355">
        <v>2147</v>
      </c>
      <c r="D13" s="356"/>
      <c r="E13" s="355">
        <v>930</v>
      </c>
      <c r="F13" s="356"/>
      <c r="G13" s="355">
        <v>56</v>
      </c>
      <c r="H13" s="356"/>
      <c r="I13" s="355">
        <v>11</v>
      </c>
      <c r="J13" s="357"/>
    </row>
    <row r="14" spans="2:10" ht="15">
      <c r="B14" s="99" t="s">
        <v>133</v>
      </c>
      <c r="C14" s="355">
        <v>2037</v>
      </c>
      <c r="D14" s="356"/>
      <c r="E14" s="355">
        <v>773</v>
      </c>
      <c r="F14" s="356"/>
      <c r="G14" s="355">
        <v>53</v>
      </c>
      <c r="H14" s="356"/>
      <c r="I14" s="355">
        <v>7</v>
      </c>
      <c r="J14" s="357"/>
    </row>
    <row r="15" spans="2:10" ht="15">
      <c r="B15" s="100" t="s">
        <v>134</v>
      </c>
      <c r="C15" s="355">
        <v>2272</v>
      </c>
      <c r="D15" s="356"/>
      <c r="E15" s="355">
        <v>914</v>
      </c>
      <c r="F15" s="356"/>
      <c r="G15" s="355">
        <v>68</v>
      </c>
      <c r="H15" s="356"/>
      <c r="I15" s="355">
        <v>10</v>
      </c>
      <c r="J15" s="357"/>
    </row>
    <row r="16" spans="2:10" ht="15">
      <c r="B16" s="99" t="s">
        <v>135</v>
      </c>
      <c r="C16" s="355">
        <v>1885</v>
      </c>
      <c r="D16" s="356"/>
      <c r="E16" s="355">
        <v>804</v>
      </c>
      <c r="F16" s="356"/>
      <c r="G16" s="355">
        <v>62</v>
      </c>
      <c r="H16" s="356"/>
      <c r="I16" s="355">
        <v>2</v>
      </c>
      <c r="J16" s="357"/>
    </row>
    <row r="17" spans="2:10" ht="15">
      <c r="B17" s="100" t="s">
        <v>306</v>
      </c>
      <c r="C17" s="355">
        <v>2582</v>
      </c>
      <c r="D17" s="356"/>
      <c r="E17" s="355">
        <v>1574</v>
      </c>
      <c r="F17" s="356"/>
      <c r="G17" s="355">
        <v>55</v>
      </c>
      <c r="H17" s="356"/>
      <c r="I17" s="355">
        <v>4</v>
      </c>
      <c r="J17" s="357"/>
    </row>
    <row r="18" spans="2:10" ht="15">
      <c r="B18" s="99" t="s">
        <v>307</v>
      </c>
      <c r="C18" s="355">
        <v>1903</v>
      </c>
      <c r="D18" s="356"/>
      <c r="E18" s="355">
        <v>767</v>
      </c>
      <c r="F18" s="356"/>
      <c r="G18" s="355">
        <v>38</v>
      </c>
      <c r="H18" s="356"/>
      <c r="I18" s="355">
        <v>3</v>
      </c>
      <c r="J18" s="357"/>
    </row>
    <row r="19" spans="2:10" ht="15">
      <c r="B19" s="100" t="s">
        <v>309</v>
      </c>
      <c r="C19" s="355">
        <v>1928</v>
      </c>
      <c r="D19" s="356"/>
      <c r="E19" s="355">
        <v>841</v>
      </c>
      <c r="F19" s="356"/>
      <c r="G19" s="355">
        <v>50</v>
      </c>
      <c r="H19" s="356"/>
      <c r="I19" s="355">
        <v>2</v>
      </c>
      <c r="J19" s="357"/>
    </row>
    <row r="20" spans="2:10" ht="15">
      <c r="B20" s="99" t="s">
        <v>310</v>
      </c>
      <c r="C20" s="355">
        <v>1647</v>
      </c>
      <c r="D20" s="356"/>
      <c r="E20" s="355">
        <v>737</v>
      </c>
      <c r="F20" s="356"/>
      <c r="G20" s="355">
        <v>40</v>
      </c>
      <c r="H20" s="356"/>
      <c r="I20" s="355">
        <v>6</v>
      </c>
      <c r="J20" s="357"/>
    </row>
    <row r="21" spans="2:10" ht="15">
      <c r="B21" s="100" t="s">
        <v>311</v>
      </c>
      <c r="C21" s="355"/>
      <c r="D21" s="356"/>
      <c r="E21" s="355"/>
      <c r="F21" s="356"/>
      <c r="G21" s="355"/>
      <c r="H21" s="356"/>
      <c r="I21" s="355"/>
      <c r="J21" s="357"/>
    </row>
    <row r="22" spans="2:10" ht="15.75" thickBot="1">
      <c r="B22" s="101" t="s">
        <v>32</v>
      </c>
      <c r="C22" s="358">
        <f>SUM(C10:D21)</f>
        <v>22616</v>
      </c>
      <c r="D22" s="359"/>
      <c r="E22" s="358">
        <f>SUM(E10:F21)</f>
        <v>10084</v>
      </c>
      <c r="F22" s="359"/>
      <c r="G22" s="358">
        <f>SUM(G10:H21)</f>
        <v>568</v>
      </c>
      <c r="H22" s="359"/>
      <c r="I22" s="358">
        <f>SUM(I10:J21)</f>
        <v>70</v>
      </c>
      <c r="J22" s="360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I12:J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&amp;L23.12.2011&amp;CTÜRKİYE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55"/>
  <sheetViews>
    <sheetView zoomScale="130" zoomScaleNormal="130" zoomScalePageLayoutView="0" workbookViewId="0" topLeftCell="A46">
      <selection activeCell="M51" sqref="M51"/>
    </sheetView>
  </sheetViews>
  <sheetFormatPr defaultColWidth="9.140625" defaultRowHeight="15"/>
  <cols>
    <col min="2" max="3" width="9.140625" style="0" customWidth="1"/>
    <col min="8" max="8" width="9.140625" style="0" customWidth="1"/>
    <col min="9" max="9" width="15.57421875" style="0" customWidth="1"/>
    <col min="114" max="114" width="5.140625" style="0" customWidth="1"/>
  </cols>
  <sheetData>
    <row r="2" spans="1:9" ht="17.25" customHeight="1" thickBot="1">
      <c r="A2" s="387" t="s">
        <v>405</v>
      </c>
      <c r="B2" s="387"/>
      <c r="C2" s="387"/>
      <c r="D2" s="387"/>
      <c r="E2" s="387"/>
      <c r="F2" s="387"/>
      <c r="G2" s="387"/>
      <c r="H2" s="387"/>
      <c r="I2" s="387"/>
    </row>
    <row r="5" spans="1:9" ht="16.5" customHeight="1">
      <c r="A5" s="325" t="s">
        <v>136</v>
      </c>
      <c r="B5" s="325"/>
      <c r="C5" s="325"/>
      <c r="D5" s="325"/>
      <c r="E5" s="325"/>
      <c r="F5" s="325"/>
      <c r="G5" s="325"/>
      <c r="H5" s="325"/>
      <c r="I5" s="325"/>
    </row>
    <row r="7" spans="3:7" ht="15">
      <c r="C7" s="352" t="s">
        <v>137</v>
      </c>
      <c r="D7" s="352"/>
      <c r="E7" s="352"/>
      <c r="F7" s="352"/>
      <c r="G7" s="352"/>
    </row>
    <row r="9" spans="1:9" ht="15" customHeight="1">
      <c r="A9" s="85" t="s">
        <v>138</v>
      </c>
      <c r="B9" s="381" t="s">
        <v>139</v>
      </c>
      <c r="C9" s="381"/>
      <c r="D9" s="381" t="s">
        <v>140</v>
      </c>
      <c r="E9" s="381"/>
      <c r="F9" s="381"/>
      <c r="G9" s="381"/>
      <c r="H9" s="85" t="s">
        <v>9</v>
      </c>
      <c r="I9" s="85" t="s">
        <v>141</v>
      </c>
    </row>
    <row r="10" spans="1:9" ht="28.5" customHeight="1">
      <c r="A10" s="102">
        <v>1</v>
      </c>
      <c r="B10" s="379" t="s">
        <v>142</v>
      </c>
      <c r="C10" s="378"/>
      <c r="D10" s="374" t="s">
        <v>143</v>
      </c>
      <c r="E10" s="385"/>
      <c r="F10" s="385"/>
      <c r="G10" s="386"/>
      <c r="H10" s="103">
        <v>18</v>
      </c>
      <c r="I10" s="192">
        <f>H10/224*100</f>
        <v>8.035714285714286</v>
      </c>
    </row>
    <row r="11" spans="1:9" ht="15">
      <c r="A11" s="104">
        <v>2</v>
      </c>
      <c r="B11" s="379" t="s">
        <v>144</v>
      </c>
      <c r="C11" s="378"/>
      <c r="D11" s="380" t="s">
        <v>145</v>
      </c>
      <c r="E11" s="370"/>
      <c r="F11" s="370"/>
      <c r="G11" s="371"/>
      <c r="H11" s="103">
        <v>11</v>
      </c>
      <c r="I11" s="192">
        <f aca="true" t="shared" si="0" ref="I11:I19">H11/224*100</f>
        <v>4.910714285714286</v>
      </c>
    </row>
    <row r="12" spans="1:9" ht="21" customHeight="1">
      <c r="A12" s="104">
        <v>3</v>
      </c>
      <c r="B12" s="379" t="s">
        <v>415</v>
      </c>
      <c r="C12" s="378"/>
      <c r="D12" s="374" t="s">
        <v>416</v>
      </c>
      <c r="E12" s="385"/>
      <c r="F12" s="385"/>
      <c r="G12" s="386"/>
      <c r="H12" s="103">
        <v>10</v>
      </c>
      <c r="I12" s="192">
        <f t="shared" si="0"/>
        <v>4.464285714285714</v>
      </c>
    </row>
    <row r="13" spans="1:9" ht="29.25" customHeight="1">
      <c r="A13" s="102">
        <v>4</v>
      </c>
      <c r="B13" s="372" t="s">
        <v>417</v>
      </c>
      <c r="C13" s="373"/>
      <c r="D13" s="374" t="s">
        <v>418</v>
      </c>
      <c r="E13" s="385"/>
      <c r="F13" s="385"/>
      <c r="G13" s="386"/>
      <c r="H13" s="103">
        <v>7</v>
      </c>
      <c r="I13" s="192">
        <f t="shared" si="0"/>
        <v>3.125</v>
      </c>
    </row>
    <row r="14" spans="1:9" ht="27.75" customHeight="1">
      <c r="A14" s="104">
        <v>5</v>
      </c>
      <c r="B14" s="379" t="s">
        <v>419</v>
      </c>
      <c r="C14" s="378"/>
      <c r="D14" s="369" t="s">
        <v>420</v>
      </c>
      <c r="E14" s="370"/>
      <c r="F14" s="370"/>
      <c r="G14" s="371"/>
      <c r="H14" s="103">
        <v>6</v>
      </c>
      <c r="I14" s="192">
        <f t="shared" si="0"/>
        <v>2.6785714285714284</v>
      </c>
    </row>
    <row r="15" spans="1:9" ht="30" customHeight="1">
      <c r="A15" s="102">
        <v>6</v>
      </c>
      <c r="B15" s="372" t="s">
        <v>380</v>
      </c>
      <c r="C15" s="373"/>
      <c r="D15" s="369" t="s">
        <v>381</v>
      </c>
      <c r="E15" s="382"/>
      <c r="F15" s="382"/>
      <c r="G15" s="383"/>
      <c r="H15" s="103">
        <v>5</v>
      </c>
      <c r="I15" s="192">
        <f t="shared" si="0"/>
        <v>2.232142857142857</v>
      </c>
    </row>
    <row r="16" spans="1:9" ht="29.25" customHeight="1">
      <c r="A16" s="104">
        <v>7</v>
      </c>
      <c r="B16" s="379" t="s">
        <v>421</v>
      </c>
      <c r="C16" s="378"/>
      <c r="D16" s="369" t="s">
        <v>422</v>
      </c>
      <c r="E16" s="370"/>
      <c r="F16" s="370"/>
      <c r="G16" s="371"/>
      <c r="H16" s="103">
        <v>5</v>
      </c>
      <c r="I16" s="192">
        <f t="shared" si="0"/>
        <v>2.232142857142857</v>
      </c>
    </row>
    <row r="17" spans="1:9" ht="28.5" customHeight="1">
      <c r="A17" s="102">
        <v>8</v>
      </c>
      <c r="B17" s="379" t="s">
        <v>335</v>
      </c>
      <c r="C17" s="378"/>
      <c r="D17" s="369" t="s">
        <v>336</v>
      </c>
      <c r="E17" s="370"/>
      <c r="F17" s="370"/>
      <c r="G17" s="371"/>
      <c r="H17" s="103">
        <v>4</v>
      </c>
      <c r="I17" s="192">
        <f t="shared" si="0"/>
        <v>1.7857142857142856</v>
      </c>
    </row>
    <row r="18" spans="1:9" ht="15">
      <c r="A18" s="104">
        <v>9</v>
      </c>
      <c r="B18" s="372" t="s">
        <v>373</v>
      </c>
      <c r="C18" s="373"/>
      <c r="D18" s="369" t="s">
        <v>374</v>
      </c>
      <c r="E18" s="382"/>
      <c r="F18" s="382"/>
      <c r="G18" s="383"/>
      <c r="H18" s="103">
        <v>4</v>
      </c>
      <c r="I18" s="192">
        <f t="shared" si="0"/>
        <v>1.7857142857142856</v>
      </c>
    </row>
    <row r="19" spans="1:9" ht="28.5" customHeight="1">
      <c r="A19" s="102">
        <v>10</v>
      </c>
      <c r="B19" s="372" t="s">
        <v>384</v>
      </c>
      <c r="C19" s="373"/>
      <c r="D19" s="369" t="s">
        <v>385</v>
      </c>
      <c r="E19" s="382"/>
      <c r="F19" s="382"/>
      <c r="G19" s="383"/>
      <c r="H19" s="103">
        <v>3</v>
      </c>
      <c r="I19" s="192">
        <f t="shared" si="0"/>
        <v>1.3392857142857142</v>
      </c>
    </row>
    <row r="20" spans="1:3" ht="15">
      <c r="A20" s="3" t="s">
        <v>18</v>
      </c>
      <c r="B20" s="3"/>
      <c r="C20" s="3"/>
    </row>
    <row r="21" spans="3:7" ht="15">
      <c r="C21" s="352" t="s">
        <v>148</v>
      </c>
      <c r="D21" s="352"/>
      <c r="E21" s="352"/>
      <c r="F21" s="352"/>
      <c r="G21" s="352"/>
    </row>
    <row r="23" spans="1:9" ht="30.75" customHeight="1">
      <c r="A23" s="85" t="s">
        <v>138</v>
      </c>
      <c r="B23" s="381" t="s">
        <v>139</v>
      </c>
      <c r="C23" s="381"/>
      <c r="D23" s="381" t="s">
        <v>140</v>
      </c>
      <c r="E23" s="381"/>
      <c r="F23" s="381"/>
      <c r="G23" s="381"/>
      <c r="H23" s="85" t="s">
        <v>9</v>
      </c>
      <c r="I23" s="85" t="s">
        <v>141</v>
      </c>
    </row>
    <row r="24" spans="1:9" ht="28.5" customHeight="1">
      <c r="A24" s="102">
        <v>1</v>
      </c>
      <c r="B24" s="379" t="s">
        <v>142</v>
      </c>
      <c r="C24" s="378"/>
      <c r="D24" s="380" t="s">
        <v>143</v>
      </c>
      <c r="E24" s="370"/>
      <c r="F24" s="370"/>
      <c r="G24" s="371"/>
      <c r="H24" s="270">
        <v>390</v>
      </c>
      <c r="I24" s="192">
        <f>H24/3305*100</f>
        <v>11.800302571860817</v>
      </c>
    </row>
    <row r="25" spans="1:9" ht="30.75" customHeight="1">
      <c r="A25" s="104">
        <v>2</v>
      </c>
      <c r="B25" s="379" t="s">
        <v>146</v>
      </c>
      <c r="C25" s="378"/>
      <c r="D25" s="369" t="s">
        <v>147</v>
      </c>
      <c r="E25" s="370"/>
      <c r="F25" s="370"/>
      <c r="G25" s="371"/>
      <c r="H25" s="270">
        <v>97</v>
      </c>
      <c r="I25" s="192">
        <f aca="true" t="shared" si="1" ref="I25:I33">H25/3305*100</f>
        <v>2.934947049924357</v>
      </c>
    </row>
    <row r="26" spans="1:9" ht="29.25" customHeight="1">
      <c r="A26" s="102">
        <v>3</v>
      </c>
      <c r="B26" s="379" t="s">
        <v>149</v>
      </c>
      <c r="C26" s="378"/>
      <c r="D26" s="369" t="s">
        <v>334</v>
      </c>
      <c r="E26" s="370"/>
      <c r="F26" s="370"/>
      <c r="G26" s="371"/>
      <c r="H26" s="270">
        <v>83</v>
      </c>
      <c r="I26" s="192">
        <f t="shared" si="1"/>
        <v>2.5113464447806355</v>
      </c>
    </row>
    <row r="27" spans="1:9" ht="28.5" customHeight="1">
      <c r="A27" s="104">
        <v>4</v>
      </c>
      <c r="B27" s="379" t="s">
        <v>152</v>
      </c>
      <c r="C27" s="378"/>
      <c r="D27" s="380" t="s">
        <v>153</v>
      </c>
      <c r="E27" s="370"/>
      <c r="F27" s="370"/>
      <c r="G27" s="371"/>
      <c r="H27" s="270">
        <v>62</v>
      </c>
      <c r="I27" s="192">
        <f t="shared" si="1"/>
        <v>1.8759455370650528</v>
      </c>
    </row>
    <row r="28" spans="1:9" ht="29.25" customHeight="1">
      <c r="A28" s="102">
        <v>5</v>
      </c>
      <c r="B28" s="379" t="s">
        <v>386</v>
      </c>
      <c r="C28" s="378"/>
      <c r="D28" s="380" t="s">
        <v>387</v>
      </c>
      <c r="E28" s="370"/>
      <c r="F28" s="370"/>
      <c r="G28" s="371"/>
      <c r="H28" s="270">
        <v>57</v>
      </c>
      <c r="I28" s="192">
        <f t="shared" si="1"/>
        <v>1.7246596066565807</v>
      </c>
    </row>
    <row r="29" spans="1:9" ht="44.25" customHeight="1">
      <c r="A29" s="104">
        <v>6</v>
      </c>
      <c r="B29" s="379" t="s">
        <v>150</v>
      </c>
      <c r="C29" s="378"/>
      <c r="D29" s="369" t="s">
        <v>151</v>
      </c>
      <c r="E29" s="382"/>
      <c r="F29" s="382"/>
      <c r="G29" s="383"/>
      <c r="H29" s="270">
        <v>50</v>
      </c>
      <c r="I29" s="192">
        <f t="shared" si="1"/>
        <v>1.5128593040847202</v>
      </c>
    </row>
    <row r="30" spans="1:9" ht="29.25" customHeight="1">
      <c r="A30" s="102">
        <v>7</v>
      </c>
      <c r="B30" s="379" t="s">
        <v>388</v>
      </c>
      <c r="C30" s="378"/>
      <c r="D30" s="369" t="s">
        <v>389</v>
      </c>
      <c r="E30" s="370"/>
      <c r="F30" s="370"/>
      <c r="G30" s="371"/>
      <c r="H30" s="270">
        <v>44</v>
      </c>
      <c r="I30" s="192">
        <f t="shared" si="1"/>
        <v>1.3313161875945536</v>
      </c>
    </row>
    <row r="31" spans="1:9" ht="29.25" customHeight="1">
      <c r="A31" s="104">
        <v>8</v>
      </c>
      <c r="B31" s="379" t="s">
        <v>155</v>
      </c>
      <c r="C31" s="378"/>
      <c r="D31" s="369" t="s">
        <v>308</v>
      </c>
      <c r="E31" s="370"/>
      <c r="F31" s="370"/>
      <c r="G31" s="371"/>
      <c r="H31" s="270">
        <v>44</v>
      </c>
      <c r="I31" s="192">
        <f t="shared" si="1"/>
        <v>1.3313161875945536</v>
      </c>
    </row>
    <row r="32" spans="1:9" ht="32.25" customHeight="1">
      <c r="A32" s="102">
        <v>9</v>
      </c>
      <c r="B32" s="372" t="s">
        <v>382</v>
      </c>
      <c r="C32" s="384"/>
      <c r="D32" s="374" t="s">
        <v>383</v>
      </c>
      <c r="E32" s="385"/>
      <c r="F32" s="385"/>
      <c r="G32" s="386"/>
      <c r="H32" s="270">
        <v>42</v>
      </c>
      <c r="I32" s="192">
        <f t="shared" si="1"/>
        <v>1.2708018154311649</v>
      </c>
    </row>
    <row r="33" spans="1:9" ht="30" customHeight="1">
      <c r="A33" s="104">
        <v>10</v>
      </c>
      <c r="B33" s="379" t="s">
        <v>375</v>
      </c>
      <c r="C33" s="378"/>
      <c r="D33" s="369" t="s">
        <v>376</v>
      </c>
      <c r="E33" s="370"/>
      <c r="F33" s="370"/>
      <c r="G33" s="371"/>
      <c r="H33" s="270">
        <v>41</v>
      </c>
      <c r="I33" s="192">
        <f t="shared" si="1"/>
        <v>1.2405446293494704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1" spans="3:7" ht="15">
      <c r="C41" s="352" t="s">
        <v>154</v>
      </c>
      <c r="D41" s="352"/>
      <c r="E41" s="352"/>
      <c r="F41" s="352"/>
      <c r="G41" s="352"/>
    </row>
    <row r="43" spans="1:9" ht="33" customHeight="1">
      <c r="A43" s="85" t="s">
        <v>138</v>
      </c>
      <c r="B43" s="381" t="s">
        <v>139</v>
      </c>
      <c r="C43" s="381"/>
      <c r="D43" s="381" t="s">
        <v>140</v>
      </c>
      <c r="E43" s="381"/>
      <c r="F43" s="381"/>
      <c r="G43" s="381"/>
      <c r="H43" s="85" t="s">
        <v>9</v>
      </c>
      <c r="I43" s="85" t="s">
        <v>141</v>
      </c>
    </row>
    <row r="44" spans="1:9" ht="29.25" customHeight="1">
      <c r="A44" s="102">
        <v>1</v>
      </c>
      <c r="B44" s="379" t="s">
        <v>142</v>
      </c>
      <c r="C44" s="378"/>
      <c r="D44" s="380" t="s">
        <v>143</v>
      </c>
      <c r="E44" s="370"/>
      <c r="F44" s="370"/>
      <c r="G44" s="371"/>
      <c r="H44" s="103">
        <v>839</v>
      </c>
      <c r="I44" s="192">
        <f>H44/3910*100</f>
        <v>21.45780051150895</v>
      </c>
    </row>
    <row r="45" spans="1:9" ht="43.5" customHeight="1">
      <c r="A45" s="104">
        <v>2</v>
      </c>
      <c r="B45" s="379" t="s">
        <v>146</v>
      </c>
      <c r="C45" s="378"/>
      <c r="D45" s="369" t="s">
        <v>147</v>
      </c>
      <c r="E45" s="370"/>
      <c r="F45" s="370"/>
      <c r="G45" s="371"/>
      <c r="H45" s="103">
        <v>211</v>
      </c>
      <c r="I45" s="192">
        <f aca="true" t="shared" si="2" ref="I45:I53">H45/3910*100</f>
        <v>5.396419437340153</v>
      </c>
    </row>
    <row r="46" spans="1:9" ht="33.75" customHeight="1">
      <c r="A46" s="102">
        <v>3</v>
      </c>
      <c r="B46" s="379" t="s">
        <v>155</v>
      </c>
      <c r="C46" s="378"/>
      <c r="D46" s="380" t="s">
        <v>308</v>
      </c>
      <c r="E46" s="370"/>
      <c r="F46" s="370"/>
      <c r="G46" s="371"/>
      <c r="H46" s="103">
        <v>166</v>
      </c>
      <c r="I46" s="192">
        <f t="shared" si="2"/>
        <v>4.245524296675192</v>
      </c>
    </row>
    <row r="47" spans="1:9" ht="45.75" customHeight="1">
      <c r="A47" s="104">
        <v>4</v>
      </c>
      <c r="B47" s="379" t="s">
        <v>150</v>
      </c>
      <c r="C47" s="378"/>
      <c r="D47" s="380" t="s">
        <v>151</v>
      </c>
      <c r="E47" s="370"/>
      <c r="F47" s="370"/>
      <c r="G47" s="371"/>
      <c r="H47" s="103">
        <v>151</v>
      </c>
      <c r="I47" s="192">
        <f t="shared" si="2"/>
        <v>3.8618925831202042</v>
      </c>
    </row>
    <row r="48" spans="1:9" ht="30" customHeight="1">
      <c r="A48" s="102">
        <v>5</v>
      </c>
      <c r="B48" s="379" t="s">
        <v>373</v>
      </c>
      <c r="C48" s="378"/>
      <c r="D48" s="369" t="s">
        <v>374</v>
      </c>
      <c r="E48" s="370"/>
      <c r="F48" s="370"/>
      <c r="G48" s="371"/>
      <c r="H48" s="103">
        <v>65</v>
      </c>
      <c r="I48" s="192">
        <f t="shared" si="2"/>
        <v>1.6624040920716114</v>
      </c>
    </row>
    <row r="49" spans="1:9" ht="30.75" customHeight="1">
      <c r="A49" s="104">
        <v>6</v>
      </c>
      <c r="B49" s="379" t="s">
        <v>156</v>
      </c>
      <c r="C49" s="378"/>
      <c r="D49" s="369" t="s">
        <v>157</v>
      </c>
      <c r="E49" s="370"/>
      <c r="F49" s="370"/>
      <c r="G49" s="371"/>
      <c r="H49" s="103">
        <v>63</v>
      </c>
      <c r="I49" s="192">
        <f t="shared" si="2"/>
        <v>1.6112531969309463</v>
      </c>
    </row>
    <row r="50" spans="1:9" ht="33.75" customHeight="1">
      <c r="A50" s="102">
        <v>7</v>
      </c>
      <c r="B50" s="377" t="s">
        <v>388</v>
      </c>
      <c r="C50" s="378"/>
      <c r="D50" s="369" t="s">
        <v>389</v>
      </c>
      <c r="E50" s="370"/>
      <c r="F50" s="370"/>
      <c r="G50" s="371"/>
      <c r="H50" s="103">
        <v>52</v>
      </c>
      <c r="I50" s="192">
        <f t="shared" si="2"/>
        <v>1.329923273657289</v>
      </c>
    </row>
    <row r="51" spans="1:9" ht="33.75" customHeight="1">
      <c r="A51" s="104">
        <v>8</v>
      </c>
      <c r="B51" s="372" t="s">
        <v>158</v>
      </c>
      <c r="C51" s="373"/>
      <c r="D51" s="369" t="s">
        <v>312</v>
      </c>
      <c r="E51" s="370"/>
      <c r="F51" s="370"/>
      <c r="G51" s="371"/>
      <c r="H51" s="103">
        <v>48</v>
      </c>
      <c r="I51" s="192">
        <f t="shared" si="2"/>
        <v>1.227621483375959</v>
      </c>
    </row>
    <row r="52" spans="1:9" ht="31.5" customHeight="1">
      <c r="A52" s="102">
        <v>9</v>
      </c>
      <c r="B52" s="372" t="s">
        <v>152</v>
      </c>
      <c r="C52" s="373"/>
      <c r="D52" s="374" t="s">
        <v>153</v>
      </c>
      <c r="E52" s="375"/>
      <c r="F52" s="375"/>
      <c r="G52" s="376"/>
      <c r="H52" s="103">
        <v>45</v>
      </c>
      <c r="I52" s="192">
        <f t="shared" si="2"/>
        <v>1.1508951406649617</v>
      </c>
    </row>
    <row r="53" spans="1:9" ht="29.25" customHeight="1">
      <c r="A53" s="104">
        <v>10</v>
      </c>
      <c r="B53" s="367" t="s">
        <v>423</v>
      </c>
      <c r="C53" s="368"/>
      <c r="D53" s="369" t="s">
        <v>424</v>
      </c>
      <c r="E53" s="370"/>
      <c r="F53" s="370"/>
      <c r="G53" s="371"/>
      <c r="H53" s="103">
        <v>42</v>
      </c>
      <c r="I53" s="192">
        <f t="shared" si="2"/>
        <v>1.0741687979539642</v>
      </c>
    </row>
    <row r="54" spans="2:4" ht="15">
      <c r="B54" s="3"/>
      <c r="C54" s="3"/>
      <c r="D54" s="3"/>
    </row>
    <row r="55" ht="15">
      <c r="A55" s="3" t="s">
        <v>18</v>
      </c>
    </row>
  </sheetData>
  <sheetProtection/>
  <mergeCells count="71">
    <mergeCell ref="A2:I2"/>
    <mergeCell ref="B13:C13"/>
    <mergeCell ref="D13:G13"/>
    <mergeCell ref="B14:C14"/>
    <mergeCell ref="D14:G14"/>
    <mergeCell ref="B12:C12"/>
    <mergeCell ref="D12:G12"/>
    <mergeCell ref="B10:C10"/>
    <mergeCell ref="D10:G10"/>
    <mergeCell ref="B11:C11"/>
    <mergeCell ref="D11:G11"/>
    <mergeCell ref="A5:I5"/>
    <mergeCell ref="C7:G7"/>
    <mergeCell ref="B9:C9"/>
    <mergeCell ref="D9:G9"/>
    <mergeCell ref="B16:C16"/>
    <mergeCell ref="D16:G16"/>
    <mergeCell ref="D24:G24"/>
    <mergeCell ref="B17:C17"/>
    <mergeCell ref="D17:G17"/>
    <mergeCell ref="B18:C18"/>
    <mergeCell ref="D18:G18"/>
    <mergeCell ref="B19:C19"/>
    <mergeCell ref="C21:G21"/>
    <mergeCell ref="B23:C23"/>
    <mergeCell ref="D23:G23"/>
    <mergeCell ref="D19:G19"/>
    <mergeCell ref="B25:C25"/>
    <mergeCell ref="D25:G25"/>
    <mergeCell ref="B26:C26"/>
    <mergeCell ref="D26:G26"/>
    <mergeCell ref="B28:C28"/>
    <mergeCell ref="D28:G28"/>
    <mergeCell ref="B27:C27"/>
    <mergeCell ref="D27:G27"/>
    <mergeCell ref="B43:C43"/>
    <mergeCell ref="B31:C31"/>
    <mergeCell ref="D46:G46"/>
    <mergeCell ref="D47:G47"/>
    <mergeCell ref="B24:C24"/>
    <mergeCell ref="B29:C29"/>
    <mergeCell ref="D29:G29"/>
    <mergeCell ref="D31:G31"/>
    <mergeCell ref="D30:G30"/>
    <mergeCell ref="B30:C30"/>
    <mergeCell ref="B48:C48"/>
    <mergeCell ref="D48:G48"/>
    <mergeCell ref="D43:G43"/>
    <mergeCell ref="B15:C15"/>
    <mergeCell ref="D15:G15"/>
    <mergeCell ref="B32:C32"/>
    <mergeCell ref="D32:G32"/>
    <mergeCell ref="B46:C46"/>
    <mergeCell ref="B45:C45"/>
    <mergeCell ref="C41:G41"/>
    <mergeCell ref="B50:C50"/>
    <mergeCell ref="D50:G50"/>
    <mergeCell ref="B33:C33"/>
    <mergeCell ref="D45:G45"/>
    <mergeCell ref="D33:G33"/>
    <mergeCell ref="B47:C47"/>
    <mergeCell ref="D49:G49"/>
    <mergeCell ref="B49:C49"/>
    <mergeCell ref="B44:C44"/>
    <mergeCell ref="D44:G44"/>
    <mergeCell ref="B53:C53"/>
    <mergeCell ref="D53:G53"/>
    <mergeCell ref="B51:C51"/>
    <mergeCell ref="D51:G51"/>
    <mergeCell ref="B52:C52"/>
    <mergeCell ref="D52:G5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&amp;L23.12.2011&amp;CTÜRKİYE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Z22" sqref="Z22"/>
    </sheetView>
  </sheetViews>
  <sheetFormatPr defaultColWidth="9.140625" defaultRowHeight="15"/>
  <cols>
    <col min="1" max="1" width="17.8515625" style="106" customWidth="1"/>
    <col min="2" max="2" width="5.421875" style="105" customWidth="1"/>
    <col min="3" max="3" width="3.7109375" style="105" customWidth="1"/>
    <col min="4" max="4" width="5.57421875" style="105" customWidth="1"/>
    <col min="5" max="5" width="5.57421875" style="105" bestFit="1" customWidth="1"/>
    <col min="6" max="6" width="3.7109375" style="105" customWidth="1"/>
    <col min="7" max="7" width="5.57421875" style="105" customWidth="1"/>
    <col min="8" max="8" width="4.00390625" style="105" bestFit="1" customWidth="1"/>
    <col min="9" max="9" width="5.28125" style="105" customWidth="1"/>
    <col min="10" max="10" width="5.7109375" style="135" customWidth="1"/>
    <col min="11" max="11" width="4.28125" style="105" customWidth="1"/>
    <col min="12" max="13" width="5.421875" style="105" customWidth="1"/>
    <col min="14" max="14" width="4.28125" style="105" customWidth="1"/>
    <col min="15" max="15" width="5.28125" style="105" customWidth="1"/>
    <col min="16" max="16" width="4.00390625" style="105" customWidth="1"/>
    <col min="17" max="17" width="5.28125" style="105" customWidth="1"/>
    <col min="18" max="16384" width="9.140625" style="105" customWidth="1"/>
  </cols>
  <sheetData>
    <row r="1" spans="1:17" ht="18.75" thickBot="1">
      <c r="A1" s="411" t="s">
        <v>402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3" spans="1:17" ht="15.75">
      <c r="A3" s="412" t="s">
        <v>159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</row>
    <row r="4" ht="15.75" thickBot="1">
      <c r="J4" s="105"/>
    </row>
    <row r="5" spans="1:17" s="107" customFormat="1" ht="17.25" customHeight="1" thickBot="1" thickTop="1">
      <c r="A5" s="413" t="s">
        <v>160</v>
      </c>
      <c r="B5" s="416" t="s">
        <v>406</v>
      </c>
      <c r="C5" s="417"/>
      <c r="D5" s="417"/>
      <c r="E5" s="417"/>
      <c r="F5" s="417"/>
      <c r="G5" s="417"/>
      <c r="H5" s="417"/>
      <c r="I5" s="418"/>
      <c r="J5" s="416" t="s">
        <v>407</v>
      </c>
      <c r="K5" s="417"/>
      <c r="L5" s="417"/>
      <c r="M5" s="417"/>
      <c r="N5" s="417"/>
      <c r="O5" s="417"/>
      <c r="P5" s="417"/>
      <c r="Q5" s="418"/>
    </row>
    <row r="6" spans="1:17" ht="15.75" customHeight="1" thickTop="1">
      <c r="A6" s="414"/>
      <c r="B6" s="419" t="s">
        <v>161</v>
      </c>
      <c r="C6" s="419"/>
      <c r="D6" s="419"/>
      <c r="E6" s="398" t="s">
        <v>162</v>
      </c>
      <c r="F6" s="400"/>
      <c r="G6" s="419" t="s">
        <v>163</v>
      </c>
      <c r="H6" s="419"/>
      <c r="I6" s="400"/>
      <c r="J6" s="419" t="s">
        <v>161</v>
      </c>
      <c r="K6" s="419"/>
      <c r="L6" s="419"/>
      <c r="M6" s="398" t="s">
        <v>162</v>
      </c>
      <c r="N6" s="420"/>
      <c r="O6" s="398" t="s">
        <v>163</v>
      </c>
      <c r="P6" s="399"/>
      <c r="Q6" s="400"/>
    </row>
    <row r="7" spans="1:17" ht="30" customHeight="1">
      <c r="A7" s="414"/>
      <c r="B7" s="397" t="s">
        <v>164</v>
      </c>
      <c r="C7" s="391" t="s">
        <v>165</v>
      </c>
      <c r="D7" s="403" t="s">
        <v>166</v>
      </c>
      <c r="E7" s="396" t="s">
        <v>164</v>
      </c>
      <c r="F7" s="405" t="s">
        <v>165</v>
      </c>
      <c r="G7" s="407" t="s">
        <v>164</v>
      </c>
      <c r="H7" s="391" t="s">
        <v>165</v>
      </c>
      <c r="I7" s="409" t="s">
        <v>166</v>
      </c>
      <c r="J7" s="396" t="s">
        <v>164</v>
      </c>
      <c r="K7" s="390" t="s">
        <v>165</v>
      </c>
      <c r="L7" s="388" t="s">
        <v>166</v>
      </c>
      <c r="M7" s="392" t="s">
        <v>164</v>
      </c>
      <c r="N7" s="394" t="s">
        <v>165</v>
      </c>
      <c r="O7" s="396" t="s">
        <v>164</v>
      </c>
      <c r="P7" s="390" t="s">
        <v>165</v>
      </c>
      <c r="Q7" s="388" t="s">
        <v>166</v>
      </c>
    </row>
    <row r="8" spans="1:17" ht="15" customHeight="1" thickBot="1">
      <c r="A8" s="415"/>
      <c r="B8" s="401"/>
      <c r="C8" s="402"/>
      <c r="D8" s="404"/>
      <c r="E8" s="397"/>
      <c r="F8" s="406"/>
      <c r="G8" s="408"/>
      <c r="H8" s="402"/>
      <c r="I8" s="410"/>
      <c r="J8" s="397"/>
      <c r="K8" s="391"/>
      <c r="L8" s="389"/>
      <c r="M8" s="393"/>
      <c r="N8" s="395"/>
      <c r="O8" s="397"/>
      <c r="P8" s="391"/>
      <c r="Q8" s="389"/>
    </row>
    <row r="9" spans="1:17" ht="16.5" thickTop="1">
      <c r="A9" s="108" t="s">
        <v>167</v>
      </c>
      <c r="B9" s="109">
        <v>63</v>
      </c>
      <c r="C9" s="110">
        <v>2</v>
      </c>
      <c r="D9" s="272">
        <v>75</v>
      </c>
      <c r="E9" s="109">
        <v>22</v>
      </c>
      <c r="F9" s="111">
        <v>0</v>
      </c>
      <c r="G9" s="109">
        <v>22</v>
      </c>
      <c r="H9" s="110">
        <v>1</v>
      </c>
      <c r="I9" s="111">
        <v>58</v>
      </c>
      <c r="J9" s="109">
        <v>102</v>
      </c>
      <c r="K9" s="110">
        <v>1</v>
      </c>
      <c r="L9" s="111">
        <v>112</v>
      </c>
      <c r="M9" s="109">
        <v>22</v>
      </c>
      <c r="N9" s="111">
        <v>3</v>
      </c>
      <c r="O9" s="109">
        <v>20</v>
      </c>
      <c r="P9" s="110">
        <v>2</v>
      </c>
      <c r="Q9" s="111">
        <v>37</v>
      </c>
    </row>
    <row r="10" spans="1:17" ht="15.75">
      <c r="A10" s="112" t="s">
        <v>168</v>
      </c>
      <c r="B10" s="113">
        <v>14</v>
      </c>
      <c r="C10" s="114">
        <v>0</v>
      </c>
      <c r="D10" s="273">
        <v>5</v>
      </c>
      <c r="E10" s="113">
        <v>2</v>
      </c>
      <c r="F10" s="115">
        <v>0</v>
      </c>
      <c r="G10" s="113">
        <v>2</v>
      </c>
      <c r="H10" s="114">
        <v>1</v>
      </c>
      <c r="I10" s="115">
        <v>4</v>
      </c>
      <c r="J10" s="113">
        <v>8</v>
      </c>
      <c r="K10" s="114">
        <v>0</v>
      </c>
      <c r="L10" s="115">
        <v>4</v>
      </c>
      <c r="M10" s="113">
        <v>7</v>
      </c>
      <c r="N10" s="115">
        <v>1</v>
      </c>
      <c r="O10" s="113">
        <v>1</v>
      </c>
      <c r="P10" s="114">
        <v>1</v>
      </c>
      <c r="Q10" s="115">
        <v>0</v>
      </c>
    </row>
    <row r="11" spans="1:17" ht="15.75">
      <c r="A11" s="108" t="s">
        <v>169</v>
      </c>
      <c r="B11" s="113">
        <v>21</v>
      </c>
      <c r="C11" s="114">
        <v>1</v>
      </c>
      <c r="D11" s="273">
        <v>27</v>
      </c>
      <c r="E11" s="113">
        <v>3</v>
      </c>
      <c r="F11" s="115">
        <v>0</v>
      </c>
      <c r="G11" s="113">
        <v>3</v>
      </c>
      <c r="H11" s="114">
        <v>2</v>
      </c>
      <c r="I11" s="115">
        <v>11</v>
      </c>
      <c r="J11" s="113">
        <v>16</v>
      </c>
      <c r="K11" s="114">
        <v>1</v>
      </c>
      <c r="L11" s="115">
        <v>11</v>
      </c>
      <c r="M11" s="113">
        <v>6</v>
      </c>
      <c r="N11" s="115">
        <v>2</v>
      </c>
      <c r="O11" s="113">
        <v>2</v>
      </c>
      <c r="P11" s="114">
        <v>0</v>
      </c>
      <c r="Q11" s="115">
        <v>11</v>
      </c>
    </row>
    <row r="12" spans="1:17" ht="15.75">
      <c r="A12" s="112" t="s">
        <v>170</v>
      </c>
      <c r="B12" s="113">
        <v>7</v>
      </c>
      <c r="C12" s="114">
        <v>1</v>
      </c>
      <c r="D12" s="273">
        <v>7</v>
      </c>
      <c r="E12" s="113">
        <v>1</v>
      </c>
      <c r="F12" s="115">
        <v>0</v>
      </c>
      <c r="G12" s="113">
        <v>1</v>
      </c>
      <c r="H12" s="114">
        <v>0</v>
      </c>
      <c r="I12" s="115">
        <v>10</v>
      </c>
      <c r="J12" s="113">
        <v>7</v>
      </c>
      <c r="K12" s="114">
        <v>0</v>
      </c>
      <c r="L12" s="115">
        <v>4</v>
      </c>
      <c r="M12" s="113">
        <v>1</v>
      </c>
      <c r="N12" s="115">
        <v>0</v>
      </c>
      <c r="O12" s="113">
        <v>0</v>
      </c>
      <c r="P12" s="114">
        <v>1</v>
      </c>
      <c r="Q12" s="115">
        <v>0</v>
      </c>
    </row>
    <row r="13" spans="1:17" ht="15.75">
      <c r="A13" s="108" t="s">
        <v>171</v>
      </c>
      <c r="B13" s="113">
        <v>10</v>
      </c>
      <c r="C13" s="114">
        <v>1</v>
      </c>
      <c r="D13" s="273">
        <v>11</v>
      </c>
      <c r="E13" s="113">
        <v>0</v>
      </c>
      <c r="F13" s="115">
        <v>0</v>
      </c>
      <c r="G13" s="113">
        <v>0</v>
      </c>
      <c r="H13" s="114">
        <v>0</v>
      </c>
      <c r="I13" s="115">
        <v>4</v>
      </c>
      <c r="J13" s="113">
        <v>9</v>
      </c>
      <c r="K13" s="114">
        <v>0</v>
      </c>
      <c r="L13" s="115">
        <v>9</v>
      </c>
      <c r="M13" s="113">
        <v>2</v>
      </c>
      <c r="N13" s="115">
        <v>0</v>
      </c>
      <c r="O13" s="113">
        <v>1</v>
      </c>
      <c r="P13" s="114">
        <v>1</v>
      </c>
      <c r="Q13" s="115">
        <v>3</v>
      </c>
    </row>
    <row r="14" spans="1:17" ht="15.75">
      <c r="A14" s="112" t="s">
        <v>172</v>
      </c>
      <c r="B14" s="113">
        <v>376</v>
      </c>
      <c r="C14" s="114">
        <v>5</v>
      </c>
      <c r="D14" s="273">
        <v>597</v>
      </c>
      <c r="E14" s="113">
        <v>64</v>
      </c>
      <c r="F14" s="115">
        <v>10</v>
      </c>
      <c r="G14" s="113">
        <v>90</v>
      </c>
      <c r="H14" s="114">
        <v>11</v>
      </c>
      <c r="I14" s="115">
        <v>155</v>
      </c>
      <c r="J14" s="113">
        <v>344</v>
      </c>
      <c r="K14" s="114">
        <v>10</v>
      </c>
      <c r="L14" s="115">
        <v>513</v>
      </c>
      <c r="M14" s="113">
        <v>103</v>
      </c>
      <c r="N14" s="115">
        <v>15</v>
      </c>
      <c r="O14" s="113">
        <v>69</v>
      </c>
      <c r="P14" s="114">
        <v>18</v>
      </c>
      <c r="Q14" s="115">
        <v>118</v>
      </c>
    </row>
    <row r="15" spans="1:17" ht="15.75">
      <c r="A15" s="108" t="s">
        <v>173</v>
      </c>
      <c r="B15" s="113">
        <v>148</v>
      </c>
      <c r="C15" s="114">
        <v>0</v>
      </c>
      <c r="D15" s="273">
        <v>113</v>
      </c>
      <c r="E15" s="113">
        <v>21</v>
      </c>
      <c r="F15" s="115">
        <v>3</v>
      </c>
      <c r="G15" s="113">
        <v>22</v>
      </c>
      <c r="H15" s="114">
        <v>4</v>
      </c>
      <c r="I15" s="115">
        <v>59</v>
      </c>
      <c r="J15" s="113">
        <v>128</v>
      </c>
      <c r="K15" s="114">
        <v>0</v>
      </c>
      <c r="L15" s="115">
        <v>122</v>
      </c>
      <c r="M15" s="113">
        <v>48</v>
      </c>
      <c r="N15" s="115">
        <v>9</v>
      </c>
      <c r="O15" s="113">
        <v>17</v>
      </c>
      <c r="P15" s="114">
        <v>6</v>
      </c>
      <c r="Q15" s="115">
        <v>606</v>
      </c>
    </row>
    <row r="16" spans="1:17" ht="15.75">
      <c r="A16" s="112" t="s">
        <v>174</v>
      </c>
      <c r="B16" s="113">
        <v>3</v>
      </c>
      <c r="C16" s="114">
        <v>0</v>
      </c>
      <c r="D16" s="273">
        <v>8</v>
      </c>
      <c r="E16" s="113">
        <v>1</v>
      </c>
      <c r="F16" s="115">
        <v>0</v>
      </c>
      <c r="G16" s="113">
        <v>1</v>
      </c>
      <c r="H16" s="114">
        <v>0</v>
      </c>
      <c r="I16" s="115">
        <v>1</v>
      </c>
      <c r="J16" s="113">
        <v>4</v>
      </c>
      <c r="K16" s="114">
        <v>1</v>
      </c>
      <c r="L16" s="115">
        <v>1</v>
      </c>
      <c r="M16" s="113">
        <v>2</v>
      </c>
      <c r="N16" s="115">
        <v>0</v>
      </c>
      <c r="O16" s="113">
        <v>0</v>
      </c>
      <c r="P16" s="114">
        <v>0</v>
      </c>
      <c r="Q16" s="115">
        <v>0</v>
      </c>
    </row>
    <row r="17" spans="1:17" ht="15.75">
      <c r="A17" s="108" t="s">
        <v>175</v>
      </c>
      <c r="B17" s="113">
        <v>14</v>
      </c>
      <c r="C17" s="114">
        <v>0</v>
      </c>
      <c r="D17" s="273">
        <v>78</v>
      </c>
      <c r="E17" s="113">
        <v>1</v>
      </c>
      <c r="F17" s="115">
        <v>3</v>
      </c>
      <c r="G17" s="113">
        <v>4</v>
      </c>
      <c r="H17" s="114">
        <v>6</v>
      </c>
      <c r="I17" s="115">
        <v>47</v>
      </c>
      <c r="J17" s="113">
        <v>29</v>
      </c>
      <c r="K17" s="114">
        <v>0</v>
      </c>
      <c r="L17" s="115">
        <v>91</v>
      </c>
      <c r="M17" s="113">
        <v>7</v>
      </c>
      <c r="N17" s="115">
        <v>1</v>
      </c>
      <c r="O17" s="113">
        <v>4</v>
      </c>
      <c r="P17" s="114">
        <v>4</v>
      </c>
      <c r="Q17" s="115">
        <v>37</v>
      </c>
    </row>
    <row r="18" spans="1:17" ht="15.75">
      <c r="A18" s="112" t="s">
        <v>176</v>
      </c>
      <c r="B18" s="113">
        <v>23</v>
      </c>
      <c r="C18" s="114">
        <v>1</v>
      </c>
      <c r="D18" s="273">
        <v>72</v>
      </c>
      <c r="E18" s="113">
        <v>3</v>
      </c>
      <c r="F18" s="115">
        <v>0</v>
      </c>
      <c r="G18" s="113">
        <v>2</v>
      </c>
      <c r="H18" s="114">
        <v>5</v>
      </c>
      <c r="I18" s="115">
        <v>44</v>
      </c>
      <c r="J18" s="113">
        <v>25</v>
      </c>
      <c r="K18" s="114">
        <v>0</v>
      </c>
      <c r="L18" s="115">
        <v>50</v>
      </c>
      <c r="M18" s="113">
        <v>7</v>
      </c>
      <c r="N18" s="115">
        <v>5</v>
      </c>
      <c r="O18" s="113">
        <v>5</v>
      </c>
      <c r="P18" s="114">
        <v>3</v>
      </c>
      <c r="Q18" s="115">
        <v>37</v>
      </c>
    </row>
    <row r="19" spans="1:17" ht="15.75">
      <c r="A19" s="108" t="s">
        <v>177</v>
      </c>
      <c r="B19" s="113">
        <v>2</v>
      </c>
      <c r="C19" s="114">
        <v>0</v>
      </c>
      <c r="D19" s="273">
        <v>11</v>
      </c>
      <c r="E19" s="113">
        <v>0</v>
      </c>
      <c r="F19" s="115">
        <v>0</v>
      </c>
      <c r="G19" s="113">
        <v>0</v>
      </c>
      <c r="H19" s="114">
        <v>0</v>
      </c>
      <c r="I19" s="115">
        <v>5</v>
      </c>
      <c r="J19" s="113">
        <v>5</v>
      </c>
      <c r="K19" s="114">
        <v>0</v>
      </c>
      <c r="L19" s="115">
        <v>2</v>
      </c>
      <c r="M19" s="113">
        <v>2</v>
      </c>
      <c r="N19" s="115">
        <v>0</v>
      </c>
      <c r="O19" s="113">
        <v>0</v>
      </c>
      <c r="P19" s="114">
        <v>0</v>
      </c>
      <c r="Q19" s="115">
        <v>3</v>
      </c>
    </row>
    <row r="20" spans="1:17" ht="15.75">
      <c r="A20" s="112" t="s">
        <v>178</v>
      </c>
      <c r="B20" s="113">
        <v>8</v>
      </c>
      <c r="C20" s="114">
        <v>0</v>
      </c>
      <c r="D20" s="273">
        <v>6</v>
      </c>
      <c r="E20" s="113">
        <v>0</v>
      </c>
      <c r="F20" s="115">
        <v>0</v>
      </c>
      <c r="G20" s="113">
        <v>2</v>
      </c>
      <c r="H20" s="114">
        <v>0</v>
      </c>
      <c r="I20" s="115">
        <v>1</v>
      </c>
      <c r="J20" s="113">
        <v>4</v>
      </c>
      <c r="K20" s="114">
        <v>0</v>
      </c>
      <c r="L20" s="115">
        <v>2</v>
      </c>
      <c r="M20" s="113">
        <v>0</v>
      </c>
      <c r="N20" s="115">
        <v>0</v>
      </c>
      <c r="O20" s="113">
        <v>3</v>
      </c>
      <c r="P20" s="114">
        <v>0</v>
      </c>
      <c r="Q20" s="115">
        <v>1</v>
      </c>
    </row>
    <row r="21" spans="1:17" ht="15.75">
      <c r="A21" s="108" t="s">
        <v>179</v>
      </c>
      <c r="B21" s="113">
        <v>5</v>
      </c>
      <c r="C21" s="114">
        <v>0</v>
      </c>
      <c r="D21" s="273">
        <v>3</v>
      </c>
      <c r="E21" s="113">
        <v>0</v>
      </c>
      <c r="F21" s="115">
        <v>0</v>
      </c>
      <c r="G21" s="113">
        <v>1</v>
      </c>
      <c r="H21" s="114">
        <v>0</v>
      </c>
      <c r="I21" s="115">
        <v>0</v>
      </c>
      <c r="J21" s="113">
        <v>7</v>
      </c>
      <c r="K21" s="114">
        <v>0</v>
      </c>
      <c r="L21" s="115">
        <v>2</v>
      </c>
      <c r="M21" s="113">
        <v>1</v>
      </c>
      <c r="N21" s="115">
        <v>0</v>
      </c>
      <c r="O21" s="113">
        <v>0</v>
      </c>
      <c r="P21" s="114">
        <v>0</v>
      </c>
      <c r="Q21" s="115">
        <v>3</v>
      </c>
    </row>
    <row r="22" spans="1:17" ht="15.75">
      <c r="A22" s="112" t="s">
        <v>180</v>
      </c>
      <c r="B22" s="113">
        <v>8</v>
      </c>
      <c r="C22" s="114">
        <v>1</v>
      </c>
      <c r="D22" s="273">
        <v>6</v>
      </c>
      <c r="E22" s="113">
        <v>1</v>
      </c>
      <c r="F22" s="115">
        <v>0</v>
      </c>
      <c r="G22" s="113">
        <v>1</v>
      </c>
      <c r="H22" s="114">
        <v>0</v>
      </c>
      <c r="I22" s="115">
        <v>3</v>
      </c>
      <c r="J22" s="113">
        <v>5</v>
      </c>
      <c r="K22" s="114">
        <v>0</v>
      </c>
      <c r="L22" s="115">
        <v>7</v>
      </c>
      <c r="M22" s="113">
        <v>2</v>
      </c>
      <c r="N22" s="115">
        <v>0</v>
      </c>
      <c r="O22" s="113">
        <v>0</v>
      </c>
      <c r="P22" s="114">
        <v>2</v>
      </c>
      <c r="Q22" s="115">
        <v>1</v>
      </c>
    </row>
    <row r="23" spans="1:17" ht="15.75">
      <c r="A23" s="108" t="s">
        <v>181</v>
      </c>
      <c r="B23" s="113">
        <v>10</v>
      </c>
      <c r="C23" s="114">
        <v>0</v>
      </c>
      <c r="D23" s="273">
        <v>6</v>
      </c>
      <c r="E23" s="113">
        <v>0</v>
      </c>
      <c r="F23" s="115">
        <v>0</v>
      </c>
      <c r="G23" s="113">
        <v>0</v>
      </c>
      <c r="H23" s="114">
        <v>0</v>
      </c>
      <c r="I23" s="115">
        <v>5</v>
      </c>
      <c r="J23" s="113">
        <v>5</v>
      </c>
      <c r="K23" s="114">
        <v>0</v>
      </c>
      <c r="L23" s="115">
        <v>8</v>
      </c>
      <c r="M23" s="113">
        <v>2</v>
      </c>
      <c r="N23" s="115">
        <v>0</v>
      </c>
      <c r="O23" s="113">
        <v>1</v>
      </c>
      <c r="P23" s="114">
        <v>0</v>
      </c>
      <c r="Q23" s="115">
        <v>3</v>
      </c>
    </row>
    <row r="24" spans="1:17" ht="15.75">
      <c r="A24" s="112" t="s">
        <v>182</v>
      </c>
      <c r="B24" s="113">
        <v>134</v>
      </c>
      <c r="C24" s="114">
        <v>3</v>
      </c>
      <c r="D24" s="273">
        <v>83</v>
      </c>
      <c r="E24" s="113">
        <v>21</v>
      </c>
      <c r="F24" s="115">
        <v>7</v>
      </c>
      <c r="G24" s="113">
        <v>20</v>
      </c>
      <c r="H24" s="114">
        <v>17</v>
      </c>
      <c r="I24" s="115">
        <v>35</v>
      </c>
      <c r="J24" s="113">
        <v>128</v>
      </c>
      <c r="K24" s="114">
        <v>2</v>
      </c>
      <c r="L24" s="115">
        <v>54</v>
      </c>
      <c r="M24" s="113">
        <v>28</v>
      </c>
      <c r="N24" s="115">
        <v>5</v>
      </c>
      <c r="O24" s="113">
        <v>20</v>
      </c>
      <c r="P24" s="114">
        <v>8</v>
      </c>
      <c r="Q24" s="115">
        <v>24</v>
      </c>
    </row>
    <row r="25" spans="1:17" ht="15.75">
      <c r="A25" s="108" t="s">
        <v>183</v>
      </c>
      <c r="B25" s="113">
        <v>20</v>
      </c>
      <c r="C25" s="114">
        <v>1</v>
      </c>
      <c r="D25" s="273">
        <v>20</v>
      </c>
      <c r="E25" s="113">
        <v>3</v>
      </c>
      <c r="F25" s="115">
        <v>1</v>
      </c>
      <c r="G25" s="113">
        <v>0</v>
      </c>
      <c r="H25" s="114">
        <v>2</v>
      </c>
      <c r="I25" s="115">
        <v>19</v>
      </c>
      <c r="J25" s="113">
        <v>11</v>
      </c>
      <c r="K25" s="114">
        <v>0</v>
      </c>
      <c r="L25" s="115">
        <v>16</v>
      </c>
      <c r="M25" s="113">
        <v>2</v>
      </c>
      <c r="N25" s="115">
        <v>0</v>
      </c>
      <c r="O25" s="113">
        <v>2</v>
      </c>
      <c r="P25" s="114">
        <v>1</v>
      </c>
      <c r="Q25" s="115">
        <v>8</v>
      </c>
    </row>
    <row r="26" spans="1:17" ht="15.75">
      <c r="A26" s="112" t="s">
        <v>184</v>
      </c>
      <c r="B26" s="113">
        <v>2</v>
      </c>
      <c r="C26" s="114">
        <v>0</v>
      </c>
      <c r="D26" s="273">
        <v>2</v>
      </c>
      <c r="E26" s="113">
        <v>0</v>
      </c>
      <c r="F26" s="115">
        <v>0</v>
      </c>
      <c r="G26" s="113">
        <v>1</v>
      </c>
      <c r="H26" s="114">
        <v>2</v>
      </c>
      <c r="I26" s="115">
        <v>2</v>
      </c>
      <c r="J26" s="113">
        <v>5</v>
      </c>
      <c r="K26" s="114">
        <v>0</v>
      </c>
      <c r="L26" s="115">
        <v>0</v>
      </c>
      <c r="M26" s="113">
        <v>0</v>
      </c>
      <c r="N26" s="115">
        <v>0</v>
      </c>
      <c r="O26" s="113">
        <v>0</v>
      </c>
      <c r="P26" s="114">
        <v>1</v>
      </c>
      <c r="Q26" s="115">
        <v>1</v>
      </c>
    </row>
    <row r="27" spans="1:17" ht="15.75">
      <c r="A27" s="108" t="s">
        <v>185</v>
      </c>
      <c r="B27" s="113">
        <v>26</v>
      </c>
      <c r="C27" s="114">
        <v>0</v>
      </c>
      <c r="D27" s="273">
        <v>35</v>
      </c>
      <c r="E27" s="113">
        <v>0</v>
      </c>
      <c r="F27" s="115">
        <v>0</v>
      </c>
      <c r="G27" s="113">
        <v>2</v>
      </c>
      <c r="H27" s="114">
        <v>1</v>
      </c>
      <c r="I27" s="115">
        <v>5</v>
      </c>
      <c r="J27" s="113">
        <v>13</v>
      </c>
      <c r="K27" s="114">
        <v>0</v>
      </c>
      <c r="L27" s="115">
        <v>32</v>
      </c>
      <c r="M27" s="113">
        <v>3</v>
      </c>
      <c r="N27" s="115">
        <v>0</v>
      </c>
      <c r="O27" s="113">
        <v>2</v>
      </c>
      <c r="P27" s="114">
        <v>1</v>
      </c>
      <c r="Q27" s="115">
        <v>7</v>
      </c>
    </row>
    <row r="28" spans="1:17" ht="15.75">
      <c r="A28" s="112" t="s">
        <v>186</v>
      </c>
      <c r="B28" s="113">
        <v>35</v>
      </c>
      <c r="C28" s="114">
        <v>3</v>
      </c>
      <c r="D28" s="273">
        <v>83</v>
      </c>
      <c r="E28" s="113">
        <v>5</v>
      </c>
      <c r="F28" s="115">
        <v>2</v>
      </c>
      <c r="G28" s="113">
        <v>8</v>
      </c>
      <c r="H28" s="114">
        <v>2</v>
      </c>
      <c r="I28" s="115">
        <v>17</v>
      </c>
      <c r="J28" s="113">
        <v>28</v>
      </c>
      <c r="K28" s="114">
        <v>0</v>
      </c>
      <c r="L28" s="115">
        <v>57</v>
      </c>
      <c r="M28" s="113">
        <v>13</v>
      </c>
      <c r="N28" s="115">
        <v>1</v>
      </c>
      <c r="O28" s="113">
        <v>9</v>
      </c>
      <c r="P28" s="114">
        <v>4</v>
      </c>
      <c r="Q28" s="115">
        <v>20</v>
      </c>
    </row>
    <row r="29" spans="1:17" ht="15.75">
      <c r="A29" s="108" t="s">
        <v>187</v>
      </c>
      <c r="B29" s="113">
        <v>37</v>
      </c>
      <c r="C29" s="114">
        <v>3</v>
      </c>
      <c r="D29" s="273">
        <v>18</v>
      </c>
      <c r="E29" s="113">
        <v>8</v>
      </c>
      <c r="F29" s="115">
        <v>2</v>
      </c>
      <c r="G29" s="113">
        <v>5</v>
      </c>
      <c r="H29" s="114">
        <v>2</v>
      </c>
      <c r="I29" s="115">
        <v>0</v>
      </c>
      <c r="J29" s="113">
        <v>35</v>
      </c>
      <c r="K29" s="114">
        <v>6</v>
      </c>
      <c r="L29" s="115">
        <v>9</v>
      </c>
      <c r="M29" s="113">
        <v>1</v>
      </c>
      <c r="N29" s="115">
        <v>0</v>
      </c>
      <c r="O29" s="113">
        <v>2</v>
      </c>
      <c r="P29" s="114">
        <v>1</v>
      </c>
      <c r="Q29" s="115">
        <v>2</v>
      </c>
    </row>
    <row r="30" spans="1:17" ht="15.75">
      <c r="A30" s="112" t="s">
        <v>188</v>
      </c>
      <c r="B30" s="113">
        <v>17</v>
      </c>
      <c r="C30" s="114">
        <v>2</v>
      </c>
      <c r="D30" s="273">
        <v>16</v>
      </c>
      <c r="E30" s="113">
        <v>1</v>
      </c>
      <c r="F30" s="115">
        <v>0</v>
      </c>
      <c r="G30" s="113">
        <v>0</v>
      </c>
      <c r="H30" s="114">
        <v>2</v>
      </c>
      <c r="I30" s="115">
        <v>5</v>
      </c>
      <c r="J30" s="113">
        <v>3</v>
      </c>
      <c r="K30" s="114">
        <v>1</v>
      </c>
      <c r="L30" s="115">
        <v>8</v>
      </c>
      <c r="M30" s="113">
        <v>1</v>
      </c>
      <c r="N30" s="115">
        <v>1</v>
      </c>
      <c r="O30" s="113">
        <v>1</v>
      </c>
      <c r="P30" s="114">
        <v>1</v>
      </c>
      <c r="Q30" s="115">
        <v>25</v>
      </c>
    </row>
    <row r="31" spans="1:17" ht="15.75">
      <c r="A31" s="108" t="s">
        <v>189</v>
      </c>
      <c r="B31" s="113">
        <v>13</v>
      </c>
      <c r="C31" s="114">
        <v>1</v>
      </c>
      <c r="D31" s="273">
        <v>18</v>
      </c>
      <c r="E31" s="113">
        <v>0</v>
      </c>
      <c r="F31" s="115">
        <v>0</v>
      </c>
      <c r="G31" s="113">
        <v>3</v>
      </c>
      <c r="H31" s="114">
        <v>5</v>
      </c>
      <c r="I31" s="115">
        <v>6</v>
      </c>
      <c r="J31" s="113">
        <v>16</v>
      </c>
      <c r="K31" s="114">
        <v>0</v>
      </c>
      <c r="L31" s="115">
        <v>6</v>
      </c>
      <c r="M31" s="113">
        <v>0</v>
      </c>
      <c r="N31" s="115">
        <v>2</v>
      </c>
      <c r="O31" s="113">
        <v>1</v>
      </c>
      <c r="P31" s="114">
        <v>1</v>
      </c>
      <c r="Q31" s="115">
        <v>3</v>
      </c>
    </row>
    <row r="32" spans="1:17" ht="15.75">
      <c r="A32" s="112" t="s">
        <v>190</v>
      </c>
      <c r="B32" s="113">
        <v>7</v>
      </c>
      <c r="C32" s="114">
        <v>1</v>
      </c>
      <c r="D32" s="273">
        <v>16</v>
      </c>
      <c r="E32" s="113">
        <v>0</v>
      </c>
      <c r="F32" s="115">
        <v>0</v>
      </c>
      <c r="G32" s="113">
        <v>0</v>
      </c>
      <c r="H32" s="114">
        <v>1</v>
      </c>
      <c r="I32" s="115">
        <v>2</v>
      </c>
      <c r="J32" s="113">
        <v>5</v>
      </c>
      <c r="K32" s="114">
        <v>1</v>
      </c>
      <c r="L32" s="115">
        <v>12</v>
      </c>
      <c r="M32" s="113">
        <v>0</v>
      </c>
      <c r="N32" s="115">
        <v>0</v>
      </c>
      <c r="O32" s="113">
        <v>0</v>
      </c>
      <c r="P32" s="114">
        <v>0</v>
      </c>
      <c r="Q32" s="115">
        <v>2</v>
      </c>
    </row>
    <row r="33" spans="1:17" ht="15.75">
      <c r="A33" s="108" t="s">
        <v>191</v>
      </c>
      <c r="B33" s="113">
        <v>10</v>
      </c>
      <c r="C33" s="114">
        <v>1</v>
      </c>
      <c r="D33" s="273">
        <v>7</v>
      </c>
      <c r="E33" s="113">
        <v>4</v>
      </c>
      <c r="F33" s="115">
        <v>0</v>
      </c>
      <c r="G33" s="113">
        <v>1</v>
      </c>
      <c r="H33" s="114">
        <v>1</v>
      </c>
      <c r="I33" s="115">
        <v>4</v>
      </c>
      <c r="J33" s="113">
        <v>14</v>
      </c>
      <c r="K33" s="114">
        <v>1</v>
      </c>
      <c r="L33" s="115">
        <v>9</v>
      </c>
      <c r="M33" s="113">
        <v>5</v>
      </c>
      <c r="N33" s="115">
        <v>12</v>
      </c>
      <c r="O33" s="113">
        <v>1</v>
      </c>
      <c r="P33" s="114">
        <v>2</v>
      </c>
      <c r="Q33" s="115">
        <v>10</v>
      </c>
    </row>
    <row r="34" spans="1:17" ht="15.75">
      <c r="A34" s="112" t="s">
        <v>192</v>
      </c>
      <c r="B34" s="113">
        <v>32</v>
      </c>
      <c r="C34" s="114">
        <v>0</v>
      </c>
      <c r="D34" s="273">
        <v>72</v>
      </c>
      <c r="E34" s="113">
        <v>6</v>
      </c>
      <c r="F34" s="115">
        <v>3</v>
      </c>
      <c r="G34" s="113">
        <v>3</v>
      </c>
      <c r="H34" s="114">
        <v>0</v>
      </c>
      <c r="I34" s="115">
        <v>37</v>
      </c>
      <c r="J34" s="113">
        <v>30</v>
      </c>
      <c r="K34" s="114">
        <v>0</v>
      </c>
      <c r="L34" s="115">
        <v>73</v>
      </c>
      <c r="M34" s="113">
        <v>6</v>
      </c>
      <c r="N34" s="115">
        <v>0</v>
      </c>
      <c r="O34" s="113">
        <v>9</v>
      </c>
      <c r="P34" s="114">
        <v>0</v>
      </c>
      <c r="Q34" s="115">
        <v>40</v>
      </c>
    </row>
    <row r="35" spans="1:17" ht="15.75">
      <c r="A35" s="108" t="s">
        <v>193</v>
      </c>
      <c r="B35" s="113">
        <v>54</v>
      </c>
      <c r="C35" s="114">
        <v>0</v>
      </c>
      <c r="D35" s="273">
        <v>54</v>
      </c>
      <c r="E35" s="113">
        <v>0</v>
      </c>
      <c r="F35" s="115">
        <v>1</v>
      </c>
      <c r="G35" s="113">
        <v>3</v>
      </c>
      <c r="H35" s="114">
        <v>1</v>
      </c>
      <c r="I35" s="115">
        <v>10</v>
      </c>
      <c r="J35" s="113">
        <v>59</v>
      </c>
      <c r="K35" s="114">
        <v>1</v>
      </c>
      <c r="L35" s="115">
        <v>64</v>
      </c>
      <c r="M35" s="113">
        <v>4</v>
      </c>
      <c r="N35" s="115">
        <v>0</v>
      </c>
      <c r="O35" s="113">
        <v>9</v>
      </c>
      <c r="P35" s="114">
        <v>1</v>
      </c>
      <c r="Q35" s="115">
        <v>10</v>
      </c>
    </row>
    <row r="36" spans="1:17" ht="15.75">
      <c r="A36" s="112" t="s">
        <v>194</v>
      </c>
      <c r="B36" s="113">
        <v>2</v>
      </c>
      <c r="C36" s="114">
        <v>1</v>
      </c>
      <c r="D36" s="273">
        <v>13</v>
      </c>
      <c r="E36" s="113">
        <v>2</v>
      </c>
      <c r="F36" s="115">
        <v>0</v>
      </c>
      <c r="G36" s="113">
        <v>2</v>
      </c>
      <c r="H36" s="114">
        <v>1</v>
      </c>
      <c r="I36" s="115">
        <v>3</v>
      </c>
      <c r="J36" s="113">
        <v>1</v>
      </c>
      <c r="K36" s="114">
        <v>1</v>
      </c>
      <c r="L36" s="115">
        <v>6</v>
      </c>
      <c r="M36" s="113">
        <v>0</v>
      </c>
      <c r="N36" s="115">
        <v>2</v>
      </c>
      <c r="O36" s="113">
        <v>0</v>
      </c>
      <c r="P36" s="114">
        <v>0</v>
      </c>
      <c r="Q36" s="115">
        <v>3</v>
      </c>
    </row>
    <row r="37" spans="1:17" ht="15.75">
      <c r="A37" s="108" t="s">
        <v>195</v>
      </c>
      <c r="B37" s="113">
        <v>0</v>
      </c>
      <c r="C37" s="114">
        <v>0</v>
      </c>
      <c r="D37" s="273">
        <v>3</v>
      </c>
      <c r="E37" s="113">
        <v>0</v>
      </c>
      <c r="F37" s="115">
        <v>1</v>
      </c>
      <c r="G37" s="113">
        <v>0</v>
      </c>
      <c r="H37" s="114">
        <v>0</v>
      </c>
      <c r="I37" s="115">
        <v>1</v>
      </c>
      <c r="J37" s="113">
        <v>5</v>
      </c>
      <c r="K37" s="114">
        <v>1</v>
      </c>
      <c r="L37" s="115">
        <v>3</v>
      </c>
      <c r="M37" s="113">
        <v>0</v>
      </c>
      <c r="N37" s="115">
        <v>0</v>
      </c>
      <c r="O37" s="113">
        <v>0</v>
      </c>
      <c r="P37" s="114">
        <v>0</v>
      </c>
      <c r="Q37" s="115">
        <v>2</v>
      </c>
    </row>
    <row r="38" spans="1:17" ht="15.75">
      <c r="A38" s="112" t="s">
        <v>196</v>
      </c>
      <c r="B38" s="113">
        <v>1</v>
      </c>
      <c r="C38" s="114">
        <v>0</v>
      </c>
      <c r="D38" s="273">
        <v>0</v>
      </c>
      <c r="E38" s="113">
        <v>0</v>
      </c>
      <c r="F38" s="115">
        <v>0</v>
      </c>
      <c r="G38" s="113">
        <v>0</v>
      </c>
      <c r="H38" s="114">
        <v>0</v>
      </c>
      <c r="I38" s="115">
        <v>4</v>
      </c>
      <c r="J38" s="113">
        <v>0</v>
      </c>
      <c r="K38" s="114">
        <v>0</v>
      </c>
      <c r="L38" s="115">
        <v>6</v>
      </c>
      <c r="M38" s="113">
        <v>0</v>
      </c>
      <c r="N38" s="115">
        <v>0</v>
      </c>
      <c r="O38" s="113">
        <v>0</v>
      </c>
      <c r="P38" s="114">
        <v>0</v>
      </c>
      <c r="Q38" s="115">
        <v>1</v>
      </c>
    </row>
    <row r="39" spans="1:17" ht="15.75">
      <c r="A39" s="108" t="s">
        <v>197</v>
      </c>
      <c r="B39" s="113">
        <v>42</v>
      </c>
      <c r="C39" s="114">
        <v>1</v>
      </c>
      <c r="D39" s="273">
        <v>25</v>
      </c>
      <c r="E39" s="113">
        <v>3</v>
      </c>
      <c r="F39" s="115">
        <v>0</v>
      </c>
      <c r="G39" s="113">
        <v>3</v>
      </c>
      <c r="H39" s="114">
        <v>3</v>
      </c>
      <c r="I39" s="115">
        <v>6</v>
      </c>
      <c r="J39" s="113">
        <v>45</v>
      </c>
      <c r="K39" s="114">
        <v>2</v>
      </c>
      <c r="L39" s="115">
        <v>17</v>
      </c>
      <c r="M39" s="113">
        <v>13</v>
      </c>
      <c r="N39" s="115">
        <v>0</v>
      </c>
      <c r="O39" s="113">
        <v>5</v>
      </c>
      <c r="P39" s="114">
        <v>4</v>
      </c>
      <c r="Q39" s="115">
        <v>15</v>
      </c>
    </row>
    <row r="40" spans="1:17" ht="15.75">
      <c r="A40" s="112" t="s">
        <v>198</v>
      </c>
      <c r="B40" s="113">
        <v>5</v>
      </c>
      <c r="C40" s="114">
        <v>0</v>
      </c>
      <c r="D40" s="273">
        <v>6</v>
      </c>
      <c r="E40" s="113">
        <v>4</v>
      </c>
      <c r="F40" s="115">
        <v>0</v>
      </c>
      <c r="G40" s="113">
        <v>4</v>
      </c>
      <c r="H40" s="114">
        <v>0</v>
      </c>
      <c r="I40" s="115">
        <v>8</v>
      </c>
      <c r="J40" s="113">
        <v>11</v>
      </c>
      <c r="K40" s="114">
        <v>1</v>
      </c>
      <c r="L40" s="115">
        <v>12</v>
      </c>
      <c r="M40" s="113">
        <v>3</v>
      </c>
      <c r="N40" s="115">
        <v>0</v>
      </c>
      <c r="O40" s="113">
        <v>1</v>
      </c>
      <c r="P40" s="114">
        <v>4</v>
      </c>
      <c r="Q40" s="115">
        <v>7</v>
      </c>
    </row>
    <row r="41" spans="1:17" ht="15.75">
      <c r="A41" s="108" t="s">
        <v>199</v>
      </c>
      <c r="B41" s="113">
        <v>48</v>
      </c>
      <c r="C41" s="114">
        <v>2</v>
      </c>
      <c r="D41" s="273">
        <v>53</v>
      </c>
      <c r="E41" s="113">
        <v>12</v>
      </c>
      <c r="F41" s="115">
        <v>3</v>
      </c>
      <c r="G41" s="113">
        <v>11</v>
      </c>
      <c r="H41" s="114">
        <v>1</v>
      </c>
      <c r="I41" s="115">
        <v>10</v>
      </c>
      <c r="J41" s="113">
        <v>66</v>
      </c>
      <c r="K41" s="114">
        <v>1</v>
      </c>
      <c r="L41" s="115">
        <v>30</v>
      </c>
      <c r="M41" s="113">
        <v>19</v>
      </c>
      <c r="N41" s="115">
        <v>4</v>
      </c>
      <c r="O41" s="113">
        <v>8</v>
      </c>
      <c r="P41" s="114">
        <v>4</v>
      </c>
      <c r="Q41" s="115">
        <v>12</v>
      </c>
    </row>
    <row r="42" spans="1:17" ht="15.75">
      <c r="A42" s="112" t="s">
        <v>200</v>
      </c>
      <c r="B42" s="113">
        <v>1416</v>
      </c>
      <c r="C42" s="114">
        <v>6</v>
      </c>
      <c r="D42" s="273">
        <v>1314</v>
      </c>
      <c r="E42" s="113">
        <v>287</v>
      </c>
      <c r="F42" s="115">
        <v>2</v>
      </c>
      <c r="G42" s="113">
        <v>398</v>
      </c>
      <c r="H42" s="114">
        <v>12</v>
      </c>
      <c r="I42" s="115">
        <v>500</v>
      </c>
      <c r="J42" s="113">
        <v>1276</v>
      </c>
      <c r="K42" s="114">
        <v>10</v>
      </c>
      <c r="L42" s="115">
        <v>1329</v>
      </c>
      <c r="M42" s="113">
        <v>554</v>
      </c>
      <c r="N42" s="115">
        <v>15</v>
      </c>
      <c r="O42" s="113">
        <v>318</v>
      </c>
      <c r="P42" s="114">
        <v>10</v>
      </c>
      <c r="Q42" s="115">
        <v>422</v>
      </c>
    </row>
    <row r="43" spans="1:17" ht="15.75">
      <c r="A43" s="108" t="s">
        <v>201</v>
      </c>
      <c r="B43" s="113">
        <v>236</v>
      </c>
      <c r="C43" s="114">
        <v>4</v>
      </c>
      <c r="D43" s="273">
        <v>154</v>
      </c>
      <c r="E43" s="113">
        <v>53</v>
      </c>
      <c r="F43" s="115">
        <v>4</v>
      </c>
      <c r="G43" s="113">
        <v>59</v>
      </c>
      <c r="H43" s="114">
        <v>3</v>
      </c>
      <c r="I43" s="115">
        <v>52</v>
      </c>
      <c r="J43" s="113">
        <v>198</v>
      </c>
      <c r="K43" s="114">
        <v>3</v>
      </c>
      <c r="L43" s="115">
        <v>131</v>
      </c>
      <c r="M43" s="113">
        <v>68</v>
      </c>
      <c r="N43" s="115">
        <v>10</v>
      </c>
      <c r="O43" s="113">
        <v>53</v>
      </c>
      <c r="P43" s="114">
        <v>3</v>
      </c>
      <c r="Q43" s="115">
        <v>48</v>
      </c>
    </row>
    <row r="44" spans="1:17" ht="15.75">
      <c r="A44" s="112" t="s">
        <v>202</v>
      </c>
      <c r="B44" s="113">
        <v>2</v>
      </c>
      <c r="C44" s="114">
        <v>0</v>
      </c>
      <c r="D44" s="273">
        <v>0</v>
      </c>
      <c r="E44" s="113">
        <v>0</v>
      </c>
      <c r="F44" s="115">
        <v>0</v>
      </c>
      <c r="G44" s="113">
        <v>0</v>
      </c>
      <c r="H44" s="114">
        <v>0</v>
      </c>
      <c r="I44" s="115">
        <v>2</v>
      </c>
      <c r="J44" s="113">
        <v>0</v>
      </c>
      <c r="K44" s="114">
        <v>1</v>
      </c>
      <c r="L44" s="115">
        <v>0</v>
      </c>
      <c r="M44" s="113">
        <v>0</v>
      </c>
      <c r="N44" s="115">
        <v>0</v>
      </c>
      <c r="O44" s="113">
        <v>0</v>
      </c>
      <c r="P44" s="114">
        <v>0</v>
      </c>
      <c r="Q44" s="115">
        <v>0</v>
      </c>
    </row>
    <row r="45" spans="1:17" ht="15.75">
      <c r="A45" s="108" t="s">
        <v>203</v>
      </c>
      <c r="B45" s="113">
        <v>6</v>
      </c>
      <c r="C45" s="114">
        <v>0</v>
      </c>
      <c r="D45" s="273">
        <v>7</v>
      </c>
      <c r="E45" s="113">
        <v>4</v>
      </c>
      <c r="F45" s="115">
        <v>1</v>
      </c>
      <c r="G45" s="113">
        <v>0</v>
      </c>
      <c r="H45" s="114">
        <v>2</v>
      </c>
      <c r="I45" s="115">
        <v>2</v>
      </c>
      <c r="J45" s="113">
        <v>6</v>
      </c>
      <c r="K45" s="114">
        <v>1</v>
      </c>
      <c r="L45" s="115">
        <v>7</v>
      </c>
      <c r="M45" s="113">
        <v>1</v>
      </c>
      <c r="N45" s="115">
        <v>1</v>
      </c>
      <c r="O45" s="113">
        <v>0</v>
      </c>
      <c r="P45" s="114">
        <v>0</v>
      </c>
      <c r="Q45" s="115">
        <v>8</v>
      </c>
    </row>
    <row r="46" spans="1:17" ht="15.75">
      <c r="A46" s="112" t="s">
        <v>204</v>
      </c>
      <c r="B46" s="113">
        <v>35</v>
      </c>
      <c r="C46" s="114">
        <v>1</v>
      </c>
      <c r="D46" s="273">
        <v>41</v>
      </c>
      <c r="E46" s="113">
        <v>15</v>
      </c>
      <c r="F46" s="115">
        <v>1</v>
      </c>
      <c r="G46" s="113">
        <v>9</v>
      </c>
      <c r="H46" s="114">
        <v>4</v>
      </c>
      <c r="I46" s="115">
        <v>13</v>
      </c>
      <c r="J46" s="113">
        <v>43</v>
      </c>
      <c r="K46" s="114">
        <v>2</v>
      </c>
      <c r="L46" s="115">
        <v>52</v>
      </c>
      <c r="M46" s="113">
        <v>10</v>
      </c>
      <c r="N46" s="115">
        <v>2</v>
      </c>
      <c r="O46" s="113">
        <v>7</v>
      </c>
      <c r="P46" s="114">
        <v>5</v>
      </c>
      <c r="Q46" s="115">
        <v>15</v>
      </c>
    </row>
    <row r="47" spans="1:17" ht="15.75">
      <c r="A47" s="108" t="s">
        <v>205</v>
      </c>
      <c r="B47" s="113">
        <v>7</v>
      </c>
      <c r="C47" s="114">
        <v>0</v>
      </c>
      <c r="D47" s="273">
        <v>19</v>
      </c>
      <c r="E47" s="113">
        <v>0</v>
      </c>
      <c r="F47" s="115">
        <v>0</v>
      </c>
      <c r="G47" s="113">
        <v>1</v>
      </c>
      <c r="H47" s="114">
        <v>0</v>
      </c>
      <c r="I47" s="115">
        <v>7</v>
      </c>
      <c r="J47" s="113">
        <v>1</v>
      </c>
      <c r="K47" s="114">
        <v>0</v>
      </c>
      <c r="L47" s="115">
        <v>19</v>
      </c>
      <c r="M47" s="113">
        <v>0</v>
      </c>
      <c r="N47" s="115">
        <v>0</v>
      </c>
      <c r="O47" s="113">
        <v>0</v>
      </c>
      <c r="P47" s="114">
        <v>0</v>
      </c>
      <c r="Q47" s="115">
        <v>2</v>
      </c>
    </row>
    <row r="48" spans="1:17" ht="15.75">
      <c r="A48" s="112" t="s">
        <v>206</v>
      </c>
      <c r="B48" s="113">
        <v>3</v>
      </c>
      <c r="C48" s="114">
        <v>0</v>
      </c>
      <c r="D48" s="273">
        <v>0</v>
      </c>
      <c r="E48" s="113">
        <v>2</v>
      </c>
      <c r="F48" s="115">
        <v>0</v>
      </c>
      <c r="G48" s="113">
        <v>1</v>
      </c>
      <c r="H48" s="114">
        <v>0</v>
      </c>
      <c r="I48" s="115">
        <v>0</v>
      </c>
      <c r="J48" s="113">
        <v>4</v>
      </c>
      <c r="K48" s="114">
        <v>0</v>
      </c>
      <c r="L48" s="115">
        <v>1</v>
      </c>
      <c r="M48" s="113">
        <v>3</v>
      </c>
      <c r="N48" s="115">
        <v>2</v>
      </c>
      <c r="O48" s="113">
        <v>1</v>
      </c>
      <c r="P48" s="114">
        <v>0</v>
      </c>
      <c r="Q48" s="115">
        <v>3</v>
      </c>
    </row>
    <row r="49" spans="1:17" ht="15.75">
      <c r="A49" s="108" t="s">
        <v>207</v>
      </c>
      <c r="B49" s="113">
        <v>84</v>
      </c>
      <c r="C49" s="114">
        <v>1</v>
      </c>
      <c r="D49" s="273">
        <v>24</v>
      </c>
      <c r="E49" s="113">
        <v>11</v>
      </c>
      <c r="F49" s="115">
        <v>1</v>
      </c>
      <c r="G49" s="113">
        <v>9</v>
      </c>
      <c r="H49" s="114">
        <v>2</v>
      </c>
      <c r="I49" s="115">
        <v>17</v>
      </c>
      <c r="J49" s="113">
        <v>62</v>
      </c>
      <c r="K49" s="114">
        <v>0</v>
      </c>
      <c r="L49" s="115">
        <v>42</v>
      </c>
      <c r="M49" s="113">
        <v>10</v>
      </c>
      <c r="N49" s="115">
        <v>2</v>
      </c>
      <c r="O49" s="113">
        <v>4</v>
      </c>
      <c r="P49" s="114">
        <v>2</v>
      </c>
      <c r="Q49" s="115">
        <v>12</v>
      </c>
    </row>
    <row r="50" spans="1:17" ht="15.75">
      <c r="A50" s="112" t="s">
        <v>208</v>
      </c>
      <c r="B50" s="113">
        <v>56</v>
      </c>
      <c r="C50" s="114">
        <v>4</v>
      </c>
      <c r="D50" s="273">
        <v>53</v>
      </c>
      <c r="E50" s="113">
        <v>6</v>
      </c>
      <c r="F50" s="115">
        <v>2</v>
      </c>
      <c r="G50" s="113">
        <v>6</v>
      </c>
      <c r="H50" s="114">
        <v>4</v>
      </c>
      <c r="I50" s="115">
        <v>18</v>
      </c>
      <c r="J50" s="113">
        <v>67</v>
      </c>
      <c r="K50" s="114">
        <v>2</v>
      </c>
      <c r="L50" s="115">
        <v>58</v>
      </c>
      <c r="M50" s="113">
        <v>12</v>
      </c>
      <c r="N50" s="115">
        <v>4</v>
      </c>
      <c r="O50" s="113">
        <v>2</v>
      </c>
      <c r="P50" s="114">
        <v>4</v>
      </c>
      <c r="Q50" s="115">
        <v>20</v>
      </c>
    </row>
    <row r="51" spans="1:17" ht="15.75">
      <c r="A51" s="108" t="s">
        <v>209</v>
      </c>
      <c r="B51" s="113">
        <v>6</v>
      </c>
      <c r="C51" s="114">
        <v>0</v>
      </c>
      <c r="D51" s="273">
        <v>29</v>
      </c>
      <c r="E51" s="113">
        <v>2</v>
      </c>
      <c r="F51" s="115">
        <v>1</v>
      </c>
      <c r="G51" s="113">
        <v>0</v>
      </c>
      <c r="H51" s="114">
        <v>2</v>
      </c>
      <c r="I51" s="115">
        <v>10</v>
      </c>
      <c r="J51" s="113">
        <v>10</v>
      </c>
      <c r="K51" s="114">
        <v>0</v>
      </c>
      <c r="L51" s="115">
        <v>19</v>
      </c>
      <c r="M51" s="113">
        <v>2</v>
      </c>
      <c r="N51" s="115">
        <v>0</v>
      </c>
      <c r="O51" s="113">
        <v>2</v>
      </c>
      <c r="P51" s="114">
        <v>1</v>
      </c>
      <c r="Q51" s="115">
        <v>9</v>
      </c>
    </row>
    <row r="52" spans="1:17" ht="15.75">
      <c r="A52" s="112" t="s">
        <v>210</v>
      </c>
      <c r="B52" s="113">
        <v>15</v>
      </c>
      <c r="C52" s="114">
        <v>1</v>
      </c>
      <c r="D52" s="273">
        <v>17</v>
      </c>
      <c r="E52" s="113">
        <v>1</v>
      </c>
      <c r="F52" s="115">
        <v>0</v>
      </c>
      <c r="G52" s="113">
        <v>2</v>
      </c>
      <c r="H52" s="114">
        <v>0</v>
      </c>
      <c r="I52" s="115">
        <v>11</v>
      </c>
      <c r="J52" s="113">
        <v>20</v>
      </c>
      <c r="K52" s="114">
        <v>0</v>
      </c>
      <c r="L52" s="115">
        <v>20</v>
      </c>
      <c r="M52" s="113">
        <v>5</v>
      </c>
      <c r="N52" s="115">
        <v>0</v>
      </c>
      <c r="O52" s="113">
        <v>2</v>
      </c>
      <c r="P52" s="114">
        <v>0</v>
      </c>
      <c r="Q52" s="115">
        <v>7</v>
      </c>
    </row>
    <row r="53" spans="1:17" ht="15.75">
      <c r="A53" s="108" t="s">
        <v>211</v>
      </c>
      <c r="B53" s="113">
        <v>30</v>
      </c>
      <c r="C53" s="114">
        <v>2</v>
      </c>
      <c r="D53" s="273">
        <v>65</v>
      </c>
      <c r="E53" s="113">
        <v>2</v>
      </c>
      <c r="F53" s="115">
        <v>0</v>
      </c>
      <c r="G53" s="113">
        <v>4</v>
      </c>
      <c r="H53" s="114">
        <v>2</v>
      </c>
      <c r="I53" s="115">
        <v>19</v>
      </c>
      <c r="J53" s="113">
        <v>41</v>
      </c>
      <c r="K53" s="114">
        <v>0</v>
      </c>
      <c r="L53" s="115">
        <v>58</v>
      </c>
      <c r="M53" s="113">
        <v>4</v>
      </c>
      <c r="N53" s="115">
        <v>3</v>
      </c>
      <c r="O53" s="113">
        <v>2</v>
      </c>
      <c r="P53" s="114">
        <v>1</v>
      </c>
      <c r="Q53" s="115">
        <v>22</v>
      </c>
    </row>
    <row r="54" spans="1:17" ht="15.75">
      <c r="A54" s="112" t="s">
        <v>212</v>
      </c>
      <c r="B54" s="113">
        <v>27</v>
      </c>
      <c r="C54" s="114">
        <v>0</v>
      </c>
      <c r="D54" s="273">
        <v>41</v>
      </c>
      <c r="E54" s="113">
        <v>1</v>
      </c>
      <c r="F54" s="115">
        <v>0</v>
      </c>
      <c r="G54" s="113">
        <v>2</v>
      </c>
      <c r="H54" s="114">
        <v>1</v>
      </c>
      <c r="I54" s="115">
        <v>11</v>
      </c>
      <c r="J54" s="113">
        <v>18</v>
      </c>
      <c r="K54" s="114">
        <v>1</v>
      </c>
      <c r="L54" s="115">
        <v>33</v>
      </c>
      <c r="M54" s="113">
        <v>4</v>
      </c>
      <c r="N54" s="115">
        <v>3</v>
      </c>
      <c r="O54" s="113">
        <v>3</v>
      </c>
      <c r="P54" s="114">
        <v>1</v>
      </c>
      <c r="Q54" s="115">
        <v>19</v>
      </c>
    </row>
    <row r="55" spans="1:17" ht="15.75">
      <c r="A55" s="108" t="s">
        <v>213</v>
      </c>
      <c r="B55" s="113">
        <v>22</v>
      </c>
      <c r="C55" s="114">
        <v>2</v>
      </c>
      <c r="D55" s="273">
        <v>6</v>
      </c>
      <c r="E55" s="113">
        <v>1</v>
      </c>
      <c r="F55" s="115">
        <v>1</v>
      </c>
      <c r="G55" s="113">
        <v>1</v>
      </c>
      <c r="H55" s="114">
        <v>1</v>
      </c>
      <c r="I55" s="115">
        <v>5</v>
      </c>
      <c r="J55" s="113">
        <v>21</v>
      </c>
      <c r="K55" s="114">
        <v>1</v>
      </c>
      <c r="L55" s="115">
        <v>4</v>
      </c>
      <c r="M55" s="113">
        <v>0</v>
      </c>
      <c r="N55" s="115">
        <v>4</v>
      </c>
      <c r="O55" s="113">
        <v>0</v>
      </c>
      <c r="P55" s="114">
        <v>0</v>
      </c>
      <c r="Q55" s="115">
        <v>3</v>
      </c>
    </row>
    <row r="56" spans="1:17" ht="15.75">
      <c r="A56" s="112" t="s">
        <v>214</v>
      </c>
      <c r="B56" s="113">
        <v>38</v>
      </c>
      <c r="C56" s="114">
        <v>3</v>
      </c>
      <c r="D56" s="273">
        <v>47</v>
      </c>
      <c r="E56" s="113">
        <v>17</v>
      </c>
      <c r="F56" s="115">
        <v>1</v>
      </c>
      <c r="G56" s="113">
        <v>5</v>
      </c>
      <c r="H56" s="114">
        <v>3</v>
      </c>
      <c r="I56" s="115">
        <v>46</v>
      </c>
      <c r="J56" s="113">
        <v>35</v>
      </c>
      <c r="K56" s="114">
        <v>1</v>
      </c>
      <c r="L56" s="115">
        <v>42</v>
      </c>
      <c r="M56" s="113">
        <v>11</v>
      </c>
      <c r="N56" s="115">
        <v>2</v>
      </c>
      <c r="O56" s="113">
        <v>5</v>
      </c>
      <c r="P56" s="114">
        <v>2</v>
      </c>
      <c r="Q56" s="115">
        <v>12</v>
      </c>
    </row>
    <row r="57" spans="1:17" ht="15.75">
      <c r="A57" s="108" t="s">
        <v>215</v>
      </c>
      <c r="B57" s="113">
        <v>5</v>
      </c>
      <c r="C57" s="114">
        <v>1</v>
      </c>
      <c r="D57" s="273">
        <v>0</v>
      </c>
      <c r="E57" s="113">
        <v>1</v>
      </c>
      <c r="F57" s="115">
        <v>1</v>
      </c>
      <c r="G57" s="113">
        <v>0</v>
      </c>
      <c r="H57" s="114">
        <v>2</v>
      </c>
      <c r="I57" s="115">
        <v>2</v>
      </c>
      <c r="J57" s="113">
        <v>4</v>
      </c>
      <c r="K57" s="114">
        <v>1</v>
      </c>
      <c r="L57" s="115">
        <v>5</v>
      </c>
      <c r="M57" s="113">
        <v>1</v>
      </c>
      <c r="N57" s="115">
        <v>1</v>
      </c>
      <c r="O57" s="113">
        <v>0</v>
      </c>
      <c r="P57" s="114">
        <v>0</v>
      </c>
      <c r="Q57" s="115">
        <v>2</v>
      </c>
    </row>
    <row r="58" spans="1:17" ht="15.75">
      <c r="A58" s="112" t="s">
        <v>216</v>
      </c>
      <c r="B58" s="113">
        <v>9</v>
      </c>
      <c r="C58" s="114">
        <v>8</v>
      </c>
      <c r="D58" s="273">
        <v>24</v>
      </c>
      <c r="E58" s="113">
        <v>2</v>
      </c>
      <c r="F58" s="115">
        <v>1</v>
      </c>
      <c r="G58" s="113">
        <v>0</v>
      </c>
      <c r="H58" s="114">
        <v>4</v>
      </c>
      <c r="I58" s="115">
        <v>13</v>
      </c>
      <c r="J58" s="113">
        <v>4</v>
      </c>
      <c r="K58" s="114">
        <v>4</v>
      </c>
      <c r="L58" s="115">
        <v>9</v>
      </c>
      <c r="M58" s="113">
        <v>1</v>
      </c>
      <c r="N58" s="115">
        <v>2</v>
      </c>
      <c r="O58" s="113">
        <v>0</v>
      </c>
      <c r="P58" s="114">
        <v>0</v>
      </c>
      <c r="Q58" s="115">
        <v>9</v>
      </c>
    </row>
    <row r="59" spans="1:17" ht="15.75">
      <c r="A59" s="108" t="s">
        <v>217</v>
      </c>
      <c r="B59" s="113">
        <v>7</v>
      </c>
      <c r="C59" s="114">
        <v>0</v>
      </c>
      <c r="D59" s="273">
        <v>3</v>
      </c>
      <c r="E59" s="113">
        <v>0</v>
      </c>
      <c r="F59" s="115">
        <v>1</v>
      </c>
      <c r="G59" s="113">
        <v>0</v>
      </c>
      <c r="H59" s="114">
        <v>0</v>
      </c>
      <c r="I59" s="115">
        <v>0</v>
      </c>
      <c r="J59" s="113">
        <v>7</v>
      </c>
      <c r="K59" s="114">
        <v>0</v>
      </c>
      <c r="L59" s="115">
        <v>15</v>
      </c>
      <c r="M59" s="113">
        <v>1</v>
      </c>
      <c r="N59" s="115">
        <v>0</v>
      </c>
      <c r="O59" s="113">
        <v>1</v>
      </c>
      <c r="P59" s="114">
        <v>2</v>
      </c>
      <c r="Q59" s="115">
        <v>0</v>
      </c>
    </row>
    <row r="60" spans="1:17" ht="15.75">
      <c r="A60" s="112" t="s">
        <v>218</v>
      </c>
      <c r="B60" s="113">
        <v>13</v>
      </c>
      <c r="C60" s="114">
        <v>0</v>
      </c>
      <c r="D60" s="273">
        <v>29</v>
      </c>
      <c r="E60" s="113">
        <v>4</v>
      </c>
      <c r="F60" s="115">
        <v>0</v>
      </c>
      <c r="G60" s="113">
        <v>4</v>
      </c>
      <c r="H60" s="114">
        <v>1</v>
      </c>
      <c r="I60" s="115">
        <v>7</v>
      </c>
      <c r="J60" s="113">
        <v>9</v>
      </c>
      <c r="K60" s="114">
        <v>2</v>
      </c>
      <c r="L60" s="115">
        <v>34</v>
      </c>
      <c r="M60" s="113">
        <v>0</v>
      </c>
      <c r="N60" s="115">
        <v>1</v>
      </c>
      <c r="O60" s="113">
        <v>1</v>
      </c>
      <c r="P60" s="114">
        <v>1</v>
      </c>
      <c r="Q60" s="115">
        <v>4</v>
      </c>
    </row>
    <row r="61" spans="1:17" ht="15.75">
      <c r="A61" s="108" t="s">
        <v>219</v>
      </c>
      <c r="B61" s="113">
        <v>9</v>
      </c>
      <c r="C61" s="114">
        <v>0</v>
      </c>
      <c r="D61" s="273">
        <v>10</v>
      </c>
      <c r="E61" s="113">
        <v>2</v>
      </c>
      <c r="F61" s="115">
        <v>0</v>
      </c>
      <c r="G61" s="113">
        <v>6</v>
      </c>
      <c r="H61" s="114">
        <v>1</v>
      </c>
      <c r="I61" s="115">
        <v>63</v>
      </c>
      <c r="J61" s="113">
        <v>6</v>
      </c>
      <c r="K61" s="114">
        <v>0</v>
      </c>
      <c r="L61" s="115">
        <v>12</v>
      </c>
      <c r="M61" s="113">
        <v>4</v>
      </c>
      <c r="N61" s="115">
        <v>0</v>
      </c>
      <c r="O61" s="113">
        <v>2</v>
      </c>
      <c r="P61" s="114">
        <v>0</v>
      </c>
      <c r="Q61" s="115">
        <v>3</v>
      </c>
    </row>
    <row r="62" spans="1:17" ht="15.75">
      <c r="A62" s="112" t="s">
        <v>220</v>
      </c>
      <c r="B62" s="113">
        <v>27</v>
      </c>
      <c r="C62" s="114">
        <v>1</v>
      </c>
      <c r="D62" s="273">
        <v>47</v>
      </c>
      <c r="E62" s="113">
        <v>2</v>
      </c>
      <c r="F62" s="115">
        <v>1</v>
      </c>
      <c r="G62" s="113">
        <v>7</v>
      </c>
      <c r="H62" s="114">
        <v>0</v>
      </c>
      <c r="I62" s="115">
        <v>7</v>
      </c>
      <c r="J62" s="113">
        <v>22</v>
      </c>
      <c r="K62" s="114">
        <v>1</v>
      </c>
      <c r="L62" s="115">
        <v>40</v>
      </c>
      <c r="M62" s="113">
        <v>5</v>
      </c>
      <c r="N62" s="115">
        <v>7</v>
      </c>
      <c r="O62" s="113">
        <v>2</v>
      </c>
      <c r="P62" s="114">
        <v>0</v>
      </c>
      <c r="Q62" s="115">
        <v>4</v>
      </c>
    </row>
    <row r="63" spans="1:17" ht="15.75">
      <c r="A63" s="108" t="s">
        <v>221</v>
      </c>
      <c r="B63" s="113">
        <v>37</v>
      </c>
      <c r="C63" s="114">
        <v>0</v>
      </c>
      <c r="D63" s="273">
        <v>44</v>
      </c>
      <c r="E63" s="113">
        <v>6</v>
      </c>
      <c r="F63" s="115">
        <v>2</v>
      </c>
      <c r="G63" s="113">
        <v>6</v>
      </c>
      <c r="H63" s="114">
        <v>2</v>
      </c>
      <c r="I63" s="115">
        <v>16</v>
      </c>
      <c r="J63" s="113">
        <v>27</v>
      </c>
      <c r="K63" s="114">
        <v>3</v>
      </c>
      <c r="L63" s="115">
        <v>26</v>
      </c>
      <c r="M63" s="113">
        <v>8</v>
      </c>
      <c r="N63" s="115">
        <v>3</v>
      </c>
      <c r="O63" s="113">
        <v>5</v>
      </c>
      <c r="P63" s="114">
        <v>0</v>
      </c>
      <c r="Q63" s="115">
        <v>10</v>
      </c>
    </row>
    <row r="64" spans="1:17" ht="15.75">
      <c r="A64" s="112" t="s">
        <v>222</v>
      </c>
      <c r="B64" s="113">
        <v>6</v>
      </c>
      <c r="C64" s="114">
        <v>0</v>
      </c>
      <c r="D64" s="273">
        <v>6</v>
      </c>
      <c r="E64" s="113">
        <v>0</v>
      </c>
      <c r="F64" s="115">
        <v>0</v>
      </c>
      <c r="G64" s="113">
        <v>0</v>
      </c>
      <c r="H64" s="114">
        <v>0</v>
      </c>
      <c r="I64" s="115">
        <v>0</v>
      </c>
      <c r="J64" s="113">
        <v>5</v>
      </c>
      <c r="K64" s="114">
        <v>1</v>
      </c>
      <c r="L64" s="115">
        <v>0</v>
      </c>
      <c r="M64" s="113">
        <v>0</v>
      </c>
      <c r="N64" s="115">
        <v>0</v>
      </c>
      <c r="O64" s="113">
        <v>0</v>
      </c>
      <c r="P64" s="114">
        <v>0</v>
      </c>
      <c r="Q64" s="115">
        <v>0</v>
      </c>
    </row>
    <row r="65" spans="1:17" ht="15.75">
      <c r="A65" s="108" t="s">
        <v>223</v>
      </c>
      <c r="B65" s="113">
        <v>2</v>
      </c>
      <c r="C65" s="114">
        <v>1</v>
      </c>
      <c r="D65" s="273">
        <v>3</v>
      </c>
      <c r="E65" s="113">
        <v>1</v>
      </c>
      <c r="F65" s="115">
        <v>0</v>
      </c>
      <c r="G65" s="113">
        <v>0</v>
      </c>
      <c r="H65" s="114">
        <v>3</v>
      </c>
      <c r="I65" s="115">
        <v>1</v>
      </c>
      <c r="J65" s="113">
        <v>3</v>
      </c>
      <c r="K65" s="114">
        <v>2</v>
      </c>
      <c r="L65" s="115">
        <v>1</v>
      </c>
      <c r="M65" s="113">
        <v>0</v>
      </c>
      <c r="N65" s="115">
        <v>0</v>
      </c>
      <c r="O65" s="113">
        <v>1</v>
      </c>
      <c r="P65" s="114">
        <v>2</v>
      </c>
      <c r="Q65" s="115">
        <v>0</v>
      </c>
    </row>
    <row r="66" spans="1:17" ht="15.75">
      <c r="A66" s="112" t="s">
        <v>224</v>
      </c>
      <c r="B66" s="113">
        <v>17</v>
      </c>
      <c r="C66" s="114">
        <v>1</v>
      </c>
      <c r="D66" s="273">
        <v>26</v>
      </c>
      <c r="E66" s="113">
        <v>2</v>
      </c>
      <c r="F66" s="115">
        <v>2</v>
      </c>
      <c r="G66" s="113">
        <v>1</v>
      </c>
      <c r="H66" s="114">
        <v>0</v>
      </c>
      <c r="I66" s="115">
        <v>9</v>
      </c>
      <c r="J66" s="113">
        <v>14</v>
      </c>
      <c r="K66" s="114">
        <v>0</v>
      </c>
      <c r="L66" s="115">
        <v>5</v>
      </c>
      <c r="M66" s="113">
        <v>10</v>
      </c>
      <c r="N66" s="115">
        <v>0</v>
      </c>
      <c r="O66" s="113">
        <v>0</v>
      </c>
      <c r="P66" s="114">
        <v>1</v>
      </c>
      <c r="Q66" s="115">
        <v>7</v>
      </c>
    </row>
    <row r="67" spans="1:17" ht="15.75">
      <c r="A67" s="108" t="s">
        <v>225</v>
      </c>
      <c r="B67" s="113">
        <v>18</v>
      </c>
      <c r="C67" s="114">
        <v>1</v>
      </c>
      <c r="D67" s="273">
        <v>63</v>
      </c>
      <c r="E67" s="113">
        <v>3</v>
      </c>
      <c r="F67" s="115">
        <v>1</v>
      </c>
      <c r="G67" s="113">
        <v>6</v>
      </c>
      <c r="H67" s="114">
        <v>4</v>
      </c>
      <c r="I67" s="115">
        <v>27</v>
      </c>
      <c r="J67" s="113">
        <v>29</v>
      </c>
      <c r="K67" s="114">
        <v>1</v>
      </c>
      <c r="L67" s="115">
        <v>52</v>
      </c>
      <c r="M67" s="113">
        <v>7</v>
      </c>
      <c r="N67" s="115">
        <v>1</v>
      </c>
      <c r="O67" s="113">
        <v>5</v>
      </c>
      <c r="P67" s="114">
        <v>1</v>
      </c>
      <c r="Q67" s="115">
        <v>14</v>
      </c>
    </row>
    <row r="68" spans="1:17" ht="15.75">
      <c r="A68" s="112" t="s">
        <v>226</v>
      </c>
      <c r="B68" s="113">
        <v>4</v>
      </c>
      <c r="C68" s="114">
        <v>0</v>
      </c>
      <c r="D68" s="273">
        <v>19</v>
      </c>
      <c r="E68" s="113">
        <v>1</v>
      </c>
      <c r="F68" s="115">
        <v>1</v>
      </c>
      <c r="G68" s="113">
        <v>1</v>
      </c>
      <c r="H68" s="114">
        <v>0</v>
      </c>
      <c r="I68" s="115">
        <v>6</v>
      </c>
      <c r="J68" s="113">
        <v>9</v>
      </c>
      <c r="K68" s="114">
        <v>0</v>
      </c>
      <c r="L68" s="115">
        <v>11</v>
      </c>
      <c r="M68" s="113">
        <v>0</v>
      </c>
      <c r="N68" s="115">
        <v>0</v>
      </c>
      <c r="O68" s="113">
        <v>1</v>
      </c>
      <c r="P68" s="114">
        <v>0</v>
      </c>
      <c r="Q68" s="115">
        <v>7</v>
      </c>
    </row>
    <row r="69" spans="1:17" ht="15.75">
      <c r="A69" s="108" t="s">
        <v>227</v>
      </c>
      <c r="B69" s="113">
        <v>19</v>
      </c>
      <c r="C69" s="114">
        <v>0</v>
      </c>
      <c r="D69" s="273">
        <v>20</v>
      </c>
      <c r="E69" s="113">
        <v>2</v>
      </c>
      <c r="F69" s="115">
        <v>0</v>
      </c>
      <c r="G69" s="113">
        <v>7</v>
      </c>
      <c r="H69" s="114">
        <v>1</v>
      </c>
      <c r="I69" s="115">
        <v>10</v>
      </c>
      <c r="J69" s="113">
        <v>17</v>
      </c>
      <c r="K69" s="114">
        <v>0</v>
      </c>
      <c r="L69" s="115">
        <v>15</v>
      </c>
      <c r="M69" s="113">
        <v>5</v>
      </c>
      <c r="N69" s="115">
        <v>4</v>
      </c>
      <c r="O69" s="113">
        <v>3</v>
      </c>
      <c r="P69" s="114">
        <v>1</v>
      </c>
      <c r="Q69" s="115">
        <v>5</v>
      </c>
    </row>
    <row r="70" spans="1:17" ht="15.75">
      <c r="A70" s="112" t="s">
        <v>228</v>
      </c>
      <c r="B70" s="113">
        <v>2</v>
      </c>
      <c r="C70" s="114">
        <v>0</v>
      </c>
      <c r="D70" s="273">
        <v>5</v>
      </c>
      <c r="E70" s="113">
        <v>0</v>
      </c>
      <c r="F70" s="115">
        <v>0</v>
      </c>
      <c r="G70" s="113">
        <v>1</v>
      </c>
      <c r="H70" s="114">
        <v>0</v>
      </c>
      <c r="I70" s="115">
        <v>1</v>
      </c>
      <c r="J70" s="113">
        <v>1</v>
      </c>
      <c r="K70" s="114">
        <v>1</v>
      </c>
      <c r="L70" s="115">
        <v>4</v>
      </c>
      <c r="M70" s="113">
        <v>2</v>
      </c>
      <c r="N70" s="115">
        <v>0</v>
      </c>
      <c r="O70" s="113">
        <v>0</v>
      </c>
      <c r="P70" s="114">
        <v>0</v>
      </c>
      <c r="Q70" s="115">
        <v>0</v>
      </c>
    </row>
    <row r="71" spans="1:17" ht="15.75">
      <c r="A71" s="108" t="s">
        <v>229</v>
      </c>
      <c r="B71" s="113">
        <v>33</v>
      </c>
      <c r="C71" s="114">
        <v>2</v>
      </c>
      <c r="D71" s="273">
        <v>55</v>
      </c>
      <c r="E71" s="113">
        <v>4</v>
      </c>
      <c r="F71" s="115">
        <v>2</v>
      </c>
      <c r="G71" s="113">
        <v>3</v>
      </c>
      <c r="H71" s="114">
        <v>0</v>
      </c>
      <c r="I71" s="115">
        <v>9</v>
      </c>
      <c r="J71" s="113">
        <v>59</v>
      </c>
      <c r="K71" s="114">
        <v>3</v>
      </c>
      <c r="L71" s="115">
        <v>22</v>
      </c>
      <c r="M71" s="113">
        <v>1</v>
      </c>
      <c r="N71" s="115">
        <v>0</v>
      </c>
      <c r="O71" s="113">
        <v>2</v>
      </c>
      <c r="P71" s="114">
        <v>1</v>
      </c>
      <c r="Q71" s="115">
        <v>12</v>
      </c>
    </row>
    <row r="72" spans="1:17" ht="15.75">
      <c r="A72" s="112" t="s">
        <v>230</v>
      </c>
      <c r="B72" s="113">
        <v>8</v>
      </c>
      <c r="C72" s="114">
        <v>0</v>
      </c>
      <c r="D72" s="273">
        <v>12</v>
      </c>
      <c r="E72" s="113">
        <v>2</v>
      </c>
      <c r="F72" s="115">
        <v>0</v>
      </c>
      <c r="G72" s="113">
        <v>1</v>
      </c>
      <c r="H72" s="114">
        <v>1</v>
      </c>
      <c r="I72" s="115">
        <v>3</v>
      </c>
      <c r="J72" s="113">
        <v>3</v>
      </c>
      <c r="K72" s="114">
        <v>0</v>
      </c>
      <c r="L72" s="115">
        <v>12</v>
      </c>
      <c r="M72" s="113">
        <v>0</v>
      </c>
      <c r="N72" s="115">
        <v>1</v>
      </c>
      <c r="O72" s="113">
        <v>1</v>
      </c>
      <c r="P72" s="114">
        <v>2</v>
      </c>
      <c r="Q72" s="115">
        <v>324</v>
      </c>
    </row>
    <row r="73" spans="1:17" ht="15.75">
      <c r="A73" s="108" t="s">
        <v>231</v>
      </c>
      <c r="B73" s="113">
        <v>6</v>
      </c>
      <c r="C73" s="114">
        <v>0</v>
      </c>
      <c r="D73" s="273">
        <v>4</v>
      </c>
      <c r="E73" s="113">
        <v>0</v>
      </c>
      <c r="F73" s="115">
        <v>0</v>
      </c>
      <c r="G73" s="113">
        <v>2</v>
      </c>
      <c r="H73" s="114">
        <v>0</v>
      </c>
      <c r="I73" s="115">
        <v>0</v>
      </c>
      <c r="J73" s="113">
        <v>15</v>
      </c>
      <c r="K73" s="114">
        <v>3</v>
      </c>
      <c r="L73" s="115">
        <v>18</v>
      </c>
      <c r="M73" s="113">
        <v>2</v>
      </c>
      <c r="N73" s="115">
        <v>0</v>
      </c>
      <c r="O73" s="113">
        <v>1</v>
      </c>
      <c r="P73" s="114">
        <v>2</v>
      </c>
      <c r="Q73" s="115">
        <v>17</v>
      </c>
    </row>
    <row r="74" spans="1:17" ht="15.75">
      <c r="A74" s="112" t="s">
        <v>232</v>
      </c>
      <c r="B74" s="113">
        <v>7</v>
      </c>
      <c r="C74" s="114">
        <v>0</v>
      </c>
      <c r="D74" s="273">
        <v>9</v>
      </c>
      <c r="E74" s="113">
        <v>2</v>
      </c>
      <c r="F74" s="115">
        <v>0</v>
      </c>
      <c r="G74" s="113">
        <v>1</v>
      </c>
      <c r="H74" s="114">
        <v>3</v>
      </c>
      <c r="I74" s="115">
        <v>5</v>
      </c>
      <c r="J74" s="113">
        <v>8</v>
      </c>
      <c r="K74" s="114">
        <v>1</v>
      </c>
      <c r="L74" s="115">
        <v>5</v>
      </c>
      <c r="M74" s="113">
        <v>4</v>
      </c>
      <c r="N74" s="115">
        <v>3</v>
      </c>
      <c r="O74" s="113">
        <v>0</v>
      </c>
      <c r="P74" s="114">
        <v>1</v>
      </c>
      <c r="Q74" s="115">
        <v>4</v>
      </c>
    </row>
    <row r="75" spans="1:17" ht="15.75">
      <c r="A75" s="108" t="s">
        <v>233</v>
      </c>
      <c r="B75" s="113">
        <v>19</v>
      </c>
      <c r="C75" s="114">
        <v>0</v>
      </c>
      <c r="D75" s="273">
        <v>28</v>
      </c>
      <c r="E75" s="113">
        <v>3</v>
      </c>
      <c r="F75" s="115">
        <v>2</v>
      </c>
      <c r="G75" s="113">
        <v>3</v>
      </c>
      <c r="H75" s="114">
        <v>0</v>
      </c>
      <c r="I75" s="115">
        <v>14</v>
      </c>
      <c r="J75" s="113">
        <v>8</v>
      </c>
      <c r="K75" s="114">
        <v>1</v>
      </c>
      <c r="L75" s="115">
        <v>30</v>
      </c>
      <c r="M75" s="113">
        <v>3</v>
      </c>
      <c r="N75" s="115">
        <v>1</v>
      </c>
      <c r="O75" s="113">
        <v>3</v>
      </c>
      <c r="P75" s="114">
        <v>2</v>
      </c>
      <c r="Q75" s="115">
        <v>11</v>
      </c>
    </row>
    <row r="76" spans="1:17" ht="15.75">
      <c r="A76" s="112" t="s">
        <v>234</v>
      </c>
      <c r="B76" s="113">
        <v>10</v>
      </c>
      <c r="C76" s="114">
        <v>0</v>
      </c>
      <c r="D76" s="273">
        <v>9</v>
      </c>
      <c r="E76" s="113">
        <v>2</v>
      </c>
      <c r="F76" s="115">
        <v>0</v>
      </c>
      <c r="G76" s="113">
        <v>2</v>
      </c>
      <c r="H76" s="114">
        <v>0</v>
      </c>
      <c r="I76" s="115">
        <v>0</v>
      </c>
      <c r="J76" s="113">
        <v>14</v>
      </c>
      <c r="K76" s="114">
        <v>1</v>
      </c>
      <c r="L76" s="115">
        <v>16</v>
      </c>
      <c r="M76" s="113">
        <v>2</v>
      </c>
      <c r="N76" s="115">
        <v>0</v>
      </c>
      <c r="O76" s="113">
        <v>0</v>
      </c>
      <c r="P76" s="114">
        <v>0</v>
      </c>
      <c r="Q76" s="115">
        <v>3</v>
      </c>
    </row>
    <row r="77" spans="1:17" ht="15.75">
      <c r="A77" s="108" t="s">
        <v>235</v>
      </c>
      <c r="B77" s="113">
        <v>3</v>
      </c>
      <c r="C77" s="114">
        <v>0</v>
      </c>
      <c r="D77" s="273">
        <v>0</v>
      </c>
      <c r="E77" s="113">
        <v>2</v>
      </c>
      <c r="F77" s="115">
        <v>1</v>
      </c>
      <c r="G77" s="113">
        <v>0</v>
      </c>
      <c r="H77" s="114">
        <v>0</v>
      </c>
      <c r="I77" s="115">
        <v>1</v>
      </c>
      <c r="J77" s="113">
        <v>1</v>
      </c>
      <c r="K77" s="114">
        <v>0</v>
      </c>
      <c r="L77" s="115">
        <v>1</v>
      </c>
      <c r="M77" s="113">
        <v>0</v>
      </c>
      <c r="N77" s="115">
        <v>0</v>
      </c>
      <c r="O77" s="113">
        <v>1</v>
      </c>
      <c r="P77" s="114">
        <v>0</v>
      </c>
      <c r="Q77" s="115">
        <v>0</v>
      </c>
    </row>
    <row r="78" spans="1:17" ht="15.75">
      <c r="A78" s="112" t="s">
        <v>236</v>
      </c>
      <c r="B78" s="113">
        <v>3</v>
      </c>
      <c r="C78" s="114">
        <v>0</v>
      </c>
      <c r="D78" s="273">
        <v>16</v>
      </c>
      <c r="E78" s="113">
        <v>0</v>
      </c>
      <c r="F78" s="115">
        <v>0</v>
      </c>
      <c r="G78" s="113">
        <v>1</v>
      </c>
      <c r="H78" s="114">
        <v>0</v>
      </c>
      <c r="I78" s="115">
        <v>2</v>
      </c>
      <c r="J78" s="113">
        <v>4</v>
      </c>
      <c r="K78" s="114">
        <v>1</v>
      </c>
      <c r="L78" s="115">
        <v>8</v>
      </c>
      <c r="M78" s="113">
        <v>3</v>
      </c>
      <c r="N78" s="115">
        <v>0</v>
      </c>
      <c r="O78" s="113">
        <v>0</v>
      </c>
      <c r="P78" s="114">
        <v>0</v>
      </c>
      <c r="Q78" s="115">
        <v>3</v>
      </c>
    </row>
    <row r="79" spans="1:17" ht="15.75">
      <c r="A79" s="108" t="s">
        <v>237</v>
      </c>
      <c r="B79" s="113">
        <v>4</v>
      </c>
      <c r="C79" s="114">
        <v>0</v>
      </c>
      <c r="D79" s="273">
        <v>6</v>
      </c>
      <c r="E79" s="113">
        <v>1</v>
      </c>
      <c r="F79" s="115">
        <v>0</v>
      </c>
      <c r="G79" s="113">
        <v>0</v>
      </c>
      <c r="H79" s="114">
        <v>2</v>
      </c>
      <c r="I79" s="115">
        <v>1</v>
      </c>
      <c r="J79" s="113">
        <v>5</v>
      </c>
      <c r="K79" s="114">
        <v>0</v>
      </c>
      <c r="L79" s="115">
        <v>1</v>
      </c>
      <c r="M79" s="113">
        <v>3</v>
      </c>
      <c r="N79" s="115">
        <v>0</v>
      </c>
      <c r="O79" s="113">
        <v>0</v>
      </c>
      <c r="P79" s="114">
        <v>2</v>
      </c>
      <c r="Q79" s="115">
        <v>2</v>
      </c>
    </row>
    <row r="80" spans="1:17" ht="15.75">
      <c r="A80" s="112" t="s">
        <v>238</v>
      </c>
      <c r="B80" s="113">
        <v>12</v>
      </c>
      <c r="C80" s="114">
        <v>1</v>
      </c>
      <c r="D80" s="273">
        <v>11</v>
      </c>
      <c r="E80" s="113">
        <v>0</v>
      </c>
      <c r="F80" s="115">
        <v>0</v>
      </c>
      <c r="G80" s="113">
        <v>2</v>
      </c>
      <c r="H80" s="114">
        <v>0</v>
      </c>
      <c r="I80" s="115">
        <v>1</v>
      </c>
      <c r="J80" s="113">
        <v>6</v>
      </c>
      <c r="K80" s="114">
        <v>0</v>
      </c>
      <c r="L80" s="115">
        <v>6</v>
      </c>
      <c r="M80" s="113">
        <v>0</v>
      </c>
      <c r="N80" s="115">
        <v>0</v>
      </c>
      <c r="O80" s="113">
        <v>2</v>
      </c>
      <c r="P80" s="114">
        <v>0</v>
      </c>
      <c r="Q80" s="115">
        <v>1</v>
      </c>
    </row>
    <row r="81" spans="1:17" ht="15.75">
      <c r="A81" s="108" t="s">
        <v>239</v>
      </c>
      <c r="B81" s="113">
        <v>14</v>
      </c>
      <c r="C81" s="114">
        <v>0</v>
      </c>
      <c r="D81" s="273">
        <v>8</v>
      </c>
      <c r="E81" s="113">
        <v>1</v>
      </c>
      <c r="F81" s="115">
        <v>0</v>
      </c>
      <c r="G81" s="113">
        <v>0</v>
      </c>
      <c r="H81" s="114">
        <v>0</v>
      </c>
      <c r="I81" s="115">
        <v>1</v>
      </c>
      <c r="J81" s="113">
        <v>13</v>
      </c>
      <c r="K81" s="114">
        <v>1</v>
      </c>
      <c r="L81" s="115">
        <v>5</v>
      </c>
      <c r="M81" s="113">
        <v>2</v>
      </c>
      <c r="N81" s="115">
        <v>0</v>
      </c>
      <c r="O81" s="113">
        <v>0</v>
      </c>
      <c r="P81" s="114">
        <v>1</v>
      </c>
      <c r="Q81" s="115">
        <v>1</v>
      </c>
    </row>
    <row r="82" spans="1:17" ht="15.75">
      <c r="A82" s="112" t="s">
        <v>240</v>
      </c>
      <c r="B82" s="113">
        <v>3</v>
      </c>
      <c r="C82" s="114">
        <v>0</v>
      </c>
      <c r="D82" s="273">
        <v>5</v>
      </c>
      <c r="E82" s="113">
        <v>0</v>
      </c>
      <c r="F82" s="115">
        <v>0</v>
      </c>
      <c r="G82" s="113">
        <v>0</v>
      </c>
      <c r="H82" s="114">
        <v>0</v>
      </c>
      <c r="I82" s="115">
        <v>2</v>
      </c>
      <c r="J82" s="113">
        <v>6</v>
      </c>
      <c r="K82" s="114">
        <v>2</v>
      </c>
      <c r="L82" s="115">
        <v>5</v>
      </c>
      <c r="M82" s="113">
        <v>0</v>
      </c>
      <c r="N82" s="115">
        <v>0</v>
      </c>
      <c r="O82" s="113">
        <v>0</v>
      </c>
      <c r="P82" s="114">
        <v>0</v>
      </c>
      <c r="Q82" s="115">
        <v>1</v>
      </c>
    </row>
    <row r="83" spans="1:17" ht="15.75">
      <c r="A83" s="108" t="s">
        <v>241</v>
      </c>
      <c r="B83" s="113">
        <v>1</v>
      </c>
      <c r="C83" s="114">
        <v>0</v>
      </c>
      <c r="D83" s="273">
        <v>4</v>
      </c>
      <c r="E83" s="113">
        <v>0</v>
      </c>
      <c r="F83" s="115">
        <v>0</v>
      </c>
      <c r="G83" s="113">
        <v>0</v>
      </c>
      <c r="H83" s="114">
        <v>1</v>
      </c>
      <c r="I83" s="115">
        <v>1</v>
      </c>
      <c r="J83" s="113">
        <v>0</v>
      </c>
      <c r="K83" s="114">
        <v>0</v>
      </c>
      <c r="L83" s="115">
        <v>1</v>
      </c>
      <c r="M83" s="113">
        <v>0</v>
      </c>
      <c r="N83" s="115">
        <v>0</v>
      </c>
      <c r="O83" s="113">
        <v>0</v>
      </c>
      <c r="P83" s="114">
        <v>0</v>
      </c>
      <c r="Q83" s="115">
        <v>2</v>
      </c>
    </row>
    <row r="84" spans="1:17" ht="15.75">
      <c r="A84" s="112" t="s">
        <v>242</v>
      </c>
      <c r="B84" s="113">
        <v>1</v>
      </c>
      <c r="C84" s="114">
        <v>0</v>
      </c>
      <c r="D84" s="273">
        <v>6</v>
      </c>
      <c r="E84" s="113">
        <v>1</v>
      </c>
      <c r="F84" s="115">
        <v>0</v>
      </c>
      <c r="G84" s="113">
        <v>2</v>
      </c>
      <c r="H84" s="114">
        <v>0</v>
      </c>
      <c r="I84" s="115">
        <v>3</v>
      </c>
      <c r="J84" s="113">
        <v>7</v>
      </c>
      <c r="K84" s="114">
        <v>0</v>
      </c>
      <c r="L84" s="115">
        <v>10</v>
      </c>
      <c r="M84" s="113">
        <v>0</v>
      </c>
      <c r="N84" s="115">
        <v>0</v>
      </c>
      <c r="O84" s="113">
        <v>1</v>
      </c>
      <c r="P84" s="114">
        <v>0</v>
      </c>
      <c r="Q84" s="115">
        <v>6</v>
      </c>
    </row>
    <row r="85" spans="1:17" ht="15.75">
      <c r="A85" s="108" t="s">
        <v>243</v>
      </c>
      <c r="B85" s="113">
        <v>11</v>
      </c>
      <c r="C85" s="114">
        <v>2</v>
      </c>
      <c r="D85" s="273">
        <v>26</v>
      </c>
      <c r="E85" s="113">
        <v>0</v>
      </c>
      <c r="F85" s="115">
        <v>1</v>
      </c>
      <c r="G85" s="113">
        <v>1</v>
      </c>
      <c r="H85" s="114">
        <v>1</v>
      </c>
      <c r="I85" s="115">
        <v>9</v>
      </c>
      <c r="J85" s="113">
        <v>5</v>
      </c>
      <c r="K85" s="114">
        <v>0</v>
      </c>
      <c r="L85" s="115">
        <v>10</v>
      </c>
      <c r="M85" s="113">
        <v>2</v>
      </c>
      <c r="N85" s="115">
        <v>0</v>
      </c>
      <c r="O85" s="113">
        <v>1</v>
      </c>
      <c r="P85" s="114">
        <v>1</v>
      </c>
      <c r="Q85" s="115">
        <v>5</v>
      </c>
    </row>
    <row r="86" spans="1:17" ht="15.75">
      <c r="A86" s="112" t="s">
        <v>244</v>
      </c>
      <c r="B86" s="113">
        <v>9</v>
      </c>
      <c r="C86" s="114">
        <v>1</v>
      </c>
      <c r="D86" s="273">
        <v>17</v>
      </c>
      <c r="E86" s="113">
        <v>2</v>
      </c>
      <c r="F86" s="115">
        <v>0</v>
      </c>
      <c r="G86" s="113">
        <v>0</v>
      </c>
      <c r="H86" s="114">
        <v>3</v>
      </c>
      <c r="I86" s="115">
        <v>3</v>
      </c>
      <c r="J86" s="113">
        <v>5</v>
      </c>
      <c r="K86" s="114">
        <v>0</v>
      </c>
      <c r="L86" s="115">
        <v>3</v>
      </c>
      <c r="M86" s="113">
        <v>3</v>
      </c>
      <c r="N86" s="115">
        <v>1</v>
      </c>
      <c r="O86" s="113">
        <v>1</v>
      </c>
      <c r="P86" s="114">
        <v>2</v>
      </c>
      <c r="Q86" s="115">
        <v>3</v>
      </c>
    </row>
    <row r="87" spans="1:17" ht="15.75">
      <c r="A87" s="108" t="s">
        <v>245</v>
      </c>
      <c r="B87" s="113">
        <v>3</v>
      </c>
      <c r="C87" s="114">
        <v>0</v>
      </c>
      <c r="D87" s="273">
        <v>2</v>
      </c>
      <c r="E87" s="113">
        <v>2</v>
      </c>
      <c r="F87" s="115">
        <v>0</v>
      </c>
      <c r="G87" s="113">
        <v>0</v>
      </c>
      <c r="H87" s="114">
        <v>0</v>
      </c>
      <c r="I87" s="115">
        <v>2</v>
      </c>
      <c r="J87" s="113">
        <v>3</v>
      </c>
      <c r="K87" s="114">
        <v>0</v>
      </c>
      <c r="L87" s="115">
        <v>0</v>
      </c>
      <c r="M87" s="113">
        <v>2</v>
      </c>
      <c r="N87" s="115">
        <v>0</v>
      </c>
      <c r="O87" s="113">
        <v>0</v>
      </c>
      <c r="P87" s="114">
        <v>0</v>
      </c>
      <c r="Q87" s="115">
        <v>0</v>
      </c>
    </row>
    <row r="88" spans="1:17" ht="15.75">
      <c r="A88" s="112" t="s">
        <v>246</v>
      </c>
      <c r="B88" s="113">
        <v>13</v>
      </c>
      <c r="C88" s="114">
        <v>0</v>
      </c>
      <c r="D88" s="273">
        <v>15</v>
      </c>
      <c r="E88" s="113">
        <v>2</v>
      </c>
      <c r="F88" s="115">
        <v>0</v>
      </c>
      <c r="G88" s="113">
        <v>1</v>
      </c>
      <c r="H88" s="114">
        <v>2</v>
      </c>
      <c r="I88" s="115">
        <v>6</v>
      </c>
      <c r="J88" s="113">
        <v>13</v>
      </c>
      <c r="K88" s="114">
        <v>1</v>
      </c>
      <c r="L88" s="115">
        <v>6</v>
      </c>
      <c r="M88" s="113">
        <v>2</v>
      </c>
      <c r="N88" s="115">
        <v>0</v>
      </c>
      <c r="O88" s="113">
        <v>5</v>
      </c>
      <c r="P88" s="114">
        <v>0</v>
      </c>
      <c r="Q88" s="115">
        <v>2</v>
      </c>
    </row>
    <row r="89" spans="1:17" ht="16.5" thickBot="1">
      <c r="A89" s="116" t="s">
        <v>247</v>
      </c>
      <c r="B89" s="113">
        <v>14</v>
      </c>
      <c r="C89" s="114">
        <v>0</v>
      </c>
      <c r="D89" s="273">
        <v>12</v>
      </c>
      <c r="E89" s="113">
        <v>1</v>
      </c>
      <c r="F89" s="115">
        <v>0</v>
      </c>
      <c r="G89" s="113">
        <v>1</v>
      </c>
      <c r="H89" s="114">
        <v>1</v>
      </c>
      <c r="I89" s="115">
        <v>2</v>
      </c>
      <c r="J89" s="113">
        <v>8</v>
      </c>
      <c r="K89" s="114">
        <v>1</v>
      </c>
      <c r="L89" s="115">
        <v>10</v>
      </c>
      <c r="M89" s="113">
        <v>1</v>
      </c>
      <c r="N89" s="115">
        <v>0</v>
      </c>
      <c r="O89" s="113">
        <v>2</v>
      </c>
      <c r="P89" s="114">
        <v>0</v>
      </c>
      <c r="Q89" s="115">
        <v>2</v>
      </c>
    </row>
    <row r="90" spans="1:17" s="121" customFormat="1" ht="17.25" thickBot="1" thickTop="1">
      <c r="A90" s="117" t="s">
        <v>248</v>
      </c>
      <c r="B90" s="118">
        <f>SUM(B9:B89)</f>
        <v>3529</v>
      </c>
      <c r="C90" s="119">
        <f aca="true" t="shared" si="0" ref="C90:Q90">SUM(C9:C89)</f>
        <v>74</v>
      </c>
      <c r="D90" s="120">
        <f t="shared" si="0"/>
        <v>3910</v>
      </c>
      <c r="E90" s="118">
        <f t="shared" si="0"/>
        <v>641</v>
      </c>
      <c r="F90" s="120">
        <f t="shared" si="0"/>
        <v>66</v>
      </c>
      <c r="G90" s="118">
        <f t="shared" si="0"/>
        <v>773</v>
      </c>
      <c r="H90" s="119">
        <f t="shared" si="0"/>
        <v>139</v>
      </c>
      <c r="I90" s="120">
        <f t="shared" si="0"/>
        <v>1521</v>
      </c>
      <c r="J90" s="118">
        <f t="shared" si="0"/>
        <v>3315</v>
      </c>
      <c r="K90" s="119">
        <f>SUM(K9:K89)</f>
        <v>84</v>
      </c>
      <c r="L90" s="120">
        <f t="shared" si="0"/>
        <v>3565</v>
      </c>
      <c r="M90" s="118">
        <f t="shared" si="0"/>
        <v>1068</v>
      </c>
      <c r="N90" s="120">
        <f>SUM(N9:N89)</f>
        <v>136</v>
      </c>
      <c r="O90" s="118">
        <f t="shared" si="0"/>
        <v>633</v>
      </c>
      <c r="P90" s="119">
        <f t="shared" si="0"/>
        <v>122</v>
      </c>
      <c r="Q90" s="120">
        <f t="shared" si="0"/>
        <v>2118</v>
      </c>
    </row>
    <row r="91" spans="1:17" s="127" customFormat="1" ht="16.5" thickTop="1">
      <c r="A91" s="122" t="s">
        <v>18</v>
      </c>
      <c r="B91" s="123"/>
      <c r="C91" s="124"/>
      <c r="D91" s="124"/>
      <c r="E91" s="125"/>
      <c r="F91" s="125"/>
      <c r="G91" s="125"/>
      <c r="H91" s="125"/>
      <c r="I91" s="125"/>
      <c r="J91" s="126"/>
      <c r="K91" s="126"/>
      <c r="L91" s="126"/>
      <c r="M91" s="126"/>
      <c r="N91" s="126"/>
      <c r="O91" s="126"/>
      <c r="P91" s="126"/>
      <c r="Q91" s="126"/>
    </row>
    <row r="92" spans="1:10" s="131" customFormat="1" ht="20.25">
      <c r="A92" s="128"/>
      <c r="B92" s="129"/>
      <c r="C92" s="129"/>
      <c r="D92" s="129"/>
      <c r="E92" s="129"/>
      <c r="F92" s="129"/>
      <c r="G92" s="129"/>
      <c r="H92" s="129"/>
      <c r="I92" s="129"/>
      <c r="J92" s="130"/>
    </row>
    <row r="93" spans="1:10" s="133" customFormat="1" ht="20.25">
      <c r="A93" s="132"/>
      <c r="J93" s="134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&amp;L23.12.2011&amp;CTÜRKİYE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00390625" style="106" customWidth="1"/>
    <col min="2" max="2" width="5.8515625" style="105" customWidth="1"/>
    <col min="3" max="3" width="4.7109375" style="105" customWidth="1"/>
    <col min="4" max="4" width="5.8515625" style="105" customWidth="1"/>
    <col min="5" max="5" width="5.57421875" style="105" customWidth="1"/>
    <col min="6" max="6" width="4.8515625" style="105" customWidth="1"/>
    <col min="7" max="7" width="5.8515625" style="105" customWidth="1"/>
    <col min="8" max="8" width="5.00390625" style="105" customWidth="1"/>
    <col min="9" max="9" width="5.421875" style="105" customWidth="1"/>
    <col min="10" max="10" width="5.7109375" style="135" customWidth="1"/>
    <col min="11" max="11" width="4.57421875" style="105" customWidth="1"/>
    <col min="12" max="12" width="5.8515625" style="105" customWidth="1"/>
    <col min="13" max="13" width="5.57421875" style="105" customWidth="1"/>
    <col min="14" max="14" width="4.57421875" style="105" customWidth="1"/>
    <col min="15" max="15" width="5.7109375" style="105" customWidth="1"/>
    <col min="16" max="16" width="4.7109375" style="105" customWidth="1"/>
    <col min="17" max="17" width="5.7109375" style="105" customWidth="1"/>
    <col min="18" max="16384" width="9.140625" style="105" customWidth="1"/>
  </cols>
  <sheetData>
    <row r="1" spans="1:17" ht="18.75" thickBot="1">
      <c r="A1" s="411" t="s">
        <v>401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3" spans="1:17" ht="15.75">
      <c r="A3" s="412" t="s">
        <v>249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</row>
    <row r="4" ht="15.75" thickBot="1">
      <c r="J4" s="105"/>
    </row>
    <row r="5" spans="1:17" s="107" customFormat="1" ht="17.25" customHeight="1" thickBot="1" thickTop="1">
      <c r="A5" s="413" t="s">
        <v>160</v>
      </c>
      <c r="B5" s="416" t="s">
        <v>408</v>
      </c>
      <c r="C5" s="417"/>
      <c r="D5" s="417"/>
      <c r="E5" s="417"/>
      <c r="F5" s="417"/>
      <c r="G5" s="417"/>
      <c r="H5" s="417"/>
      <c r="I5" s="418"/>
      <c r="J5" s="416" t="s">
        <v>409</v>
      </c>
      <c r="K5" s="417"/>
      <c r="L5" s="417"/>
      <c r="M5" s="417"/>
      <c r="N5" s="417"/>
      <c r="O5" s="417"/>
      <c r="P5" s="417"/>
      <c r="Q5" s="418"/>
    </row>
    <row r="6" spans="1:17" ht="15.75" customHeight="1" thickTop="1">
      <c r="A6" s="414"/>
      <c r="B6" s="419" t="s">
        <v>161</v>
      </c>
      <c r="C6" s="419"/>
      <c r="D6" s="419"/>
      <c r="E6" s="398" t="s">
        <v>162</v>
      </c>
      <c r="F6" s="400"/>
      <c r="G6" s="419" t="s">
        <v>163</v>
      </c>
      <c r="H6" s="419"/>
      <c r="I6" s="400"/>
      <c r="J6" s="419" t="s">
        <v>161</v>
      </c>
      <c r="K6" s="419"/>
      <c r="L6" s="419"/>
      <c r="M6" s="398" t="s">
        <v>162</v>
      </c>
      <c r="N6" s="420"/>
      <c r="O6" s="398" t="s">
        <v>163</v>
      </c>
      <c r="P6" s="399"/>
      <c r="Q6" s="400"/>
    </row>
    <row r="7" spans="1:17" ht="30" customHeight="1">
      <c r="A7" s="414"/>
      <c r="B7" s="397" t="s">
        <v>164</v>
      </c>
      <c r="C7" s="391" t="s">
        <v>165</v>
      </c>
      <c r="D7" s="403" t="s">
        <v>166</v>
      </c>
      <c r="E7" s="396" t="s">
        <v>164</v>
      </c>
      <c r="F7" s="405" t="s">
        <v>165</v>
      </c>
      <c r="G7" s="407" t="s">
        <v>164</v>
      </c>
      <c r="H7" s="391" t="s">
        <v>165</v>
      </c>
      <c r="I7" s="409" t="s">
        <v>166</v>
      </c>
      <c r="J7" s="396" t="s">
        <v>164</v>
      </c>
      <c r="K7" s="390" t="s">
        <v>165</v>
      </c>
      <c r="L7" s="388" t="s">
        <v>166</v>
      </c>
      <c r="M7" s="392" t="s">
        <v>164</v>
      </c>
      <c r="N7" s="394" t="s">
        <v>165</v>
      </c>
      <c r="O7" s="396" t="s">
        <v>164</v>
      </c>
      <c r="P7" s="390" t="s">
        <v>165</v>
      </c>
      <c r="Q7" s="388" t="s">
        <v>166</v>
      </c>
    </row>
    <row r="8" spans="1:17" ht="9" customHeight="1" thickBot="1">
      <c r="A8" s="415"/>
      <c r="B8" s="401"/>
      <c r="C8" s="402"/>
      <c r="D8" s="404"/>
      <c r="E8" s="397"/>
      <c r="F8" s="406"/>
      <c r="G8" s="408"/>
      <c r="H8" s="402"/>
      <c r="I8" s="410"/>
      <c r="J8" s="397"/>
      <c r="K8" s="391"/>
      <c r="L8" s="389"/>
      <c r="M8" s="393"/>
      <c r="N8" s="395"/>
      <c r="O8" s="397"/>
      <c r="P8" s="391"/>
      <c r="Q8" s="389"/>
    </row>
    <row r="9" spans="1:17" ht="16.5" thickTop="1">
      <c r="A9" s="108" t="s">
        <v>167</v>
      </c>
      <c r="B9" s="205">
        <v>1075</v>
      </c>
      <c r="C9" s="206">
        <v>10</v>
      </c>
      <c r="D9" s="207">
        <v>1117</v>
      </c>
      <c r="E9" s="205">
        <v>518</v>
      </c>
      <c r="F9" s="207">
        <v>34</v>
      </c>
      <c r="G9" s="205">
        <v>321</v>
      </c>
      <c r="H9" s="206">
        <v>37</v>
      </c>
      <c r="I9" s="207">
        <v>804</v>
      </c>
      <c r="J9" s="205">
        <v>985</v>
      </c>
      <c r="K9" s="206">
        <v>17</v>
      </c>
      <c r="L9" s="207">
        <v>1049</v>
      </c>
      <c r="M9" s="205">
        <v>440</v>
      </c>
      <c r="N9" s="207">
        <v>39</v>
      </c>
      <c r="O9" s="205">
        <v>255</v>
      </c>
      <c r="P9" s="206">
        <v>24</v>
      </c>
      <c r="Q9" s="207">
        <v>686</v>
      </c>
    </row>
    <row r="10" spans="1:17" ht="15.75">
      <c r="A10" s="112" t="s">
        <v>168</v>
      </c>
      <c r="B10" s="208">
        <v>157</v>
      </c>
      <c r="C10" s="209">
        <v>7</v>
      </c>
      <c r="D10" s="210">
        <v>68</v>
      </c>
      <c r="E10" s="208">
        <v>52</v>
      </c>
      <c r="F10" s="210">
        <v>16</v>
      </c>
      <c r="G10" s="208">
        <v>16</v>
      </c>
      <c r="H10" s="209">
        <v>8</v>
      </c>
      <c r="I10" s="210">
        <v>69</v>
      </c>
      <c r="J10" s="208">
        <v>186</v>
      </c>
      <c r="K10" s="209">
        <v>1</v>
      </c>
      <c r="L10" s="210">
        <v>71</v>
      </c>
      <c r="M10" s="208">
        <v>33</v>
      </c>
      <c r="N10" s="210">
        <v>11</v>
      </c>
      <c r="O10" s="208">
        <v>12</v>
      </c>
      <c r="P10" s="209">
        <v>7</v>
      </c>
      <c r="Q10" s="210">
        <v>139</v>
      </c>
    </row>
    <row r="11" spans="1:17" ht="15.75">
      <c r="A11" s="108" t="s">
        <v>250</v>
      </c>
      <c r="B11" s="208">
        <v>209</v>
      </c>
      <c r="C11" s="209">
        <v>10</v>
      </c>
      <c r="D11" s="210">
        <v>252</v>
      </c>
      <c r="E11" s="208">
        <v>51</v>
      </c>
      <c r="F11" s="210">
        <v>17</v>
      </c>
      <c r="G11" s="208">
        <v>37</v>
      </c>
      <c r="H11" s="209">
        <v>13</v>
      </c>
      <c r="I11" s="210">
        <v>161</v>
      </c>
      <c r="J11" s="208">
        <v>247</v>
      </c>
      <c r="K11" s="209">
        <v>11</v>
      </c>
      <c r="L11" s="210">
        <v>204</v>
      </c>
      <c r="M11" s="208">
        <v>51</v>
      </c>
      <c r="N11" s="210">
        <v>15</v>
      </c>
      <c r="O11" s="208">
        <v>25</v>
      </c>
      <c r="P11" s="209">
        <v>7</v>
      </c>
      <c r="Q11" s="210">
        <v>148</v>
      </c>
    </row>
    <row r="12" spans="1:17" ht="15.75">
      <c r="A12" s="112" t="s">
        <v>170</v>
      </c>
      <c r="B12" s="208">
        <v>95</v>
      </c>
      <c r="C12" s="209">
        <v>6</v>
      </c>
      <c r="D12" s="210">
        <v>97</v>
      </c>
      <c r="E12" s="208">
        <v>22</v>
      </c>
      <c r="F12" s="210">
        <v>6</v>
      </c>
      <c r="G12" s="208">
        <v>20</v>
      </c>
      <c r="H12" s="209">
        <v>2</v>
      </c>
      <c r="I12" s="210">
        <v>79</v>
      </c>
      <c r="J12" s="208">
        <v>81</v>
      </c>
      <c r="K12" s="209">
        <v>7</v>
      </c>
      <c r="L12" s="210">
        <v>56</v>
      </c>
      <c r="M12" s="208">
        <v>19</v>
      </c>
      <c r="N12" s="210">
        <v>5</v>
      </c>
      <c r="O12" s="208">
        <v>9</v>
      </c>
      <c r="P12" s="209">
        <v>2</v>
      </c>
      <c r="Q12" s="210">
        <v>53</v>
      </c>
    </row>
    <row r="13" spans="1:17" ht="15.75">
      <c r="A13" s="108" t="s">
        <v>171</v>
      </c>
      <c r="B13" s="208">
        <v>101</v>
      </c>
      <c r="C13" s="209">
        <v>5</v>
      </c>
      <c r="D13" s="210">
        <v>130</v>
      </c>
      <c r="E13" s="208">
        <v>28</v>
      </c>
      <c r="F13" s="210">
        <v>12</v>
      </c>
      <c r="G13" s="208">
        <v>16</v>
      </c>
      <c r="H13" s="209">
        <v>10</v>
      </c>
      <c r="I13" s="210">
        <v>118</v>
      </c>
      <c r="J13" s="208">
        <v>122</v>
      </c>
      <c r="K13" s="209">
        <v>10</v>
      </c>
      <c r="L13" s="210">
        <v>96</v>
      </c>
      <c r="M13" s="208">
        <v>17</v>
      </c>
      <c r="N13" s="210">
        <v>11</v>
      </c>
      <c r="O13" s="208">
        <v>15</v>
      </c>
      <c r="P13" s="209">
        <v>8</v>
      </c>
      <c r="Q13" s="210">
        <v>87</v>
      </c>
    </row>
    <row r="14" spans="1:17" ht="15.75">
      <c r="A14" s="112" t="s">
        <v>172</v>
      </c>
      <c r="B14" s="208">
        <v>5481</v>
      </c>
      <c r="C14" s="209">
        <v>94</v>
      </c>
      <c r="D14" s="210">
        <v>8030</v>
      </c>
      <c r="E14" s="208">
        <v>1706</v>
      </c>
      <c r="F14" s="210">
        <v>267</v>
      </c>
      <c r="G14" s="208">
        <v>1115</v>
      </c>
      <c r="H14" s="209">
        <v>159</v>
      </c>
      <c r="I14" s="210">
        <v>2595</v>
      </c>
      <c r="J14" s="208">
        <v>4951</v>
      </c>
      <c r="K14" s="209">
        <v>109</v>
      </c>
      <c r="L14" s="210">
        <v>6885</v>
      </c>
      <c r="M14" s="208">
        <v>1442</v>
      </c>
      <c r="N14" s="210">
        <v>309</v>
      </c>
      <c r="O14" s="208">
        <v>993</v>
      </c>
      <c r="P14" s="209">
        <v>190</v>
      </c>
      <c r="Q14" s="210">
        <v>1996</v>
      </c>
    </row>
    <row r="15" spans="1:17" ht="15.75">
      <c r="A15" s="108" t="s">
        <v>173</v>
      </c>
      <c r="B15" s="208">
        <v>2186</v>
      </c>
      <c r="C15" s="209">
        <v>13</v>
      </c>
      <c r="D15" s="210">
        <v>2404</v>
      </c>
      <c r="E15" s="208">
        <v>607</v>
      </c>
      <c r="F15" s="210">
        <v>138</v>
      </c>
      <c r="G15" s="208">
        <v>346</v>
      </c>
      <c r="H15" s="209">
        <v>60</v>
      </c>
      <c r="I15" s="210">
        <v>5505</v>
      </c>
      <c r="J15" s="208">
        <v>2017</v>
      </c>
      <c r="K15" s="209">
        <v>23</v>
      </c>
      <c r="L15" s="210">
        <v>1829</v>
      </c>
      <c r="M15" s="208">
        <v>481</v>
      </c>
      <c r="N15" s="210">
        <v>125</v>
      </c>
      <c r="O15" s="208">
        <v>264</v>
      </c>
      <c r="P15" s="209">
        <v>73</v>
      </c>
      <c r="Q15" s="210">
        <v>2261</v>
      </c>
    </row>
    <row r="16" spans="1:17" ht="15.75">
      <c r="A16" s="112" t="s">
        <v>174</v>
      </c>
      <c r="B16" s="208">
        <v>55</v>
      </c>
      <c r="C16" s="209">
        <v>7</v>
      </c>
      <c r="D16" s="210">
        <v>79</v>
      </c>
      <c r="E16" s="208">
        <v>19</v>
      </c>
      <c r="F16" s="210">
        <v>9</v>
      </c>
      <c r="G16" s="208">
        <v>9</v>
      </c>
      <c r="H16" s="209">
        <v>4</v>
      </c>
      <c r="I16" s="210">
        <v>101</v>
      </c>
      <c r="J16" s="208">
        <v>52</v>
      </c>
      <c r="K16" s="209">
        <v>4</v>
      </c>
      <c r="L16" s="210">
        <v>82</v>
      </c>
      <c r="M16" s="208">
        <v>18</v>
      </c>
      <c r="N16" s="210">
        <v>10</v>
      </c>
      <c r="O16" s="208">
        <v>5</v>
      </c>
      <c r="P16" s="209">
        <v>2</v>
      </c>
      <c r="Q16" s="210">
        <v>48</v>
      </c>
    </row>
    <row r="17" spans="1:17" ht="15.75">
      <c r="A17" s="108" t="s">
        <v>175</v>
      </c>
      <c r="B17" s="208">
        <v>440</v>
      </c>
      <c r="C17" s="209">
        <v>18</v>
      </c>
      <c r="D17" s="210">
        <v>1366</v>
      </c>
      <c r="E17" s="208">
        <v>157</v>
      </c>
      <c r="F17" s="210">
        <v>57</v>
      </c>
      <c r="G17" s="208">
        <v>83</v>
      </c>
      <c r="H17" s="209">
        <v>46</v>
      </c>
      <c r="I17" s="210">
        <v>859</v>
      </c>
      <c r="J17" s="208">
        <v>405</v>
      </c>
      <c r="K17" s="209">
        <v>22</v>
      </c>
      <c r="L17" s="210">
        <v>1165</v>
      </c>
      <c r="M17" s="208">
        <v>116</v>
      </c>
      <c r="N17" s="210">
        <v>70</v>
      </c>
      <c r="O17" s="208">
        <v>83</v>
      </c>
      <c r="P17" s="209">
        <v>45</v>
      </c>
      <c r="Q17" s="210">
        <v>924</v>
      </c>
    </row>
    <row r="18" spans="1:17" ht="15.75">
      <c r="A18" s="112" t="s">
        <v>176</v>
      </c>
      <c r="B18" s="208">
        <v>397</v>
      </c>
      <c r="C18" s="209">
        <v>11</v>
      </c>
      <c r="D18" s="210">
        <v>832</v>
      </c>
      <c r="E18" s="208">
        <v>112</v>
      </c>
      <c r="F18" s="210">
        <v>80</v>
      </c>
      <c r="G18" s="208">
        <v>62</v>
      </c>
      <c r="H18" s="209">
        <v>56</v>
      </c>
      <c r="I18" s="210">
        <v>537</v>
      </c>
      <c r="J18" s="208">
        <v>366</v>
      </c>
      <c r="K18" s="209">
        <v>30</v>
      </c>
      <c r="L18" s="210">
        <v>656</v>
      </c>
      <c r="M18" s="208">
        <v>83</v>
      </c>
      <c r="N18" s="210">
        <v>77</v>
      </c>
      <c r="O18" s="208">
        <v>51</v>
      </c>
      <c r="P18" s="209">
        <v>57</v>
      </c>
      <c r="Q18" s="210">
        <v>493</v>
      </c>
    </row>
    <row r="19" spans="1:17" ht="15.75">
      <c r="A19" s="108" t="s">
        <v>177</v>
      </c>
      <c r="B19" s="208">
        <v>72</v>
      </c>
      <c r="C19" s="209">
        <v>1</v>
      </c>
      <c r="D19" s="210">
        <v>103</v>
      </c>
      <c r="E19" s="208">
        <v>18</v>
      </c>
      <c r="F19" s="210">
        <v>9</v>
      </c>
      <c r="G19" s="208">
        <v>15</v>
      </c>
      <c r="H19" s="209">
        <v>2</v>
      </c>
      <c r="I19" s="210">
        <v>59</v>
      </c>
      <c r="J19" s="208">
        <v>75</v>
      </c>
      <c r="K19" s="209">
        <v>4</v>
      </c>
      <c r="L19" s="210">
        <v>94</v>
      </c>
      <c r="M19" s="208">
        <v>18</v>
      </c>
      <c r="N19" s="210">
        <v>11</v>
      </c>
      <c r="O19" s="208">
        <v>13</v>
      </c>
      <c r="P19" s="209">
        <v>11</v>
      </c>
      <c r="Q19" s="210">
        <v>56</v>
      </c>
    </row>
    <row r="20" spans="1:17" ht="15.75">
      <c r="A20" s="112" t="s">
        <v>178</v>
      </c>
      <c r="B20" s="208">
        <v>82</v>
      </c>
      <c r="C20" s="209">
        <v>7</v>
      </c>
      <c r="D20" s="210">
        <v>65</v>
      </c>
      <c r="E20" s="208">
        <v>18</v>
      </c>
      <c r="F20" s="210">
        <v>15</v>
      </c>
      <c r="G20" s="208">
        <v>17</v>
      </c>
      <c r="H20" s="209">
        <v>3</v>
      </c>
      <c r="I20" s="210">
        <v>46</v>
      </c>
      <c r="J20" s="208">
        <v>81</v>
      </c>
      <c r="K20" s="209">
        <v>19</v>
      </c>
      <c r="L20" s="210">
        <v>15</v>
      </c>
      <c r="M20" s="208">
        <v>28</v>
      </c>
      <c r="N20" s="210">
        <v>7</v>
      </c>
      <c r="O20" s="208">
        <v>17</v>
      </c>
      <c r="P20" s="209">
        <v>4</v>
      </c>
      <c r="Q20" s="210">
        <v>88</v>
      </c>
    </row>
    <row r="21" spans="1:17" ht="15.75">
      <c r="A21" s="108" t="s">
        <v>179</v>
      </c>
      <c r="B21" s="208">
        <v>79</v>
      </c>
      <c r="C21" s="209">
        <v>5</v>
      </c>
      <c r="D21" s="210">
        <v>46</v>
      </c>
      <c r="E21" s="208">
        <v>8</v>
      </c>
      <c r="F21" s="210">
        <v>3</v>
      </c>
      <c r="G21" s="208">
        <v>10</v>
      </c>
      <c r="H21" s="209">
        <v>3</v>
      </c>
      <c r="I21" s="210">
        <v>122</v>
      </c>
      <c r="J21" s="208">
        <v>81</v>
      </c>
      <c r="K21" s="209">
        <v>24</v>
      </c>
      <c r="L21" s="210">
        <v>42</v>
      </c>
      <c r="M21" s="208">
        <v>14</v>
      </c>
      <c r="N21" s="210">
        <v>1</v>
      </c>
      <c r="O21" s="208">
        <v>8</v>
      </c>
      <c r="P21" s="209">
        <v>3</v>
      </c>
      <c r="Q21" s="210">
        <v>560</v>
      </c>
    </row>
    <row r="22" spans="1:17" ht="15.75">
      <c r="A22" s="112" t="s">
        <v>180</v>
      </c>
      <c r="B22" s="208">
        <v>132</v>
      </c>
      <c r="C22" s="209">
        <v>4</v>
      </c>
      <c r="D22" s="210">
        <v>69</v>
      </c>
      <c r="E22" s="208">
        <v>25</v>
      </c>
      <c r="F22" s="210">
        <v>21</v>
      </c>
      <c r="G22" s="208">
        <v>32</v>
      </c>
      <c r="H22" s="209">
        <v>9</v>
      </c>
      <c r="I22" s="210">
        <v>81</v>
      </c>
      <c r="J22" s="208">
        <v>119</v>
      </c>
      <c r="K22" s="209">
        <v>12</v>
      </c>
      <c r="L22" s="210">
        <v>90</v>
      </c>
      <c r="M22" s="208">
        <v>26</v>
      </c>
      <c r="N22" s="210">
        <v>17</v>
      </c>
      <c r="O22" s="208">
        <v>11</v>
      </c>
      <c r="P22" s="209">
        <v>13</v>
      </c>
      <c r="Q22" s="210">
        <v>54</v>
      </c>
    </row>
    <row r="23" spans="1:17" ht="15.75">
      <c r="A23" s="108" t="s">
        <v>181</v>
      </c>
      <c r="B23" s="208">
        <v>98</v>
      </c>
      <c r="C23" s="209">
        <v>5</v>
      </c>
      <c r="D23" s="210">
        <v>107</v>
      </c>
      <c r="E23" s="208">
        <v>28</v>
      </c>
      <c r="F23" s="210">
        <v>6</v>
      </c>
      <c r="G23" s="208">
        <v>15</v>
      </c>
      <c r="H23" s="209">
        <v>8</v>
      </c>
      <c r="I23" s="210">
        <v>59</v>
      </c>
      <c r="J23" s="208">
        <v>121</v>
      </c>
      <c r="K23" s="209">
        <v>1</v>
      </c>
      <c r="L23" s="210">
        <v>90</v>
      </c>
      <c r="M23" s="208">
        <v>13</v>
      </c>
      <c r="N23" s="210">
        <v>12</v>
      </c>
      <c r="O23" s="208">
        <v>2</v>
      </c>
      <c r="P23" s="209">
        <v>6</v>
      </c>
      <c r="Q23" s="210">
        <v>115</v>
      </c>
    </row>
    <row r="24" spans="1:17" ht="15.75">
      <c r="A24" s="112" t="s">
        <v>182</v>
      </c>
      <c r="B24" s="208">
        <v>1858</v>
      </c>
      <c r="C24" s="209">
        <v>50</v>
      </c>
      <c r="D24" s="210">
        <v>971</v>
      </c>
      <c r="E24" s="208">
        <v>482</v>
      </c>
      <c r="F24" s="210">
        <v>120</v>
      </c>
      <c r="G24" s="208">
        <v>276</v>
      </c>
      <c r="H24" s="209">
        <v>88</v>
      </c>
      <c r="I24" s="210">
        <v>669</v>
      </c>
      <c r="J24" s="208">
        <v>1596</v>
      </c>
      <c r="K24" s="209">
        <v>39</v>
      </c>
      <c r="L24" s="210">
        <v>786</v>
      </c>
      <c r="M24" s="208">
        <v>332</v>
      </c>
      <c r="N24" s="210">
        <v>117</v>
      </c>
      <c r="O24" s="208">
        <v>220</v>
      </c>
      <c r="P24" s="209">
        <v>59</v>
      </c>
      <c r="Q24" s="210">
        <v>738</v>
      </c>
    </row>
    <row r="25" spans="1:17" ht="15.75">
      <c r="A25" s="108" t="s">
        <v>183</v>
      </c>
      <c r="B25" s="208">
        <v>179</v>
      </c>
      <c r="C25" s="209">
        <v>10</v>
      </c>
      <c r="D25" s="210">
        <v>256</v>
      </c>
      <c r="E25" s="208">
        <v>51</v>
      </c>
      <c r="F25" s="210">
        <v>29</v>
      </c>
      <c r="G25" s="208">
        <v>22</v>
      </c>
      <c r="H25" s="209">
        <v>24</v>
      </c>
      <c r="I25" s="210">
        <v>531</v>
      </c>
      <c r="J25" s="208">
        <v>180</v>
      </c>
      <c r="K25" s="209">
        <v>31</v>
      </c>
      <c r="L25" s="210">
        <v>224</v>
      </c>
      <c r="M25" s="208">
        <v>32</v>
      </c>
      <c r="N25" s="210">
        <v>48</v>
      </c>
      <c r="O25" s="208">
        <v>22</v>
      </c>
      <c r="P25" s="209">
        <v>11</v>
      </c>
      <c r="Q25" s="210">
        <v>166</v>
      </c>
    </row>
    <row r="26" spans="1:17" ht="15.75">
      <c r="A26" s="112" t="s">
        <v>184</v>
      </c>
      <c r="B26" s="208">
        <v>55</v>
      </c>
      <c r="C26" s="209">
        <v>8</v>
      </c>
      <c r="D26" s="210">
        <v>15</v>
      </c>
      <c r="E26" s="208">
        <v>23</v>
      </c>
      <c r="F26" s="210">
        <v>15</v>
      </c>
      <c r="G26" s="208">
        <v>10</v>
      </c>
      <c r="H26" s="209">
        <v>13</v>
      </c>
      <c r="I26" s="210">
        <v>44</v>
      </c>
      <c r="J26" s="208">
        <v>44</v>
      </c>
      <c r="K26" s="209">
        <v>18</v>
      </c>
      <c r="L26" s="210">
        <v>38</v>
      </c>
      <c r="M26" s="208">
        <v>5</v>
      </c>
      <c r="N26" s="210">
        <v>12</v>
      </c>
      <c r="O26" s="208">
        <v>6</v>
      </c>
      <c r="P26" s="209">
        <v>7</v>
      </c>
      <c r="Q26" s="210">
        <v>24</v>
      </c>
    </row>
    <row r="27" spans="1:17" ht="15.75">
      <c r="A27" s="108" t="s">
        <v>185</v>
      </c>
      <c r="B27" s="208">
        <v>190</v>
      </c>
      <c r="C27" s="209">
        <v>9</v>
      </c>
      <c r="D27" s="210">
        <v>371</v>
      </c>
      <c r="E27" s="208">
        <v>45</v>
      </c>
      <c r="F27" s="210">
        <v>12</v>
      </c>
      <c r="G27" s="208">
        <v>25</v>
      </c>
      <c r="H27" s="209">
        <v>8</v>
      </c>
      <c r="I27" s="210">
        <v>114</v>
      </c>
      <c r="J27" s="208">
        <v>182</v>
      </c>
      <c r="K27" s="209">
        <v>9</v>
      </c>
      <c r="L27" s="210">
        <v>235</v>
      </c>
      <c r="M27" s="208">
        <v>28</v>
      </c>
      <c r="N27" s="210">
        <v>19</v>
      </c>
      <c r="O27" s="208">
        <v>25</v>
      </c>
      <c r="P27" s="209">
        <v>8</v>
      </c>
      <c r="Q27" s="210">
        <v>113</v>
      </c>
    </row>
    <row r="28" spans="1:17" ht="15.75">
      <c r="A28" s="112" t="s">
        <v>186</v>
      </c>
      <c r="B28" s="208">
        <v>435</v>
      </c>
      <c r="C28" s="209">
        <v>13</v>
      </c>
      <c r="D28" s="210">
        <v>1005</v>
      </c>
      <c r="E28" s="208">
        <v>189</v>
      </c>
      <c r="F28" s="210">
        <v>53</v>
      </c>
      <c r="G28" s="208">
        <v>119</v>
      </c>
      <c r="H28" s="209">
        <v>45</v>
      </c>
      <c r="I28" s="210">
        <v>386</v>
      </c>
      <c r="J28" s="208">
        <v>358</v>
      </c>
      <c r="K28" s="209">
        <v>7</v>
      </c>
      <c r="L28" s="210">
        <v>877</v>
      </c>
      <c r="M28" s="208">
        <v>145</v>
      </c>
      <c r="N28" s="210">
        <v>72</v>
      </c>
      <c r="O28" s="208">
        <v>110</v>
      </c>
      <c r="P28" s="209">
        <v>52</v>
      </c>
      <c r="Q28" s="210">
        <v>354</v>
      </c>
    </row>
    <row r="29" spans="1:17" ht="15.75">
      <c r="A29" s="108" t="s">
        <v>187</v>
      </c>
      <c r="B29" s="208">
        <v>582</v>
      </c>
      <c r="C29" s="209">
        <v>21</v>
      </c>
      <c r="D29" s="210">
        <v>261</v>
      </c>
      <c r="E29" s="208">
        <v>157</v>
      </c>
      <c r="F29" s="210">
        <v>21</v>
      </c>
      <c r="G29" s="208">
        <v>69</v>
      </c>
      <c r="H29" s="209">
        <v>9</v>
      </c>
      <c r="I29" s="210">
        <v>871</v>
      </c>
      <c r="J29" s="208">
        <v>593</v>
      </c>
      <c r="K29" s="209">
        <v>21</v>
      </c>
      <c r="L29" s="210">
        <v>256</v>
      </c>
      <c r="M29" s="208">
        <v>62</v>
      </c>
      <c r="N29" s="210">
        <v>16</v>
      </c>
      <c r="O29" s="208">
        <v>59</v>
      </c>
      <c r="P29" s="209">
        <v>12</v>
      </c>
      <c r="Q29" s="210">
        <v>84</v>
      </c>
    </row>
    <row r="30" spans="1:17" ht="15.75">
      <c r="A30" s="112" t="s">
        <v>188</v>
      </c>
      <c r="B30" s="208">
        <v>122</v>
      </c>
      <c r="C30" s="209">
        <v>11</v>
      </c>
      <c r="D30" s="210">
        <v>190</v>
      </c>
      <c r="E30" s="208">
        <v>36</v>
      </c>
      <c r="F30" s="210">
        <v>45</v>
      </c>
      <c r="G30" s="208">
        <v>27</v>
      </c>
      <c r="H30" s="209">
        <v>31</v>
      </c>
      <c r="I30" s="210">
        <v>198</v>
      </c>
      <c r="J30" s="208">
        <v>103</v>
      </c>
      <c r="K30" s="209">
        <v>17</v>
      </c>
      <c r="L30" s="210">
        <v>190</v>
      </c>
      <c r="M30" s="208">
        <v>24</v>
      </c>
      <c r="N30" s="210">
        <v>46</v>
      </c>
      <c r="O30" s="208">
        <v>30</v>
      </c>
      <c r="P30" s="209">
        <v>24</v>
      </c>
      <c r="Q30" s="210">
        <v>147</v>
      </c>
    </row>
    <row r="31" spans="1:17" ht="15.75">
      <c r="A31" s="108" t="s">
        <v>189</v>
      </c>
      <c r="B31" s="208">
        <v>247</v>
      </c>
      <c r="C31" s="209">
        <v>9</v>
      </c>
      <c r="D31" s="210">
        <v>182</v>
      </c>
      <c r="E31" s="208">
        <v>7</v>
      </c>
      <c r="F31" s="210">
        <v>21</v>
      </c>
      <c r="G31" s="208">
        <v>32</v>
      </c>
      <c r="H31" s="209">
        <v>12</v>
      </c>
      <c r="I31" s="210">
        <v>84</v>
      </c>
      <c r="J31" s="208">
        <v>251</v>
      </c>
      <c r="K31" s="209">
        <v>7</v>
      </c>
      <c r="L31" s="210">
        <v>104</v>
      </c>
      <c r="M31" s="208">
        <v>2</v>
      </c>
      <c r="N31" s="210">
        <v>19</v>
      </c>
      <c r="O31" s="208">
        <v>15</v>
      </c>
      <c r="P31" s="209">
        <v>17</v>
      </c>
      <c r="Q31" s="210">
        <v>78</v>
      </c>
    </row>
    <row r="32" spans="1:17" ht="15.75">
      <c r="A32" s="112" t="s">
        <v>190</v>
      </c>
      <c r="B32" s="208">
        <v>67</v>
      </c>
      <c r="C32" s="209">
        <v>9</v>
      </c>
      <c r="D32" s="210">
        <v>151</v>
      </c>
      <c r="E32" s="208">
        <v>12</v>
      </c>
      <c r="F32" s="210">
        <v>13</v>
      </c>
      <c r="G32" s="208">
        <v>11</v>
      </c>
      <c r="H32" s="209">
        <v>10</v>
      </c>
      <c r="I32" s="210">
        <v>99</v>
      </c>
      <c r="J32" s="208">
        <v>67</v>
      </c>
      <c r="K32" s="209">
        <v>9</v>
      </c>
      <c r="L32" s="210">
        <v>110</v>
      </c>
      <c r="M32" s="208">
        <v>11</v>
      </c>
      <c r="N32" s="210">
        <v>6</v>
      </c>
      <c r="O32" s="208">
        <v>6</v>
      </c>
      <c r="P32" s="209">
        <v>7</v>
      </c>
      <c r="Q32" s="210">
        <v>70</v>
      </c>
    </row>
    <row r="33" spans="1:17" ht="15.75">
      <c r="A33" s="108" t="s">
        <v>191</v>
      </c>
      <c r="B33" s="208">
        <v>200</v>
      </c>
      <c r="C33" s="209">
        <v>18</v>
      </c>
      <c r="D33" s="210">
        <v>196</v>
      </c>
      <c r="E33" s="208">
        <v>62</v>
      </c>
      <c r="F33" s="210">
        <v>66</v>
      </c>
      <c r="G33" s="208">
        <v>32</v>
      </c>
      <c r="H33" s="209">
        <v>39</v>
      </c>
      <c r="I33" s="210">
        <v>328</v>
      </c>
      <c r="J33" s="208">
        <v>192</v>
      </c>
      <c r="K33" s="209">
        <v>57</v>
      </c>
      <c r="L33" s="210">
        <v>132</v>
      </c>
      <c r="M33" s="208">
        <v>39</v>
      </c>
      <c r="N33" s="210">
        <v>100</v>
      </c>
      <c r="O33" s="208">
        <v>19</v>
      </c>
      <c r="P33" s="209">
        <v>30</v>
      </c>
      <c r="Q33" s="210">
        <v>229</v>
      </c>
    </row>
    <row r="34" spans="1:17" ht="15.75">
      <c r="A34" s="112" t="s">
        <v>192</v>
      </c>
      <c r="B34" s="208">
        <v>412</v>
      </c>
      <c r="C34" s="209">
        <v>4</v>
      </c>
      <c r="D34" s="210">
        <v>1356</v>
      </c>
      <c r="E34" s="208">
        <v>148</v>
      </c>
      <c r="F34" s="210">
        <v>41</v>
      </c>
      <c r="G34" s="208">
        <v>77</v>
      </c>
      <c r="H34" s="209">
        <v>18</v>
      </c>
      <c r="I34" s="210">
        <v>966</v>
      </c>
      <c r="J34" s="208">
        <v>380</v>
      </c>
      <c r="K34" s="209">
        <v>9</v>
      </c>
      <c r="L34" s="210">
        <v>1005</v>
      </c>
      <c r="M34" s="208">
        <v>108</v>
      </c>
      <c r="N34" s="210">
        <v>35</v>
      </c>
      <c r="O34" s="208">
        <v>86</v>
      </c>
      <c r="P34" s="209">
        <v>29</v>
      </c>
      <c r="Q34" s="210">
        <v>681</v>
      </c>
    </row>
    <row r="35" spans="1:17" ht="15.75">
      <c r="A35" s="108" t="s">
        <v>193</v>
      </c>
      <c r="B35" s="208">
        <v>846</v>
      </c>
      <c r="C35" s="209">
        <v>12</v>
      </c>
      <c r="D35" s="210">
        <v>741</v>
      </c>
      <c r="E35" s="208">
        <v>147</v>
      </c>
      <c r="F35" s="210">
        <v>15</v>
      </c>
      <c r="G35" s="208">
        <v>136</v>
      </c>
      <c r="H35" s="209">
        <v>16</v>
      </c>
      <c r="I35" s="210">
        <v>263</v>
      </c>
      <c r="J35" s="208">
        <v>789</v>
      </c>
      <c r="K35" s="209">
        <v>20</v>
      </c>
      <c r="L35" s="210">
        <v>675</v>
      </c>
      <c r="M35" s="208">
        <v>124</v>
      </c>
      <c r="N35" s="210">
        <v>20</v>
      </c>
      <c r="O35" s="208">
        <v>116</v>
      </c>
      <c r="P35" s="209">
        <v>19</v>
      </c>
      <c r="Q35" s="210">
        <v>236</v>
      </c>
    </row>
    <row r="36" spans="1:17" ht="15.75">
      <c r="A36" s="112" t="s">
        <v>194</v>
      </c>
      <c r="B36" s="208">
        <v>107</v>
      </c>
      <c r="C36" s="209">
        <v>10</v>
      </c>
      <c r="D36" s="210">
        <v>164</v>
      </c>
      <c r="E36" s="208">
        <v>42</v>
      </c>
      <c r="F36" s="210">
        <v>8</v>
      </c>
      <c r="G36" s="208">
        <v>23</v>
      </c>
      <c r="H36" s="209">
        <v>13</v>
      </c>
      <c r="I36" s="210">
        <v>57</v>
      </c>
      <c r="J36" s="208">
        <v>97</v>
      </c>
      <c r="K36" s="209">
        <v>22</v>
      </c>
      <c r="L36" s="210">
        <v>82</v>
      </c>
      <c r="M36" s="208">
        <v>30</v>
      </c>
      <c r="N36" s="210">
        <v>19</v>
      </c>
      <c r="O36" s="208">
        <v>16</v>
      </c>
      <c r="P36" s="209">
        <v>7</v>
      </c>
      <c r="Q36" s="210">
        <v>162</v>
      </c>
    </row>
    <row r="37" spans="1:17" ht="15.75">
      <c r="A37" s="108" t="s">
        <v>195</v>
      </c>
      <c r="B37" s="208">
        <v>26</v>
      </c>
      <c r="C37" s="209">
        <v>4</v>
      </c>
      <c r="D37" s="210">
        <v>29</v>
      </c>
      <c r="E37" s="208">
        <v>10</v>
      </c>
      <c r="F37" s="210">
        <v>7</v>
      </c>
      <c r="G37" s="208">
        <v>8</v>
      </c>
      <c r="H37" s="209">
        <v>6</v>
      </c>
      <c r="I37" s="210">
        <v>16</v>
      </c>
      <c r="J37" s="208">
        <v>33</v>
      </c>
      <c r="K37" s="209">
        <v>7</v>
      </c>
      <c r="L37" s="210">
        <v>42</v>
      </c>
      <c r="M37" s="208">
        <v>10</v>
      </c>
      <c r="N37" s="210">
        <v>7</v>
      </c>
      <c r="O37" s="208">
        <v>8</v>
      </c>
      <c r="P37" s="209">
        <v>3</v>
      </c>
      <c r="Q37" s="210">
        <v>32</v>
      </c>
    </row>
    <row r="38" spans="1:17" ht="15.75">
      <c r="A38" s="112" t="s">
        <v>196</v>
      </c>
      <c r="B38" s="208">
        <v>47</v>
      </c>
      <c r="C38" s="209">
        <v>2</v>
      </c>
      <c r="D38" s="210">
        <v>56</v>
      </c>
      <c r="E38" s="208">
        <v>4</v>
      </c>
      <c r="F38" s="210">
        <v>4</v>
      </c>
      <c r="G38" s="208">
        <v>1</v>
      </c>
      <c r="H38" s="209">
        <v>2</v>
      </c>
      <c r="I38" s="210">
        <v>25</v>
      </c>
      <c r="J38" s="208">
        <v>44</v>
      </c>
      <c r="K38" s="209">
        <v>5</v>
      </c>
      <c r="L38" s="210">
        <v>72</v>
      </c>
      <c r="M38" s="208">
        <v>5</v>
      </c>
      <c r="N38" s="210">
        <v>4</v>
      </c>
      <c r="O38" s="208">
        <v>1</v>
      </c>
      <c r="P38" s="209">
        <v>1</v>
      </c>
      <c r="Q38" s="210">
        <v>169</v>
      </c>
    </row>
    <row r="39" spans="1:17" ht="15.75">
      <c r="A39" s="108" t="s">
        <v>197</v>
      </c>
      <c r="B39" s="208">
        <v>675</v>
      </c>
      <c r="C39" s="209">
        <v>19</v>
      </c>
      <c r="D39" s="210">
        <v>506</v>
      </c>
      <c r="E39" s="208">
        <v>201</v>
      </c>
      <c r="F39" s="210">
        <v>34</v>
      </c>
      <c r="G39" s="208">
        <v>99</v>
      </c>
      <c r="H39" s="209">
        <v>12</v>
      </c>
      <c r="I39" s="210">
        <v>220</v>
      </c>
      <c r="J39" s="208">
        <v>527</v>
      </c>
      <c r="K39" s="209">
        <v>14</v>
      </c>
      <c r="L39" s="210">
        <v>308</v>
      </c>
      <c r="M39" s="208">
        <v>133</v>
      </c>
      <c r="N39" s="210">
        <v>31</v>
      </c>
      <c r="O39" s="208">
        <v>72</v>
      </c>
      <c r="P39" s="209">
        <v>17</v>
      </c>
      <c r="Q39" s="210">
        <v>350</v>
      </c>
    </row>
    <row r="40" spans="1:17" ht="15.75">
      <c r="A40" s="112" t="s">
        <v>198</v>
      </c>
      <c r="B40" s="208">
        <v>159</v>
      </c>
      <c r="C40" s="209">
        <v>6</v>
      </c>
      <c r="D40" s="210">
        <v>139</v>
      </c>
      <c r="E40" s="208">
        <v>58</v>
      </c>
      <c r="F40" s="210">
        <v>21</v>
      </c>
      <c r="G40" s="208">
        <v>26</v>
      </c>
      <c r="H40" s="209">
        <v>12</v>
      </c>
      <c r="I40" s="210">
        <v>111</v>
      </c>
      <c r="J40" s="208">
        <v>188</v>
      </c>
      <c r="K40" s="209">
        <v>14</v>
      </c>
      <c r="L40" s="210">
        <v>104</v>
      </c>
      <c r="M40" s="208">
        <v>30</v>
      </c>
      <c r="N40" s="210">
        <v>20</v>
      </c>
      <c r="O40" s="208">
        <v>23</v>
      </c>
      <c r="P40" s="209">
        <v>32</v>
      </c>
      <c r="Q40" s="210">
        <v>251</v>
      </c>
    </row>
    <row r="41" spans="1:17" ht="15.75">
      <c r="A41" s="108" t="s">
        <v>199</v>
      </c>
      <c r="B41" s="208">
        <v>884</v>
      </c>
      <c r="C41" s="209">
        <v>16</v>
      </c>
      <c r="D41" s="210">
        <v>668</v>
      </c>
      <c r="E41" s="208">
        <v>334</v>
      </c>
      <c r="F41" s="210">
        <v>36</v>
      </c>
      <c r="G41" s="208">
        <v>156</v>
      </c>
      <c r="H41" s="209">
        <v>33</v>
      </c>
      <c r="I41" s="210">
        <v>404</v>
      </c>
      <c r="J41" s="208">
        <v>821</v>
      </c>
      <c r="K41" s="209">
        <v>14</v>
      </c>
      <c r="L41" s="210">
        <v>465</v>
      </c>
      <c r="M41" s="208">
        <v>214</v>
      </c>
      <c r="N41" s="210">
        <v>49</v>
      </c>
      <c r="O41" s="208">
        <v>145</v>
      </c>
      <c r="P41" s="209">
        <v>35</v>
      </c>
      <c r="Q41" s="210">
        <v>573</v>
      </c>
    </row>
    <row r="42" spans="1:17" ht="15.75">
      <c r="A42" s="112" t="s">
        <v>200</v>
      </c>
      <c r="B42" s="208">
        <v>18337</v>
      </c>
      <c r="C42" s="209">
        <v>36</v>
      </c>
      <c r="D42" s="210">
        <v>18812</v>
      </c>
      <c r="E42" s="208">
        <v>8443</v>
      </c>
      <c r="F42" s="210">
        <v>264</v>
      </c>
      <c r="G42" s="208">
        <v>5535</v>
      </c>
      <c r="H42" s="209">
        <v>144</v>
      </c>
      <c r="I42" s="210">
        <v>11151</v>
      </c>
      <c r="J42" s="208">
        <v>16323</v>
      </c>
      <c r="K42" s="209">
        <v>49</v>
      </c>
      <c r="L42" s="210">
        <v>16915</v>
      </c>
      <c r="M42" s="208">
        <v>7016</v>
      </c>
      <c r="N42" s="210">
        <v>287</v>
      </c>
      <c r="O42" s="208">
        <v>4905</v>
      </c>
      <c r="P42" s="209">
        <v>228</v>
      </c>
      <c r="Q42" s="210">
        <v>5253</v>
      </c>
    </row>
    <row r="43" spans="1:17" ht="15.75">
      <c r="A43" s="108" t="s">
        <v>201</v>
      </c>
      <c r="B43" s="208">
        <v>2980</v>
      </c>
      <c r="C43" s="209">
        <v>46</v>
      </c>
      <c r="D43" s="210">
        <v>2004</v>
      </c>
      <c r="E43" s="208">
        <v>1348</v>
      </c>
      <c r="F43" s="210">
        <v>113</v>
      </c>
      <c r="G43" s="208">
        <v>821</v>
      </c>
      <c r="H43" s="209">
        <v>94</v>
      </c>
      <c r="I43" s="210">
        <v>1187</v>
      </c>
      <c r="J43" s="208">
        <v>2938</v>
      </c>
      <c r="K43" s="209">
        <v>58</v>
      </c>
      <c r="L43" s="210">
        <v>1602</v>
      </c>
      <c r="M43" s="208">
        <v>994</v>
      </c>
      <c r="N43" s="210">
        <v>163</v>
      </c>
      <c r="O43" s="208">
        <v>755</v>
      </c>
      <c r="P43" s="209">
        <v>91</v>
      </c>
      <c r="Q43" s="210">
        <v>684</v>
      </c>
    </row>
    <row r="44" spans="1:17" ht="15.75">
      <c r="A44" s="112" t="s">
        <v>202</v>
      </c>
      <c r="B44" s="208">
        <v>38</v>
      </c>
      <c r="C44" s="209">
        <v>7</v>
      </c>
      <c r="D44" s="210">
        <v>52</v>
      </c>
      <c r="E44" s="208">
        <v>11</v>
      </c>
      <c r="F44" s="210">
        <v>11</v>
      </c>
      <c r="G44" s="208">
        <v>13</v>
      </c>
      <c r="H44" s="209">
        <v>7</v>
      </c>
      <c r="I44" s="210">
        <v>29</v>
      </c>
      <c r="J44" s="208">
        <v>43</v>
      </c>
      <c r="K44" s="209">
        <v>7</v>
      </c>
      <c r="L44" s="210">
        <v>89</v>
      </c>
      <c r="M44" s="208">
        <v>11</v>
      </c>
      <c r="N44" s="210">
        <v>10</v>
      </c>
      <c r="O44" s="208">
        <v>10</v>
      </c>
      <c r="P44" s="209">
        <v>6</v>
      </c>
      <c r="Q44" s="210">
        <v>23</v>
      </c>
    </row>
    <row r="45" spans="1:17" ht="15.75">
      <c r="A45" s="108" t="s">
        <v>203</v>
      </c>
      <c r="B45" s="208">
        <v>76</v>
      </c>
      <c r="C45" s="209">
        <v>7</v>
      </c>
      <c r="D45" s="210">
        <v>106</v>
      </c>
      <c r="E45" s="208">
        <v>33</v>
      </c>
      <c r="F45" s="210">
        <v>17</v>
      </c>
      <c r="G45" s="208">
        <v>23</v>
      </c>
      <c r="H45" s="209">
        <v>11</v>
      </c>
      <c r="I45" s="210">
        <v>83</v>
      </c>
      <c r="J45" s="208">
        <v>108</v>
      </c>
      <c r="K45" s="209">
        <v>19</v>
      </c>
      <c r="L45" s="210">
        <v>100</v>
      </c>
      <c r="M45" s="208">
        <v>25</v>
      </c>
      <c r="N45" s="210">
        <v>17</v>
      </c>
      <c r="O45" s="208">
        <v>10</v>
      </c>
      <c r="P45" s="209">
        <v>13</v>
      </c>
      <c r="Q45" s="210">
        <v>94</v>
      </c>
    </row>
    <row r="46" spans="1:17" ht="15.75">
      <c r="A46" s="112" t="s">
        <v>204</v>
      </c>
      <c r="B46" s="208">
        <v>636</v>
      </c>
      <c r="C46" s="209">
        <v>19</v>
      </c>
      <c r="D46" s="210">
        <v>573</v>
      </c>
      <c r="E46" s="208">
        <v>251</v>
      </c>
      <c r="F46" s="210">
        <v>55</v>
      </c>
      <c r="G46" s="208">
        <v>124</v>
      </c>
      <c r="H46" s="209">
        <v>33</v>
      </c>
      <c r="I46" s="210">
        <v>391</v>
      </c>
      <c r="J46" s="208">
        <v>714</v>
      </c>
      <c r="K46" s="209">
        <v>33</v>
      </c>
      <c r="L46" s="210">
        <v>540</v>
      </c>
      <c r="M46" s="208">
        <v>165</v>
      </c>
      <c r="N46" s="210">
        <v>60</v>
      </c>
      <c r="O46" s="208">
        <v>143</v>
      </c>
      <c r="P46" s="209">
        <v>32</v>
      </c>
      <c r="Q46" s="210">
        <v>294</v>
      </c>
    </row>
    <row r="47" spans="1:17" ht="15.75">
      <c r="A47" s="108" t="s">
        <v>205</v>
      </c>
      <c r="B47" s="208">
        <v>131</v>
      </c>
      <c r="C47" s="209">
        <v>1</v>
      </c>
      <c r="D47" s="210">
        <v>312</v>
      </c>
      <c r="E47" s="208">
        <v>27</v>
      </c>
      <c r="F47" s="210">
        <v>14</v>
      </c>
      <c r="G47" s="208">
        <v>17</v>
      </c>
      <c r="H47" s="209">
        <v>5</v>
      </c>
      <c r="I47" s="210">
        <v>151</v>
      </c>
      <c r="J47" s="208">
        <v>124</v>
      </c>
      <c r="K47" s="209">
        <v>7</v>
      </c>
      <c r="L47" s="210">
        <v>253</v>
      </c>
      <c r="M47" s="208">
        <v>17</v>
      </c>
      <c r="N47" s="210">
        <v>15</v>
      </c>
      <c r="O47" s="208">
        <v>10</v>
      </c>
      <c r="P47" s="209">
        <v>6</v>
      </c>
      <c r="Q47" s="210">
        <v>100</v>
      </c>
    </row>
    <row r="48" spans="1:17" ht="15.75">
      <c r="A48" s="112" t="s">
        <v>206</v>
      </c>
      <c r="B48" s="208">
        <v>48</v>
      </c>
      <c r="C48" s="209">
        <v>3</v>
      </c>
      <c r="D48" s="210">
        <v>80</v>
      </c>
      <c r="E48" s="208">
        <v>31</v>
      </c>
      <c r="F48" s="210">
        <v>15</v>
      </c>
      <c r="G48" s="208">
        <v>20</v>
      </c>
      <c r="H48" s="209">
        <v>7</v>
      </c>
      <c r="I48" s="210">
        <v>79</v>
      </c>
      <c r="J48" s="208">
        <v>77</v>
      </c>
      <c r="K48" s="209">
        <v>7</v>
      </c>
      <c r="L48" s="210">
        <v>59</v>
      </c>
      <c r="M48" s="208">
        <v>21</v>
      </c>
      <c r="N48" s="210">
        <v>11</v>
      </c>
      <c r="O48" s="208">
        <v>15</v>
      </c>
      <c r="P48" s="209">
        <v>6</v>
      </c>
      <c r="Q48" s="210">
        <v>61</v>
      </c>
    </row>
    <row r="49" spans="1:17" ht="15.75">
      <c r="A49" s="108" t="s">
        <v>207</v>
      </c>
      <c r="B49" s="208">
        <v>1102</v>
      </c>
      <c r="C49" s="209">
        <v>11</v>
      </c>
      <c r="D49" s="210">
        <v>522</v>
      </c>
      <c r="E49" s="208">
        <v>330</v>
      </c>
      <c r="F49" s="210">
        <v>48</v>
      </c>
      <c r="G49" s="208">
        <v>194</v>
      </c>
      <c r="H49" s="209">
        <v>29</v>
      </c>
      <c r="I49" s="210">
        <v>679</v>
      </c>
      <c r="J49" s="208">
        <v>929</v>
      </c>
      <c r="K49" s="209">
        <v>12</v>
      </c>
      <c r="L49" s="210">
        <v>445</v>
      </c>
      <c r="M49" s="208">
        <v>266</v>
      </c>
      <c r="N49" s="210">
        <v>66</v>
      </c>
      <c r="O49" s="208">
        <v>132</v>
      </c>
      <c r="P49" s="209">
        <v>37</v>
      </c>
      <c r="Q49" s="210">
        <v>629</v>
      </c>
    </row>
    <row r="50" spans="1:17" ht="15.75">
      <c r="A50" s="112" t="s">
        <v>208</v>
      </c>
      <c r="B50" s="208">
        <v>895</v>
      </c>
      <c r="C50" s="209">
        <v>45</v>
      </c>
      <c r="D50" s="210">
        <v>899</v>
      </c>
      <c r="E50" s="208">
        <v>235</v>
      </c>
      <c r="F50" s="210">
        <v>95</v>
      </c>
      <c r="G50" s="208">
        <v>142</v>
      </c>
      <c r="H50" s="209">
        <v>68</v>
      </c>
      <c r="I50" s="210">
        <v>566</v>
      </c>
      <c r="J50" s="208">
        <v>1058</v>
      </c>
      <c r="K50" s="209">
        <v>84</v>
      </c>
      <c r="L50" s="210">
        <v>555</v>
      </c>
      <c r="M50" s="208">
        <v>198</v>
      </c>
      <c r="N50" s="210">
        <v>102</v>
      </c>
      <c r="O50" s="208">
        <v>130</v>
      </c>
      <c r="P50" s="209">
        <v>69</v>
      </c>
      <c r="Q50" s="210">
        <v>429</v>
      </c>
    </row>
    <row r="51" spans="1:17" ht="15.75">
      <c r="A51" s="108" t="s">
        <v>209</v>
      </c>
      <c r="B51" s="208">
        <v>141</v>
      </c>
      <c r="C51" s="209">
        <v>11</v>
      </c>
      <c r="D51" s="210">
        <v>362</v>
      </c>
      <c r="E51" s="208">
        <v>41</v>
      </c>
      <c r="F51" s="210">
        <v>22</v>
      </c>
      <c r="G51" s="208">
        <v>16</v>
      </c>
      <c r="H51" s="209">
        <v>26</v>
      </c>
      <c r="I51" s="210">
        <v>187</v>
      </c>
      <c r="J51" s="208">
        <v>155</v>
      </c>
      <c r="K51" s="209">
        <v>17</v>
      </c>
      <c r="L51" s="210">
        <v>258</v>
      </c>
      <c r="M51" s="208">
        <v>15</v>
      </c>
      <c r="N51" s="210">
        <v>30</v>
      </c>
      <c r="O51" s="208">
        <v>16</v>
      </c>
      <c r="P51" s="209">
        <v>20</v>
      </c>
      <c r="Q51" s="210">
        <v>159</v>
      </c>
    </row>
    <row r="52" spans="1:17" ht="15.75">
      <c r="A52" s="112" t="s">
        <v>210</v>
      </c>
      <c r="B52" s="208">
        <v>273</v>
      </c>
      <c r="C52" s="209">
        <v>6</v>
      </c>
      <c r="D52" s="210">
        <v>268</v>
      </c>
      <c r="E52" s="208">
        <v>107</v>
      </c>
      <c r="F52" s="210">
        <v>15</v>
      </c>
      <c r="G52" s="208">
        <v>45</v>
      </c>
      <c r="H52" s="209">
        <v>9</v>
      </c>
      <c r="I52" s="210">
        <v>224</v>
      </c>
      <c r="J52" s="208">
        <v>295</v>
      </c>
      <c r="K52" s="209">
        <v>10</v>
      </c>
      <c r="L52" s="210">
        <v>252</v>
      </c>
      <c r="M52" s="208">
        <v>68</v>
      </c>
      <c r="N52" s="210">
        <v>10</v>
      </c>
      <c r="O52" s="208">
        <v>38</v>
      </c>
      <c r="P52" s="209">
        <v>8</v>
      </c>
      <c r="Q52" s="210">
        <v>97</v>
      </c>
    </row>
    <row r="53" spans="1:17" ht="15.75">
      <c r="A53" s="108" t="s">
        <v>211</v>
      </c>
      <c r="B53" s="208">
        <v>391</v>
      </c>
      <c r="C53" s="209">
        <v>22</v>
      </c>
      <c r="D53" s="210">
        <v>773</v>
      </c>
      <c r="E53" s="208">
        <v>114</v>
      </c>
      <c r="F53" s="210">
        <v>48</v>
      </c>
      <c r="G53" s="208">
        <v>86</v>
      </c>
      <c r="H53" s="209">
        <v>31</v>
      </c>
      <c r="I53" s="210">
        <v>488</v>
      </c>
      <c r="J53" s="208">
        <v>378</v>
      </c>
      <c r="K53" s="209">
        <v>26</v>
      </c>
      <c r="L53" s="210">
        <v>562</v>
      </c>
      <c r="M53" s="208">
        <v>90</v>
      </c>
      <c r="N53" s="210">
        <v>49</v>
      </c>
      <c r="O53" s="208">
        <v>45</v>
      </c>
      <c r="P53" s="209">
        <v>15</v>
      </c>
      <c r="Q53" s="210">
        <v>399</v>
      </c>
    </row>
    <row r="54" spans="1:17" ht="15.75">
      <c r="A54" s="112" t="s">
        <v>212</v>
      </c>
      <c r="B54" s="208">
        <v>327</v>
      </c>
      <c r="C54" s="209">
        <v>10</v>
      </c>
      <c r="D54" s="210">
        <v>489</v>
      </c>
      <c r="E54" s="208">
        <v>67</v>
      </c>
      <c r="F54" s="210">
        <v>36</v>
      </c>
      <c r="G54" s="208">
        <v>34</v>
      </c>
      <c r="H54" s="209">
        <v>13</v>
      </c>
      <c r="I54" s="210">
        <v>379</v>
      </c>
      <c r="J54" s="208">
        <v>357</v>
      </c>
      <c r="K54" s="209">
        <v>10</v>
      </c>
      <c r="L54" s="210">
        <v>466</v>
      </c>
      <c r="M54" s="208">
        <v>45</v>
      </c>
      <c r="N54" s="210">
        <v>35</v>
      </c>
      <c r="O54" s="208">
        <v>25</v>
      </c>
      <c r="P54" s="209">
        <v>16</v>
      </c>
      <c r="Q54" s="210">
        <v>250</v>
      </c>
    </row>
    <row r="55" spans="1:17" ht="15.75">
      <c r="A55" s="108" t="s">
        <v>213</v>
      </c>
      <c r="B55" s="208">
        <v>328</v>
      </c>
      <c r="C55" s="209">
        <v>13</v>
      </c>
      <c r="D55" s="210">
        <v>77</v>
      </c>
      <c r="E55" s="208">
        <v>29</v>
      </c>
      <c r="F55" s="210">
        <v>16</v>
      </c>
      <c r="G55" s="208">
        <v>12</v>
      </c>
      <c r="H55" s="209">
        <v>11</v>
      </c>
      <c r="I55" s="210">
        <v>68</v>
      </c>
      <c r="J55" s="208">
        <v>256</v>
      </c>
      <c r="K55" s="209">
        <v>17</v>
      </c>
      <c r="L55" s="210">
        <v>66</v>
      </c>
      <c r="M55" s="208">
        <v>22</v>
      </c>
      <c r="N55" s="210">
        <v>17</v>
      </c>
      <c r="O55" s="208">
        <v>8</v>
      </c>
      <c r="P55" s="209">
        <v>2</v>
      </c>
      <c r="Q55" s="210">
        <v>36</v>
      </c>
    </row>
    <row r="56" spans="1:17" ht="15.75">
      <c r="A56" s="112" t="s">
        <v>214</v>
      </c>
      <c r="B56" s="208">
        <v>545</v>
      </c>
      <c r="C56" s="209">
        <v>15</v>
      </c>
      <c r="D56" s="210">
        <v>1053</v>
      </c>
      <c r="E56" s="208">
        <v>273</v>
      </c>
      <c r="F56" s="210">
        <v>47</v>
      </c>
      <c r="G56" s="208">
        <v>142</v>
      </c>
      <c r="H56" s="209">
        <v>19</v>
      </c>
      <c r="I56" s="210">
        <v>478</v>
      </c>
      <c r="J56" s="208">
        <v>675</v>
      </c>
      <c r="K56" s="209">
        <v>20</v>
      </c>
      <c r="L56" s="210">
        <v>1007</v>
      </c>
      <c r="M56" s="208">
        <v>194</v>
      </c>
      <c r="N56" s="210">
        <v>39</v>
      </c>
      <c r="O56" s="208">
        <v>86</v>
      </c>
      <c r="P56" s="209">
        <v>30</v>
      </c>
      <c r="Q56" s="210">
        <v>494</v>
      </c>
    </row>
    <row r="57" spans="1:17" ht="15.75">
      <c r="A57" s="108" t="s">
        <v>215</v>
      </c>
      <c r="B57" s="208">
        <v>91</v>
      </c>
      <c r="C57" s="209">
        <v>17</v>
      </c>
      <c r="D57" s="210">
        <v>14</v>
      </c>
      <c r="E57" s="208">
        <v>46</v>
      </c>
      <c r="F57" s="210">
        <v>47</v>
      </c>
      <c r="G57" s="208">
        <v>5</v>
      </c>
      <c r="H57" s="209">
        <v>4</v>
      </c>
      <c r="I57" s="210">
        <v>93</v>
      </c>
      <c r="J57" s="208">
        <v>77</v>
      </c>
      <c r="K57" s="209">
        <v>60</v>
      </c>
      <c r="L57" s="210">
        <v>31</v>
      </c>
      <c r="M57" s="208">
        <v>10</v>
      </c>
      <c r="N57" s="210">
        <v>28</v>
      </c>
      <c r="O57" s="208">
        <v>2</v>
      </c>
      <c r="P57" s="209">
        <v>1</v>
      </c>
      <c r="Q57" s="210">
        <v>35</v>
      </c>
    </row>
    <row r="58" spans="1:17" ht="15.75">
      <c r="A58" s="112" t="s">
        <v>216</v>
      </c>
      <c r="B58" s="208">
        <v>154</v>
      </c>
      <c r="C58" s="209">
        <v>54</v>
      </c>
      <c r="D58" s="210">
        <v>216</v>
      </c>
      <c r="E58" s="208">
        <v>26</v>
      </c>
      <c r="F58" s="210">
        <v>52</v>
      </c>
      <c r="G58" s="208">
        <v>24</v>
      </c>
      <c r="H58" s="209">
        <v>16</v>
      </c>
      <c r="I58" s="210">
        <v>145</v>
      </c>
      <c r="J58" s="208">
        <v>113</v>
      </c>
      <c r="K58" s="209">
        <v>73</v>
      </c>
      <c r="L58" s="210">
        <v>177</v>
      </c>
      <c r="M58" s="208">
        <v>25</v>
      </c>
      <c r="N58" s="210">
        <v>39</v>
      </c>
      <c r="O58" s="208">
        <v>13</v>
      </c>
      <c r="P58" s="209">
        <v>18</v>
      </c>
      <c r="Q58" s="210">
        <v>581</v>
      </c>
    </row>
    <row r="59" spans="1:17" ht="15.75">
      <c r="A59" s="108" t="s">
        <v>217</v>
      </c>
      <c r="B59" s="208">
        <v>104</v>
      </c>
      <c r="C59" s="209">
        <v>8</v>
      </c>
      <c r="D59" s="210">
        <v>67</v>
      </c>
      <c r="E59" s="208">
        <v>28</v>
      </c>
      <c r="F59" s="210">
        <v>12</v>
      </c>
      <c r="G59" s="208">
        <v>22</v>
      </c>
      <c r="H59" s="209">
        <v>9</v>
      </c>
      <c r="I59" s="210">
        <v>46</v>
      </c>
      <c r="J59" s="208">
        <v>96</v>
      </c>
      <c r="K59" s="209">
        <v>10</v>
      </c>
      <c r="L59" s="210">
        <v>78</v>
      </c>
      <c r="M59" s="208">
        <v>26</v>
      </c>
      <c r="N59" s="210">
        <v>11</v>
      </c>
      <c r="O59" s="208">
        <v>13</v>
      </c>
      <c r="P59" s="209">
        <v>9</v>
      </c>
      <c r="Q59" s="210">
        <v>16</v>
      </c>
    </row>
    <row r="60" spans="1:17" ht="15.75">
      <c r="A60" s="112" t="s">
        <v>218</v>
      </c>
      <c r="B60" s="208">
        <v>162</v>
      </c>
      <c r="C60" s="209">
        <v>11</v>
      </c>
      <c r="D60" s="210">
        <v>362</v>
      </c>
      <c r="E60" s="208">
        <v>81</v>
      </c>
      <c r="F60" s="210">
        <v>13</v>
      </c>
      <c r="G60" s="208">
        <v>39</v>
      </c>
      <c r="H60" s="209">
        <v>8</v>
      </c>
      <c r="I60" s="210">
        <v>233</v>
      </c>
      <c r="J60" s="208">
        <v>158</v>
      </c>
      <c r="K60" s="209">
        <v>10</v>
      </c>
      <c r="L60" s="210">
        <v>300</v>
      </c>
      <c r="M60" s="208">
        <v>44</v>
      </c>
      <c r="N60" s="210">
        <v>21</v>
      </c>
      <c r="O60" s="208">
        <v>39</v>
      </c>
      <c r="P60" s="209">
        <v>10</v>
      </c>
      <c r="Q60" s="210">
        <v>236</v>
      </c>
    </row>
    <row r="61" spans="1:17" ht="15.75">
      <c r="A61" s="108" t="s">
        <v>219</v>
      </c>
      <c r="B61" s="208">
        <v>100</v>
      </c>
      <c r="C61" s="209">
        <v>8</v>
      </c>
      <c r="D61" s="210">
        <v>101</v>
      </c>
      <c r="E61" s="208">
        <v>50</v>
      </c>
      <c r="F61" s="210">
        <v>11</v>
      </c>
      <c r="G61" s="208">
        <v>34</v>
      </c>
      <c r="H61" s="209">
        <v>3</v>
      </c>
      <c r="I61" s="210">
        <v>162</v>
      </c>
      <c r="J61" s="208">
        <v>105</v>
      </c>
      <c r="K61" s="209">
        <v>15</v>
      </c>
      <c r="L61" s="210">
        <v>100</v>
      </c>
      <c r="M61" s="208">
        <v>37</v>
      </c>
      <c r="N61" s="210">
        <v>4</v>
      </c>
      <c r="O61" s="208">
        <v>14</v>
      </c>
      <c r="P61" s="209">
        <v>11</v>
      </c>
      <c r="Q61" s="210">
        <v>115</v>
      </c>
    </row>
    <row r="62" spans="1:17" ht="15.75">
      <c r="A62" s="112" t="s">
        <v>220</v>
      </c>
      <c r="B62" s="208">
        <v>357</v>
      </c>
      <c r="C62" s="209">
        <v>12</v>
      </c>
      <c r="D62" s="210">
        <v>511</v>
      </c>
      <c r="E62" s="208">
        <v>101</v>
      </c>
      <c r="F62" s="210">
        <v>28</v>
      </c>
      <c r="G62" s="208">
        <v>75</v>
      </c>
      <c r="H62" s="209">
        <v>13</v>
      </c>
      <c r="I62" s="210">
        <v>174</v>
      </c>
      <c r="J62" s="208">
        <v>312</v>
      </c>
      <c r="K62" s="209">
        <v>13</v>
      </c>
      <c r="L62" s="210">
        <v>402</v>
      </c>
      <c r="M62" s="208">
        <v>70</v>
      </c>
      <c r="N62" s="210">
        <v>31</v>
      </c>
      <c r="O62" s="208">
        <v>35</v>
      </c>
      <c r="P62" s="209">
        <v>19</v>
      </c>
      <c r="Q62" s="210">
        <v>94</v>
      </c>
    </row>
    <row r="63" spans="1:17" ht="15.75">
      <c r="A63" s="108" t="s">
        <v>221</v>
      </c>
      <c r="B63" s="208">
        <v>384</v>
      </c>
      <c r="C63" s="209">
        <v>8</v>
      </c>
      <c r="D63" s="210">
        <v>450</v>
      </c>
      <c r="E63" s="208">
        <v>167</v>
      </c>
      <c r="F63" s="210">
        <v>34</v>
      </c>
      <c r="G63" s="208">
        <v>110</v>
      </c>
      <c r="H63" s="209">
        <v>23</v>
      </c>
      <c r="I63" s="210">
        <v>232</v>
      </c>
      <c r="J63" s="208">
        <v>408</v>
      </c>
      <c r="K63" s="209">
        <v>13</v>
      </c>
      <c r="L63" s="210">
        <v>301</v>
      </c>
      <c r="M63" s="208">
        <v>123</v>
      </c>
      <c r="N63" s="210">
        <v>23</v>
      </c>
      <c r="O63" s="208">
        <v>84</v>
      </c>
      <c r="P63" s="209">
        <v>20</v>
      </c>
      <c r="Q63" s="210">
        <v>406</v>
      </c>
    </row>
    <row r="64" spans="1:17" ht="15.75">
      <c r="A64" s="112" t="s">
        <v>222</v>
      </c>
      <c r="B64" s="208">
        <v>45</v>
      </c>
      <c r="C64" s="209">
        <v>1</v>
      </c>
      <c r="D64" s="210">
        <v>36</v>
      </c>
      <c r="E64" s="208">
        <v>18</v>
      </c>
      <c r="F64" s="210">
        <v>3</v>
      </c>
      <c r="G64" s="208">
        <v>11</v>
      </c>
      <c r="H64" s="209">
        <v>1</v>
      </c>
      <c r="I64" s="210">
        <v>14</v>
      </c>
      <c r="J64" s="208">
        <v>55</v>
      </c>
      <c r="K64" s="209">
        <v>5</v>
      </c>
      <c r="L64" s="210">
        <v>13</v>
      </c>
      <c r="M64" s="208">
        <v>10</v>
      </c>
      <c r="N64" s="210">
        <v>1</v>
      </c>
      <c r="O64" s="208">
        <v>9</v>
      </c>
      <c r="P64" s="209">
        <v>1</v>
      </c>
      <c r="Q64" s="210">
        <v>872</v>
      </c>
    </row>
    <row r="65" spans="1:17" ht="15.75">
      <c r="A65" s="108" t="s">
        <v>223</v>
      </c>
      <c r="B65" s="208">
        <v>50</v>
      </c>
      <c r="C65" s="209">
        <v>5</v>
      </c>
      <c r="D65" s="210">
        <v>67</v>
      </c>
      <c r="E65" s="208">
        <v>13</v>
      </c>
      <c r="F65" s="210">
        <v>14</v>
      </c>
      <c r="G65" s="208">
        <v>5</v>
      </c>
      <c r="H65" s="209">
        <v>12</v>
      </c>
      <c r="I65" s="210">
        <v>26</v>
      </c>
      <c r="J65" s="208">
        <v>44</v>
      </c>
      <c r="K65" s="209">
        <v>7</v>
      </c>
      <c r="L65" s="210">
        <v>26</v>
      </c>
      <c r="M65" s="208">
        <v>12</v>
      </c>
      <c r="N65" s="210">
        <v>23</v>
      </c>
      <c r="O65" s="208">
        <v>3</v>
      </c>
      <c r="P65" s="209">
        <v>17</v>
      </c>
      <c r="Q65" s="210">
        <v>30</v>
      </c>
    </row>
    <row r="66" spans="1:17" ht="15.75">
      <c r="A66" s="112" t="s">
        <v>224</v>
      </c>
      <c r="B66" s="208">
        <v>183</v>
      </c>
      <c r="C66" s="209">
        <v>6</v>
      </c>
      <c r="D66" s="210">
        <v>264</v>
      </c>
      <c r="E66" s="208">
        <v>44</v>
      </c>
      <c r="F66" s="210">
        <v>29</v>
      </c>
      <c r="G66" s="208">
        <v>22</v>
      </c>
      <c r="H66" s="209">
        <v>16</v>
      </c>
      <c r="I66" s="210">
        <v>116</v>
      </c>
      <c r="J66" s="208">
        <v>206</v>
      </c>
      <c r="K66" s="209">
        <v>7</v>
      </c>
      <c r="L66" s="210">
        <v>175</v>
      </c>
      <c r="M66" s="208">
        <v>36</v>
      </c>
      <c r="N66" s="210">
        <v>20</v>
      </c>
      <c r="O66" s="208">
        <v>15</v>
      </c>
      <c r="P66" s="209">
        <v>14</v>
      </c>
      <c r="Q66" s="210">
        <v>88</v>
      </c>
    </row>
    <row r="67" spans="1:17" ht="15.75">
      <c r="A67" s="108" t="s">
        <v>225</v>
      </c>
      <c r="B67" s="208">
        <v>431</v>
      </c>
      <c r="C67" s="209">
        <v>11</v>
      </c>
      <c r="D67" s="210">
        <v>979</v>
      </c>
      <c r="E67" s="208">
        <v>105</v>
      </c>
      <c r="F67" s="210">
        <v>27</v>
      </c>
      <c r="G67" s="208">
        <v>79</v>
      </c>
      <c r="H67" s="209">
        <v>23</v>
      </c>
      <c r="I67" s="210">
        <v>503</v>
      </c>
      <c r="J67" s="208">
        <v>371</v>
      </c>
      <c r="K67" s="209">
        <v>29</v>
      </c>
      <c r="L67" s="210">
        <v>768</v>
      </c>
      <c r="M67" s="208">
        <v>88</v>
      </c>
      <c r="N67" s="210">
        <v>49</v>
      </c>
      <c r="O67" s="208">
        <v>47</v>
      </c>
      <c r="P67" s="209">
        <v>19</v>
      </c>
      <c r="Q67" s="210">
        <v>479</v>
      </c>
    </row>
    <row r="68" spans="1:17" ht="15.75">
      <c r="A68" s="112" t="s">
        <v>226</v>
      </c>
      <c r="B68" s="208">
        <v>138</v>
      </c>
      <c r="C68" s="209">
        <v>11</v>
      </c>
      <c r="D68" s="210">
        <v>234</v>
      </c>
      <c r="E68" s="208">
        <v>38</v>
      </c>
      <c r="F68" s="210">
        <v>26</v>
      </c>
      <c r="G68" s="208">
        <v>21</v>
      </c>
      <c r="H68" s="209">
        <v>22</v>
      </c>
      <c r="I68" s="210">
        <v>208</v>
      </c>
      <c r="J68" s="208">
        <v>132</v>
      </c>
      <c r="K68" s="209">
        <v>17</v>
      </c>
      <c r="L68" s="210">
        <v>136</v>
      </c>
      <c r="M68" s="208">
        <v>18</v>
      </c>
      <c r="N68" s="210">
        <v>30</v>
      </c>
      <c r="O68" s="208">
        <v>15</v>
      </c>
      <c r="P68" s="209">
        <v>17</v>
      </c>
      <c r="Q68" s="210">
        <v>146</v>
      </c>
    </row>
    <row r="69" spans="1:17" ht="15.75">
      <c r="A69" s="108" t="s">
        <v>227</v>
      </c>
      <c r="B69" s="208">
        <v>315</v>
      </c>
      <c r="C69" s="209">
        <v>10</v>
      </c>
      <c r="D69" s="210">
        <v>207</v>
      </c>
      <c r="E69" s="208">
        <v>91</v>
      </c>
      <c r="F69" s="210">
        <v>7</v>
      </c>
      <c r="G69" s="208">
        <v>57</v>
      </c>
      <c r="H69" s="209">
        <v>13</v>
      </c>
      <c r="I69" s="210">
        <v>159</v>
      </c>
      <c r="J69" s="208">
        <v>359</v>
      </c>
      <c r="K69" s="209">
        <v>11</v>
      </c>
      <c r="L69" s="210">
        <v>177</v>
      </c>
      <c r="M69" s="208">
        <v>67</v>
      </c>
      <c r="N69" s="210">
        <v>30</v>
      </c>
      <c r="O69" s="208">
        <v>42</v>
      </c>
      <c r="P69" s="209">
        <v>8</v>
      </c>
      <c r="Q69" s="210">
        <v>218</v>
      </c>
    </row>
    <row r="70" spans="1:17" ht="15.75">
      <c r="A70" s="112" t="s">
        <v>228</v>
      </c>
      <c r="B70" s="208">
        <v>17</v>
      </c>
      <c r="C70" s="209">
        <v>3</v>
      </c>
      <c r="D70" s="210">
        <v>46</v>
      </c>
      <c r="E70" s="208">
        <v>4</v>
      </c>
      <c r="F70" s="210">
        <v>4</v>
      </c>
      <c r="G70" s="208">
        <v>2</v>
      </c>
      <c r="H70" s="209">
        <v>1</v>
      </c>
      <c r="I70" s="210">
        <v>10</v>
      </c>
      <c r="J70" s="208">
        <v>25</v>
      </c>
      <c r="K70" s="209">
        <v>4</v>
      </c>
      <c r="L70" s="210">
        <v>35</v>
      </c>
      <c r="M70" s="208">
        <v>4</v>
      </c>
      <c r="N70" s="210">
        <v>1</v>
      </c>
      <c r="O70" s="208">
        <v>1</v>
      </c>
      <c r="P70" s="209">
        <v>0</v>
      </c>
      <c r="Q70" s="210">
        <v>13</v>
      </c>
    </row>
    <row r="71" spans="1:17" ht="15.75">
      <c r="A71" s="108" t="s">
        <v>229</v>
      </c>
      <c r="B71" s="208">
        <v>502</v>
      </c>
      <c r="C71" s="209">
        <v>23</v>
      </c>
      <c r="D71" s="210">
        <v>522</v>
      </c>
      <c r="E71" s="208">
        <v>71</v>
      </c>
      <c r="F71" s="210">
        <v>17</v>
      </c>
      <c r="G71" s="208">
        <v>43</v>
      </c>
      <c r="H71" s="209">
        <v>6</v>
      </c>
      <c r="I71" s="210">
        <v>130</v>
      </c>
      <c r="J71" s="208">
        <v>550</v>
      </c>
      <c r="K71" s="209">
        <v>22</v>
      </c>
      <c r="L71" s="210">
        <v>296</v>
      </c>
      <c r="M71" s="208">
        <v>53</v>
      </c>
      <c r="N71" s="210">
        <v>11</v>
      </c>
      <c r="O71" s="208">
        <v>36</v>
      </c>
      <c r="P71" s="209">
        <v>4</v>
      </c>
      <c r="Q71" s="210">
        <v>119</v>
      </c>
    </row>
    <row r="72" spans="1:17" ht="15.75">
      <c r="A72" s="112" t="s">
        <v>230</v>
      </c>
      <c r="B72" s="208">
        <v>118</v>
      </c>
      <c r="C72" s="209">
        <v>3</v>
      </c>
      <c r="D72" s="210">
        <v>216</v>
      </c>
      <c r="E72" s="208">
        <v>48</v>
      </c>
      <c r="F72" s="210">
        <v>11</v>
      </c>
      <c r="G72" s="208">
        <v>22</v>
      </c>
      <c r="H72" s="209">
        <v>8</v>
      </c>
      <c r="I72" s="210">
        <v>1016</v>
      </c>
      <c r="J72" s="208">
        <v>98</v>
      </c>
      <c r="K72" s="209">
        <v>7</v>
      </c>
      <c r="L72" s="210">
        <v>116</v>
      </c>
      <c r="M72" s="208">
        <v>30</v>
      </c>
      <c r="N72" s="210">
        <v>20</v>
      </c>
      <c r="O72" s="208">
        <v>27</v>
      </c>
      <c r="P72" s="209">
        <v>12</v>
      </c>
      <c r="Q72" s="210">
        <v>529</v>
      </c>
    </row>
    <row r="73" spans="1:17" ht="15.75">
      <c r="A73" s="108" t="s">
        <v>231</v>
      </c>
      <c r="B73" s="208">
        <v>268</v>
      </c>
      <c r="C73" s="209">
        <v>13</v>
      </c>
      <c r="D73" s="210">
        <v>243</v>
      </c>
      <c r="E73" s="208">
        <v>96</v>
      </c>
      <c r="F73" s="210">
        <v>25</v>
      </c>
      <c r="G73" s="208">
        <v>35</v>
      </c>
      <c r="H73" s="209">
        <v>15</v>
      </c>
      <c r="I73" s="210">
        <v>270</v>
      </c>
      <c r="J73" s="208">
        <v>239</v>
      </c>
      <c r="K73" s="209">
        <v>28</v>
      </c>
      <c r="L73" s="210">
        <v>173</v>
      </c>
      <c r="M73" s="208">
        <v>56</v>
      </c>
      <c r="N73" s="210">
        <v>24</v>
      </c>
      <c r="O73" s="208">
        <v>30</v>
      </c>
      <c r="P73" s="209">
        <v>13</v>
      </c>
      <c r="Q73" s="210">
        <v>147</v>
      </c>
    </row>
    <row r="74" spans="1:17" ht="15.75">
      <c r="A74" s="112" t="s">
        <v>232</v>
      </c>
      <c r="B74" s="208">
        <v>124</v>
      </c>
      <c r="C74" s="209">
        <v>3</v>
      </c>
      <c r="D74" s="210">
        <v>137</v>
      </c>
      <c r="E74" s="208">
        <v>43</v>
      </c>
      <c r="F74" s="210">
        <v>17</v>
      </c>
      <c r="G74" s="208">
        <v>15</v>
      </c>
      <c r="H74" s="209">
        <v>18</v>
      </c>
      <c r="I74" s="210">
        <v>80</v>
      </c>
      <c r="J74" s="208">
        <v>119</v>
      </c>
      <c r="K74" s="209">
        <v>7</v>
      </c>
      <c r="L74" s="210">
        <v>94</v>
      </c>
      <c r="M74" s="208">
        <v>16</v>
      </c>
      <c r="N74" s="210">
        <v>26</v>
      </c>
      <c r="O74" s="208">
        <v>7</v>
      </c>
      <c r="P74" s="209">
        <v>8</v>
      </c>
      <c r="Q74" s="210">
        <v>484</v>
      </c>
    </row>
    <row r="75" spans="1:17" ht="15.75">
      <c r="A75" s="108" t="s">
        <v>233</v>
      </c>
      <c r="B75" s="208">
        <v>180</v>
      </c>
      <c r="C75" s="209">
        <v>2</v>
      </c>
      <c r="D75" s="210">
        <v>380</v>
      </c>
      <c r="E75" s="208">
        <v>64</v>
      </c>
      <c r="F75" s="210">
        <v>11</v>
      </c>
      <c r="G75" s="208">
        <v>35</v>
      </c>
      <c r="H75" s="209">
        <v>18</v>
      </c>
      <c r="I75" s="210">
        <v>415</v>
      </c>
      <c r="J75" s="208">
        <v>163</v>
      </c>
      <c r="K75" s="209">
        <v>4</v>
      </c>
      <c r="L75" s="210">
        <v>337</v>
      </c>
      <c r="M75" s="208">
        <v>45</v>
      </c>
      <c r="N75" s="210">
        <v>22</v>
      </c>
      <c r="O75" s="208">
        <v>31</v>
      </c>
      <c r="P75" s="209">
        <v>7</v>
      </c>
      <c r="Q75" s="210">
        <v>184</v>
      </c>
    </row>
    <row r="76" spans="1:17" ht="15.75">
      <c r="A76" s="112" t="s">
        <v>234</v>
      </c>
      <c r="B76" s="208">
        <v>141</v>
      </c>
      <c r="C76" s="209">
        <v>5</v>
      </c>
      <c r="D76" s="210">
        <v>138</v>
      </c>
      <c r="E76" s="208">
        <v>52</v>
      </c>
      <c r="F76" s="210">
        <v>19</v>
      </c>
      <c r="G76" s="208">
        <v>27</v>
      </c>
      <c r="H76" s="209">
        <v>13</v>
      </c>
      <c r="I76" s="210">
        <v>51</v>
      </c>
      <c r="J76" s="208">
        <v>167</v>
      </c>
      <c r="K76" s="209">
        <v>18</v>
      </c>
      <c r="L76" s="210">
        <v>98</v>
      </c>
      <c r="M76" s="208">
        <v>35</v>
      </c>
      <c r="N76" s="210">
        <v>20</v>
      </c>
      <c r="O76" s="208">
        <v>21</v>
      </c>
      <c r="P76" s="209">
        <v>13</v>
      </c>
      <c r="Q76" s="210">
        <v>324</v>
      </c>
    </row>
    <row r="77" spans="1:17" ht="15.75">
      <c r="A77" s="108" t="s">
        <v>235</v>
      </c>
      <c r="B77" s="208">
        <v>15</v>
      </c>
      <c r="C77" s="209">
        <v>1</v>
      </c>
      <c r="D77" s="210">
        <v>31</v>
      </c>
      <c r="E77" s="208">
        <v>7</v>
      </c>
      <c r="F77" s="210">
        <v>5</v>
      </c>
      <c r="G77" s="208">
        <v>10</v>
      </c>
      <c r="H77" s="209">
        <v>4</v>
      </c>
      <c r="I77" s="210">
        <v>14</v>
      </c>
      <c r="J77" s="208">
        <v>16</v>
      </c>
      <c r="K77" s="209">
        <v>2</v>
      </c>
      <c r="L77" s="210">
        <v>19</v>
      </c>
      <c r="M77" s="208">
        <v>10</v>
      </c>
      <c r="N77" s="210">
        <v>6</v>
      </c>
      <c r="O77" s="208">
        <v>2</v>
      </c>
      <c r="P77" s="209">
        <v>2</v>
      </c>
      <c r="Q77" s="210">
        <v>8</v>
      </c>
    </row>
    <row r="78" spans="1:17" ht="15.75">
      <c r="A78" s="112" t="s">
        <v>236</v>
      </c>
      <c r="B78" s="208">
        <v>79</v>
      </c>
      <c r="C78" s="209">
        <v>9</v>
      </c>
      <c r="D78" s="210">
        <v>195</v>
      </c>
      <c r="E78" s="208">
        <v>33</v>
      </c>
      <c r="F78" s="210">
        <v>3</v>
      </c>
      <c r="G78" s="208">
        <v>15</v>
      </c>
      <c r="H78" s="209">
        <v>1</v>
      </c>
      <c r="I78" s="210">
        <v>122</v>
      </c>
      <c r="J78" s="208">
        <v>90</v>
      </c>
      <c r="K78" s="209">
        <v>9</v>
      </c>
      <c r="L78" s="210">
        <v>115</v>
      </c>
      <c r="M78" s="208">
        <v>16</v>
      </c>
      <c r="N78" s="210">
        <v>4</v>
      </c>
      <c r="O78" s="208">
        <v>10</v>
      </c>
      <c r="P78" s="209">
        <v>8</v>
      </c>
      <c r="Q78" s="210">
        <v>248</v>
      </c>
    </row>
    <row r="79" spans="1:17" ht="15.75">
      <c r="A79" s="108" t="s">
        <v>237</v>
      </c>
      <c r="B79" s="208">
        <v>49</v>
      </c>
      <c r="C79" s="209">
        <v>2</v>
      </c>
      <c r="D79" s="210">
        <v>46</v>
      </c>
      <c r="E79" s="208">
        <v>35</v>
      </c>
      <c r="F79" s="210">
        <v>13</v>
      </c>
      <c r="G79" s="208">
        <v>32</v>
      </c>
      <c r="H79" s="209">
        <v>4</v>
      </c>
      <c r="I79" s="210">
        <v>38</v>
      </c>
      <c r="J79" s="208">
        <v>74</v>
      </c>
      <c r="K79" s="209">
        <v>5</v>
      </c>
      <c r="L79" s="210">
        <v>14</v>
      </c>
      <c r="M79" s="208">
        <v>22</v>
      </c>
      <c r="N79" s="210">
        <v>6</v>
      </c>
      <c r="O79" s="208">
        <v>15</v>
      </c>
      <c r="P79" s="209">
        <v>9</v>
      </c>
      <c r="Q79" s="210">
        <v>18</v>
      </c>
    </row>
    <row r="80" spans="1:17" ht="15.75">
      <c r="A80" s="112" t="s">
        <v>238</v>
      </c>
      <c r="B80" s="208">
        <v>168</v>
      </c>
      <c r="C80" s="209">
        <v>1</v>
      </c>
      <c r="D80" s="210">
        <v>92</v>
      </c>
      <c r="E80" s="208">
        <v>42</v>
      </c>
      <c r="F80" s="210">
        <v>3</v>
      </c>
      <c r="G80" s="208">
        <v>22</v>
      </c>
      <c r="H80" s="209">
        <v>1</v>
      </c>
      <c r="I80" s="210">
        <v>31</v>
      </c>
      <c r="J80" s="208">
        <v>192</v>
      </c>
      <c r="K80" s="209">
        <v>2</v>
      </c>
      <c r="L80" s="210">
        <v>76</v>
      </c>
      <c r="M80" s="208">
        <v>21</v>
      </c>
      <c r="N80" s="210">
        <v>6</v>
      </c>
      <c r="O80" s="208">
        <v>11</v>
      </c>
      <c r="P80" s="209">
        <v>1</v>
      </c>
      <c r="Q80" s="210">
        <v>12</v>
      </c>
    </row>
    <row r="81" spans="1:17" ht="15.75">
      <c r="A81" s="108" t="s">
        <v>239</v>
      </c>
      <c r="B81" s="208">
        <v>145</v>
      </c>
      <c r="C81" s="209">
        <v>7</v>
      </c>
      <c r="D81" s="210">
        <v>58</v>
      </c>
      <c r="E81" s="208">
        <v>29</v>
      </c>
      <c r="F81" s="210">
        <v>7</v>
      </c>
      <c r="G81" s="208">
        <v>6</v>
      </c>
      <c r="H81" s="209">
        <v>1</v>
      </c>
      <c r="I81" s="210">
        <v>12</v>
      </c>
      <c r="J81" s="208">
        <v>126</v>
      </c>
      <c r="K81" s="209">
        <v>14</v>
      </c>
      <c r="L81" s="210">
        <v>39</v>
      </c>
      <c r="M81" s="208">
        <v>12</v>
      </c>
      <c r="N81" s="210">
        <v>2</v>
      </c>
      <c r="O81" s="208">
        <v>2</v>
      </c>
      <c r="P81" s="209">
        <v>5</v>
      </c>
      <c r="Q81" s="210">
        <v>9</v>
      </c>
    </row>
    <row r="82" spans="1:17" ht="15.75">
      <c r="A82" s="112" t="s">
        <v>240</v>
      </c>
      <c r="B82" s="208">
        <v>34</v>
      </c>
      <c r="C82" s="209">
        <v>1</v>
      </c>
      <c r="D82" s="210">
        <v>80</v>
      </c>
      <c r="E82" s="208">
        <v>10</v>
      </c>
      <c r="F82" s="210">
        <v>3</v>
      </c>
      <c r="G82" s="208">
        <v>5</v>
      </c>
      <c r="H82" s="209">
        <v>6</v>
      </c>
      <c r="I82" s="210">
        <v>41</v>
      </c>
      <c r="J82" s="208">
        <v>28</v>
      </c>
      <c r="K82" s="209">
        <v>2</v>
      </c>
      <c r="L82" s="210">
        <v>52</v>
      </c>
      <c r="M82" s="208">
        <v>6</v>
      </c>
      <c r="N82" s="210">
        <v>13</v>
      </c>
      <c r="O82" s="208">
        <v>9</v>
      </c>
      <c r="P82" s="209">
        <v>3</v>
      </c>
      <c r="Q82" s="210">
        <v>33</v>
      </c>
    </row>
    <row r="83" spans="1:17" ht="15.75">
      <c r="A83" s="108" t="s">
        <v>241</v>
      </c>
      <c r="B83" s="208">
        <v>12</v>
      </c>
      <c r="C83" s="209">
        <v>3</v>
      </c>
      <c r="D83" s="210">
        <v>30</v>
      </c>
      <c r="E83" s="208">
        <v>6</v>
      </c>
      <c r="F83" s="210">
        <v>0</v>
      </c>
      <c r="G83" s="208">
        <v>1</v>
      </c>
      <c r="H83" s="209">
        <v>3</v>
      </c>
      <c r="I83" s="210">
        <v>53</v>
      </c>
      <c r="J83" s="208">
        <v>9</v>
      </c>
      <c r="K83" s="209">
        <v>6</v>
      </c>
      <c r="L83" s="210">
        <v>29</v>
      </c>
      <c r="M83" s="208">
        <v>2</v>
      </c>
      <c r="N83" s="210">
        <v>2</v>
      </c>
      <c r="O83" s="208">
        <v>1</v>
      </c>
      <c r="P83" s="209">
        <v>2</v>
      </c>
      <c r="Q83" s="210">
        <v>39</v>
      </c>
    </row>
    <row r="84" spans="1:17" ht="15.75">
      <c r="A84" s="112" t="s">
        <v>242</v>
      </c>
      <c r="B84" s="208">
        <v>61</v>
      </c>
      <c r="C84" s="209">
        <v>6</v>
      </c>
      <c r="D84" s="210">
        <v>79</v>
      </c>
      <c r="E84" s="208">
        <v>36</v>
      </c>
      <c r="F84" s="210">
        <v>1</v>
      </c>
      <c r="G84" s="208">
        <v>8</v>
      </c>
      <c r="H84" s="209">
        <v>0</v>
      </c>
      <c r="I84" s="210">
        <v>112</v>
      </c>
      <c r="J84" s="208">
        <v>54</v>
      </c>
      <c r="K84" s="209">
        <v>3</v>
      </c>
      <c r="L84" s="210">
        <v>66</v>
      </c>
      <c r="M84" s="208">
        <v>10</v>
      </c>
      <c r="N84" s="210">
        <v>1</v>
      </c>
      <c r="O84" s="208">
        <v>5</v>
      </c>
      <c r="P84" s="209">
        <v>0</v>
      </c>
      <c r="Q84" s="210">
        <v>60</v>
      </c>
    </row>
    <row r="85" spans="1:17" ht="15.75">
      <c r="A85" s="108" t="s">
        <v>243</v>
      </c>
      <c r="B85" s="208">
        <v>166</v>
      </c>
      <c r="C85" s="209">
        <v>3</v>
      </c>
      <c r="D85" s="210">
        <v>202</v>
      </c>
      <c r="E85" s="208">
        <v>34</v>
      </c>
      <c r="F85" s="210">
        <v>12</v>
      </c>
      <c r="G85" s="208">
        <v>21</v>
      </c>
      <c r="H85" s="209">
        <v>12</v>
      </c>
      <c r="I85" s="210">
        <v>64</v>
      </c>
      <c r="J85" s="208">
        <v>123</v>
      </c>
      <c r="K85" s="209">
        <v>4</v>
      </c>
      <c r="L85" s="210">
        <v>149</v>
      </c>
      <c r="M85" s="208">
        <v>32</v>
      </c>
      <c r="N85" s="210">
        <v>7</v>
      </c>
      <c r="O85" s="208">
        <v>13</v>
      </c>
      <c r="P85" s="209">
        <v>3</v>
      </c>
      <c r="Q85" s="210">
        <v>42</v>
      </c>
    </row>
    <row r="86" spans="1:17" ht="15.75">
      <c r="A86" s="112" t="s">
        <v>244</v>
      </c>
      <c r="B86" s="208">
        <v>93</v>
      </c>
      <c r="C86" s="209">
        <v>23</v>
      </c>
      <c r="D86" s="210">
        <v>107</v>
      </c>
      <c r="E86" s="208">
        <v>18</v>
      </c>
      <c r="F86" s="210">
        <v>17</v>
      </c>
      <c r="G86" s="208">
        <v>14</v>
      </c>
      <c r="H86" s="209">
        <v>21</v>
      </c>
      <c r="I86" s="210">
        <v>50</v>
      </c>
      <c r="J86" s="208">
        <v>69</v>
      </c>
      <c r="K86" s="209">
        <v>10</v>
      </c>
      <c r="L86" s="210">
        <v>47</v>
      </c>
      <c r="M86" s="208">
        <v>17</v>
      </c>
      <c r="N86" s="210">
        <v>21</v>
      </c>
      <c r="O86" s="208">
        <v>7</v>
      </c>
      <c r="P86" s="209">
        <v>9</v>
      </c>
      <c r="Q86" s="210">
        <v>385</v>
      </c>
    </row>
    <row r="87" spans="1:17" ht="15.75">
      <c r="A87" s="108" t="s">
        <v>245</v>
      </c>
      <c r="B87" s="208">
        <v>28</v>
      </c>
      <c r="C87" s="209">
        <v>1</v>
      </c>
      <c r="D87" s="210">
        <v>34</v>
      </c>
      <c r="E87" s="208">
        <v>8</v>
      </c>
      <c r="F87" s="210">
        <v>2</v>
      </c>
      <c r="G87" s="208">
        <v>1</v>
      </c>
      <c r="H87" s="209">
        <v>1</v>
      </c>
      <c r="I87" s="210">
        <v>59</v>
      </c>
      <c r="J87" s="208">
        <v>22</v>
      </c>
      <c r="K87" s="209">
        <v>5</v>
      </c>
      <c r="L87" s="210">
        <v>28</v>
      </c>
      <c r="M87" s="208">
        <v>6</v>
      </c>
      <c r="N87" s="210">
        <v>1</v>
      </c>
      <c r="O87" s="208">
        <v>3</v>
      </c>
      <c r="P87" s="209">
        <v>2</v>
      </c>
      <c r="Q87" s="210">
        <v>60</v>
      </c>
    </row>
    <row r="88" spans="1:17" ht="15.75">
      <c r="A88" s="112" t="s">
        <v>246</v>
      </c>
      <c r="B88" s="208">
        <v>173</v>
      </c>
      <c r="C88" s="209">
        <v>5</v>
      </c>
      <c r="D88" s="210">
        <v>170</v>
      </c>
      <c r="E88" s="208">
        <v>49</v>
      </c>
      <c r="F88" s="210">
        <v>8</v>
      </c>
      <c r="G88" s="208">
        <v>27</v>
      </c>
      <c r="H88" s="209">
        <v>8</v>
      </c>
      <c r="I88" s="210">
        <v>89</v>
      </c>
      <c r="J88" s="208">
        <v>152</v>
      </c>
      <c r="K88" s="209">
        <v>3</v>
      </c>
      <c r="L88" s="210">
        <v>95</v>
      </c>
      <c r="M88" s="208">
        <v>30</v>
      </c>
      <c r="N88" s="210">
        <v>16</v>
      </c>
      <c r="O88" s="208">
        <v>31</v>
      </c>
      <c r="P88" s="209">
        <v>7</v>
      </c>
      <c r="Q88" s="210">
        <v>90</v>
      </c>
    </row>
    <row r="89" spans="1:17" ht="16.5" thickBot="1">
      <c r="A89" s="116" t="s">
        <v>247</v>
      </c>
      <c r="B89" s="208">
        <v>127</v>
      </c>
      <c r="C89" s="209">
        <v>1</v>
      </c>
      <c r="D89" s="210">
        <v>139</v>
      </c>
      <c r="E89" s="208">
        <v>55</v>
      </c>
      <c r="F89" s="210">
        <v>4</v>
      </c>
      <c r="G89" s="208">
        <v>35</v>
      </c>
      <c r="H89" s="209">
        <v>7</v>
      </c>
      <c r="I89" s="210">
        <v>375</v>
      </c>
      <c r="J89" s="208">
        <v>90</v>
      </c>
      <c r="K89" s="209">
        <v>8</v>
      </c>
      <c r="L89" s="210">
        <v>118</v>
      </c>
      <c r="M89" s="208">
        <v>34</v>
      </c>
      <c r="N89" s="210">
        <v>8</v>
      </c>
      <c r="O89" s="208">
        <v>16</v>
      </c>
      <c r="P89" s="209">
        <v>2</v>
      </c>
      <c r="Q89" s="210">
        <v>191</v>
      </c>
    </row>
    <row r="90" spans="1:17" s="121" customFormat="1" ht="17.25" thickBot="1" thickTop="1">
      <c r="A90" s="117" t="s">
        <v>248</v>
      </c>
      <c r="B90" s="193">
        <f>SUM(B9:B89)</f>
        <v>49012</v>
      </c>
      <c r="C90" s="194">
        <f aca="true" t="shared" si="0" ref="C90:I90">SUM(C9:C89)</f>
        <v>963</v>
      </c>
      <c r="D90" s="195">
        <f t="shared" si="0"/>
        <v>54857</v>
      </c>
      <c r="E90" s="193">
        <f t="shared" si="0"/>
        <v>18265</v>
      </c>
      <c r="F90" s="195">
        <f t="shared" si="0"/>
        <v>2552</v>
      </c>
      <c r="G90" s="193">
        <f t="shared" si="0"/>
        <v>11367</v>
      </c>
      <c r="H90" s="194">
        <f t="shared" si="0"/>
        <v>1629</v>
      </c>
      <c r="I90" s="195">
        <f t="shared" si="0"/>
        <v>37864</v>
      </c>
      <c r="J90" s="193">
        <f>SUM(J9:J89)</f>
        <v>45606</v>
      </c>
      <c r="K90" s="194">
        <f aca="true" t="shared" si="1" ref="K90:Q90">SUM(K9:K89)</f>
        <v>1423</v>
      </c>
      <c r="L90" s="195">
        <f t="shared" si="1"/>
        <v>45978</v>
      </c>
      <c r="M90" s="193">
        <f t="shared" si="1"/>
        <v>14303</v>
      </c>
      <c r="N90" s="195">
        <f t="shared" si="1"/>
        <v>2798</v>
      </c>
      <c r="O90" s="193">
        <f t="shared" si="1"/>
        <v>9679</v>
      </c>
      <c r="P90" s="194">
        <f t="shared" si="1"/>
        <v>1675</v>
      </c>
      <c r="Q90" s="196">
        <f t="shared" si="1"/>
        <v>27478</v>
      </c>
    </row>
    <row r="91" spans="1:17" s="127" customFormat="1" ht="16.5" thickTop="1">
      <c r="A91" s="122" t="s">
        <v>18</v>
      </c>
      <c r="B91" s="123"/>
      <c r="C91" s="124"/>
      <c r="D91" s="124"/>
      <c r="E91" s="125"/>
      <c r="F91" s="125"/>
      <c r="G91" s="125"/>
      <c r="H91" s="125"/>
      <c r="I91" s="125"/>
      <c r="J91" s="126"/>
      <c r="K91" s="126"/>
      <c r="L91" s="126"/>
      <c r="M91" s="126"/>
      <c r="N91" s="126"/>
      <c r="O91" s="126"/>
      <c r="P91" s="126"/>
      <c r="Q91" s="126"/>
    </row>
    <row r="92" spans="1:10" s="131" customFormat="1" ht="20.25">
      <c r="A92" s="128"/>
      <c r="B92" s="129"/>
      <c r="C92" s="129"/>
      <c r="D92" s="129"/>
      <c r="E92" s="129"/>
      <c r="F92" s="129"/>
      <c r="G92" s="129"/>
      <c r="H92" s="129"/>
      <c r="I92" s="129"/>
      <c r="J92" s="130"/>
    </row>
    <row r="93" spans="1:10" s="133" customFormat="1" ht="20.25">
      <c r="A93" s="132"/>
      <c r="J93" s="134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&amp;L23.12.2011&amp;CTÜRKİYE ODALAR ve BORSALAR BİRLİĞİ
Bilgi Hizmetleri Dairesi&amp;R&amp;P</oddFooter>
  </headerFooter>
  <rowBreaks count="1" manualBreakCount="1">
    <brk id="4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3">
      <selection activeCell="B26" sqref="B26:C26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21" max="221" width="26.8515625" style="0" customWidth="1"/>
  </cols>
  <sheetData>
    <row r="2" spans="1:8" ht="18.75" thickBot="1">
      <c r="A2" s="294" t="s">
        <v>401</v>
      </c>
      <c r="B2" s="294"/>
      <c r="C2" s="294"/>
      <c r="D2" s="294"/>
      <c r="E2" s="294"/>
      <c r="F2" s="294"/>
      <c r="G2" s="294"/>
      <c r="H2" s="294"/>
    </row>
    <row r="5" spans="1:8" ht="18.75" customHeight="1">
      <c r="A5" s="339" t="s">
        <v>410</v>
      </c>
      <c r="B5" s="339"/>
      <c r="C5" s="339"/>
      <c r="D5" s="339"/>
      <c r="E5" s="339"/>
      <c r="F5" s="339"/>
      <c r="G5" s="339"/>
      <c r="H5" s="339"/>
    </row>
    <row r="6" spans="2:8" ht="15.75">
      <c r="B6" s="1"/>
      <c r="C6" s="95"/>
      <c r="D6" s="95"/>
      <c r="E6" s="95"/>
      <c r="F6" s="95"/>
      <c r="G6" s="95"/>
      <c r="H6" s="95"/>
    </row>
    <row r="7" spans="2:8" ht="15.75">
      <c r="B7" s="1"/>
      <c r="C7" s="95"/>
      <c r="D7" s="95"/>
      <c r="E7" s="95"/>
      <c r="F7" s="95"/>
      <c r="G7" s="95"/>
      <c r="H7" s="95"/>
    </row>
    <row r="9" spans="1:7" ht="31.5" customHeight="1">
      <c r="A9" s="145"/>
      <c r="B9" s="431" t="s">
        <v>3</v>
      </c>
      <c r="C9" s="432"/>
      <c r="D9" s="431" t="s">
        <v>6</v>
      </c>
      <c r="E9" s="432"/>
      <c r="F9" s="431" t="s">
        <v>2</v>
      </c>
      <c r="G9" s="432"/>
    </row>
    <row r="10" spans="1:7" ht="16.5" customHeight="1">
      <c r="A10" s="266" t="s">
        <v>9</v>
      </c>
      <c r="B10" s="433">
        <v>41</v>
      </c>
      <c r="C10" s="434"/>
      <c r="D10" s="433">
        <v>255</v>
      </c>
      <c r="E10" s="434"/>
      <c r="F10" s="435">
        <v>296</v>
      </c>
      <c r="G10" s="436"/>
    </row>
    <row r="11" spans="1:8" ht="60" customHeight="1">
      <c r="A11" s="146" t="s">
        <v>255</v>
      </c>
      <c r="B11" s="433">
        <v>56648425</v>
      </c>
      <c r="C11" s="434"/>
      <c r="D11" s="433">
        <v>44122250</v>
      </c>
      <c r="E11" s="434"/>
      <c r="F11" s="433">
        <v>100770675</v>
      </c>
      <c r="G11" s="434"/>
      <c r="H11" s="213"/>
    </row>
    <row r="12" spans="1:8" ht="40.5" customHeight="1">
      <c r="A12" s="147" t="s">
        <v>256</v>
      </c>
      <c r="B12" s="433">
        <v>39768026</v>
      </c>
      <c r="C12" s="434"/>
      <c r="D12" s="433">
        <v>36266575</v>
      </c>
      <c r="E12" s="434"/>
      <c r="F12" s="433">
        <v>76034601</v>
      </c>
      <c r="G12" s="434"/>
      <c r="H12" s="213"/>
    </row>
    <row r="13" spans="1:7" ht="23.25" customHeight="1">
      <c r="A13" s="146" t="s">
        <v>257</v>
      </c>
      <c r="B13" s="421">
        <v>70.2</v>
      </c>
      <c r="C13" s="422"/>
      <c r="D13" s="421">
        <v>82.19</v>
      </c>
      <c r="E13" s="422"/>
      <c r="F13" s="421">
        <v>75.45</v>
      </c>
      <c r="G13" s="422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spans="1:7" ht="31.5" customHeight="1">
      <c r="A19" s="426" t="s">
        <v>411</v>
      </c>
      <c r="B19" s="426"/>
      <c r="C19" s="426"/>
      <c r="D19" s="426"/>
      <c r="E19" s="426"/>
      <c r="F19" s="426"/>
      <c r="G19" s="426"/>
    </row>
    <row r="20" spans="1:7" ht="15.75" customHeight="1">
      <c r="A20" s="426"/>
      <c r="B20" s="426"/>
      <c r="C20" s="426"/>
      <c r="D20" s="426"/>
      <c r="E20" s="426"/>
      <c r="F20" s="426"/>
      <c r="G20" s="426"/>
    </row>
    <row r="21" spans="1:7" ht="31.5" customHeight="1">
      <c r="A21" s="81"/>
      <c r="B21" s="81"/>
      <c r="C21" s="81"/>
      <c r="D21" s="81"/>
      <c r="E21" s="81"/>
      <c r="F21" s="81"/>
      <c r="G21" s="81"/>
    </row>
    <row r="22" spans="1:8" ht="15">
      <c r="A22" s="427"/>
      <c r="B22" s="427"/>
      <c r="C22" s="427"/>
      <c r="D22" s="427"/>
      <c r="E22" s="427"/>
      <c r="F22" s="427"/>
      <c r="G22" s="427"/>
      <c r="H22" s="427"/>
    </row>
    <row r="23" spans="1:7" ht="60" customHeight="1">
      <c r="A23" s="149"/>
      <c r="B23" s="431" t="s">
        <v>3</v>
      </c>
      <c r="C23" s="432"/>
      <c r="D23" s="431" t="s">
        <v>6</v>
      </c>
      <c r="E23" s="432"/>
      <c r="F23" s="431" t="s">
        <v>2</v>
      </c>
      <c r="G23" s="432"/>
    </row>
    <row r="24" spans="1:7" ht="19.5" customHeight="1">
      <c r="A24" s="150" t="s">
        <v>9</v>
      </c>
      <c r="B24" s="428">
        <v>361</v>
      </c>
      <c r="C24" s="429"/>
      <c r="D24" s="428">
        <v>2873</v>
      </c>
      <c r="E24" s="429"/>
      <c r="F24" s="428">
        <v>3234</v>
      </c>
      <c r="G24" s="430"/>
    </row>
    <row r="25" spans="1:7" ht="42.75" customHeight="1">
      <c r="A25" s="151" t="s">
        <v>255</v>
      </c>
      <c r="B25" s="423">
        <v>1516602578</v>
      </c>
      <c r="C25" s="424"/>
      <c r="D25" s="423">
        <v>691493235</v>
      </c>
      <c r="E25" s="424"/>
      <c r="F25" s="423">
        <v>2208095813</v>
      </c>
      <c r="G25" s="425"/>
    </row>
    <row r="26" spans="1:7" ht="42" customHeight="1">
      <c r="A26" s="152" t="s">
        <v>256</v>
      </c>
      <c r="B26" s="423">
        <v>1167243809</v>
      </c>
      <c r="C26" s="425"/>
      <c r="D26" s="423">
        <v>499473910</v>
      </c>
      <c r="E26" s="425"/>
      <c r="F26" s="423">
        <v>1666717719</v>
      </c>
      <c r="G26" s="425"/>
    </row>
    <row r="27" spans="1:7" ht="24" customHeight="1">
      <c r="A27" s="148" t="s">
        <v>257</v>
      </c>
      <c r="B27" s="421">
        <v>76.96</v>
      </c>
      <c r="C27" s="422"/>
      <c r="D27" s="421">
        <v>72.23</v>
      </c>
      <c r="E27" s="422"/>
      <c r="F27" s="421">
        <v>75.48</v>
      </c>
      <c r="G27" s="422"/>
    </row>
    <row r="28" spans="1:4" ht="18.75" customHeight="1">
      <c r="A28" s="3" t="s">
        <v>18</v>
      </c>
      <c r="B28" s="3"/>
      <c r="C28" s="3"/>
      <c r="D28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9:G20"/>
    <mergeCell ref="A22:H22"/>
    <mergeCell ref="B24:C24"/>
    <mergeCell ref="D24:E24"/>
    <mergeCell ref="F24:G24"/>
    <mergeCell ref="B23:C23"/>
    <mergeCell ref="D23:E23"/>
    <mergeCell ref="F23:G23"/>
    <mergeCell ref="B27:C27"/>
    <mergeCell ref="D27:E27"/>
    <mergeCell ref="F27:G27"/>
    <mergeCell ref="B25:C25"/>
    <mergeCell ref="D25:E25"/>
    <mergeCell ref="F25:G25"/>
    <mergeCell ref="B26:C26"/>
    <mergeCell ref="D26:E26"/>
    <mergeCell ref="F26:G2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&amp;L23.12.2011&amp;CTÜRKİYE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53" max="153" width="18.00390625" style="0" customWidth="1"/>
    <col min="154" max="155" width="13.8515625" style="0" customWidth="1"/>
    <col min="156" max="156" width="19.421875" style="0" customWidth="1"/>
    <col min="157" max="157" width="10.140625" style="0" bestFit="1" customWidth="1"/>
    <col min="158" max="158" width="8.8515625" style="0" customWidth="1"/>
    <col min="159" max="159" width="10.140625" style="0" bestFit="1" customWidth="1"/>
  </cols>
  <sheetData>
    <row r="1" spans="1:7" ht="18.75" thickBot="1">
      <c r="A1" s="294" t="s">
        <v>399</v>
      </c>
      <c r="B1" s="294"/>
      <c r="C1" s="294"/>
      <c r="D1" s="294"/>
      <c r="E1" s="294"/>
      <c r="F1" s="294"/>
      <c r="G1" s="294"/>
    </row>
    <row r="3" spans="1:7" ht="15">
      <c r="A3" s="444" t="s">
        <v>412</v>
      </c>
      <c r="B3" s="444"/>
      <c r="C3" s="444"/>
      <c r="D3" s="444"/>
      <c r="E3" s="444"/>
      <c r="F3" s="444"/>
      <c r="G3" s="444"/>
    </row>
    <row r="4" spans="1:7" ht="15">
      <c r="A4" s="444"/>
      <c r="B4" s="444"/>
      <c r="C4" s="444"/>
      <c r="D4" s="444"/>
      <c r="E4" s="444"/>
      <c r="F4" s="444"/>
      <c r="G4" s="444"/>
    </row>
    <row r="6" spans="2:5" ht="15.75" customHeight="1">
      <c r="B6" s="354" t="s">
        <v>137</v>
      </c>
      <c r="C6" s="354"/>
      <c r="D6" s="354"/>
      <c r="E6" s="354"/>
    </row>
    <row r="7" spans="2:5" ht="15.75" customHeight="1">
      <c r="B7" s="153"/>
      <c r="C7" s="153"/>
      <c r="D7" s="153"/>
      <c r="E7" s="153"/>
    </row>
    <row r="8" spans="2:5" ht="45" customHeight="1">
      <c r="B8" s="445" t="s">
        <v>258</v>
      </c>
      <c r="C8" s="445" t="s">
        <v>259</v>
      </c>
      <c r="D8" s="445" t="s">
        <v>260</v>
      </c>
      <c r="E8" s="445" t="s">
        <v>261</v>
      </c>
    </row>
    <row r="9" spans="2:5" ht="27.75" customHeight="1">
      <c r="B9" s="445"/>
      <c r="C9" s="445"/>
      <c r="D9" s="446"/>
      <c r="E9" s="446"/>
    </row>
    <row r="10" spans="2:5" ht="18" customHeight="1" hidden="1">
      <c r="B10" s="445"/>
      <c r="C10" s="445"/>
      <c r="D10" s="446"/>
      <c r="E10" s="446"/>
    </row>
    <row r="11" spans="2:5" ht="15">
      <c r="B11" s="154" t="s">
        <v>200</v>
      </c>
      <c r="C11" s="155">
        <v>264</v>
      </c>
      <c r="D11" s="156">
        <v>1357369449</v>
      </c>
      <c r="E11" s="156">
        <v>1091855407</v>
      </c>
    </row>
    <row r="12" spans="2:5" ht="15">
      <c r="B12" s="154" t="s">
        <v>172</v>
      </c>
      <c r="C12" s="155">
        <v>42</v>
      </c>
      <c r="D12" s="156">
        <v>40500379</v>
      </c>
      <c r="E12" s="156">
        <v>10164214</v>
      </c>
    </row>
    <row r="13" spans="2:5" ht="15">
      <c r="B13" s="154" t="s">
        <v>201</v>
      </c>
      <c r="C13" s="155">
        <v>17</v>
      </c>
      <c r="D13" s="156">
        <v>6220000</v>
      </c>
      <c r="E13" s="156">
        <v>3923900</v>
      </c>
    </row>
    <row r="14" spans="2:5" ht="15">
      <c r="B14" s="154" t="s">
        <v>173</v>
      </c>
      <c r="C14" s="155">
        <v>9</v>
      </c>
      <c r="D14" s="156">
        <v>3300000</v>
      </c>
      <c r="E14" s="156">
        <v>1328167</v>
      </c>
    </row>
    <row r="15" spans="2:5" ht="15">
      <c r="B15" s="154" t="s">
        <v>182</v>
      </c>
      <c r="C15" s="155">
        <v>5</v>
      </c>
      <c r="D15" s="156">
        <v>2500000</v>
      </c>
      <c r="E15" s="156">
        <v>1204500</v>
      </c>
    </row>
    <row r="16" spans="2:5" ht="15">
      <c r="B16" s="154" t="s">
        <v>207</v>
      </c>
      <c r="C16" s="155">
        <v>5</v>
      </c>
      <c r="D16" s="156">
        <v>10400000</v>
      </c>
      <c r="E16" s="156">
        <v>7579756</v>
      </c>
    </row>
    <row r="17" spans="2:5" ht="15">
      <c r="B17" s="154" t="s">
        <v>234</v>
      </c>
      <c r="C17" s="155">
        <v>3</v>
      </c>
      <c r="D17" s="156">
        <v>5494000</v>
      </c>
      <c r="E17" s="156">
        <v>2629800</v>
      </c>
    </row>
    <row r="18" spans="2:5" ht="15">
      <c r="B18" s="154" t="s">
        <v>363</v>
      </c>
      <c r="C18" s="155">
        <v>3</v>
      </c>
      <c r="D18" s="156">
        <v>1250000</v>
      </c>
      <c r="E18" s="156">
        <v>825000</v>
      </c>
    </row>
    <row r="19" spans="2:5" ht="15" customHeight="1">
      <c r="B19" s="154" t="s">
        <v>193</v>
      </c>
      <c r="C19" s="155">
        <v>2</v>
      </c>
      <c r="D19" s="156">
        <v>7818750</v>
      </c>
      <c r="E19" s="156">
        <v>7318748</v>
      </c>
    </row>
    <row r="20" spans="2:5" ht="15">
      <c r="B20" s="154" t="s">
        <v>214</v>
      </c>
      <c r="C20" s="155">
        <v>2</v>
      </c>
      <c r="D20" s="156">
        <v>550000</v>
      </c>
      <c r="E20" s="156">
        <v>133750</v>
      </c>
    </row>
    <row r="21" spans="2:5" ht="15">
      <c r="B21" s="154" t="s">
        <v>223</v>
      </c>
      <c r="C21" s="155">
        <v>1</v>
      </c>
      <c r="D21" s="156">
        <v>100000</v>
      </c>
      <c r="E21" s="156">
        <v>9167</v>
      </c>
    </row>
    <row r="22" spans="2:5" ht="15">
      <c r="B22" s="154" t="s">
        <v>221</v>
      </c>
      <c r="C22" s="155">
        <v>1</v>
      </c>
      <c r="D22" s="156">
        <v>500000</v>
      </c>
      <c r="E22" s="156">
        <v>150000</v>
      </c>
    </row>
    <row r="23" spans="2:5" ht="15">
      <c r="B23" s="154" t="s">
        <v>211</v>
      </c>
      <c r="C23" s="155">
        <v>1</v>
      </c>
      <c r="D23" s="156">
        <v>75000000</v>
      </c>
      <c r="E23" s="156">
        <v>37500000</v>
      </c>
    </row>
    <row r="24" spans="2:5" ht="15" customHeight="1">
      <c r="B24" s="154" t="s">
        <v>204</v>
      </c>
      <c r="C24" s="155">
        <v>1</v>
      </c>
      <c r="D24" s="156">
        <v>300000</v>
      </c>
      <c r="E24" s="156">
        <v>14700</v>
      </c>
    </row>
    <row r="25" spans="2:5" ht="15">
      <c r="B25" s="154" t="s">
        <v>197</v>
      </c>
      <c r="C25" s="155">
        <v>1</v>
      </c>
      <c r="D25" s="156">
        <v>2000000</v>
      </c>
      <c r="E25" s="156">
        <v>1000000</v>
      </c>
    </row>
    <row r="26" spans="2:5" ht="15">
      <c r="B26" s="154" t="s">
        <v>190</v>
      </c>
      <c r="C26" s="155">
        <v>1</v>
      </c>
      <c r="D26" s="156">
        <v>2200000</v>
      </c>
      <c r="E26" s="156">
        <v>1540000</v>
      </c>
    </row>
    <row r="27" spans="2:5" ht="15">
      <c r="B27" s="154" t="s">
        <v>191</v>
      </c>
      <c r="C27" s="155">
        <v>1</v>
      </c>
      <c r="D27" s="156">
        <v>50000</v>
      </c>
      <c r="E27" s="156">
        <v>7500</v>
      </c>
    </row>
    <row r="28" spans="2:5" ht="15">
      <c r="B28" s="154" t="s">
        <v>176</v>
      </c>
      <c r="C28" s="155">
        <v>1</v>
      </c>
      <c r="D28" s="156">
        <v>1000000</v>
      </c>
      <c r="E28" s="156">
        <v>10000</v>
      </c>
    </row>
    <row r="29" spans="2:5" ht="15" customHeight="1">
      <c r="B29" s="284" t="s">
        <v>175</v>
      </c>
      <c r="C29" s="155">
        <v>1</v>
      </c>
      <c r="D29" s="285">
        <v>50000</v>
      </c>
      <c r="E29" s="156">
        <v>49200</v>
      </c>
    </row>
    <row r="30" spans="2:5" ht="30" customHeight="1">
      <c r="B30" s="438" t="s">
        <v>32</v>
      </c>
      <c r="C30" s="439"/>
      <c r="D30" s="440"/>
      <c r="E30" s="160">
        <f>SUM(E11:E29)</f>
        <v>1167243809</v>
      </c>
    </row>
    <row r="31" spans="2:5" ht="15" customHeight="1">
      <c r="B31" s="3" t="s">
        <v>18</v>
      </c>
      <c r="C31" s="3"/>
      <c r="D31" s="3"/>
      <c r="E31" s="157"/>
    </row>
    <row r="32" spans="2:5" ht="15">
      <c r="B32" s="158"/>
      <c r="C32" s="158"/>
      <c r="D32" s="159"/>
      <c r="E32" s="159"/>
    </row>
    <row r="33" spans="2:5" ht="15.75" customHeight="1">
      <c r="B33" s="354" t="s">
        <v>148</v>
      </c>
      <c r="C33" s="354"/>
      <c r="D33" s="354"/>
      <c r="E33" s="354"/>
    </row>
    <row r="34" spans="2:5" ht="30" customHeight="1">
      <c r="B34" s="441" t="s">
        <v>258</v>
      </c>
      <c r="C34" s="441" t="s">
        <v>259</v>
      </c>
      <c r="D34" s="441" t="s">
        <v>260</v>
      </c>
      <c r="E34" s="441" t="s">
        <v>261</v>
      </c>
    </row>
    <row r="35" spans="2:5" ht="38.25" customHeight="1">
      <c r="B35" s="442"/>
      <c r="C35" s="442"/>
      <c r="D35" s="442"/>
      <c r="E35" s="442"/>
    </row>
    <row r="36" spans="2:5" ht="1.5" customHeight="1">
      <c r="B36" s="443"/>
      <c r="C36" s="443"/>
      <c r="D36" s="443"/>
      <c r="E36" s="443"/>
    </row>
    <row r="37" spans="2:5" ht="15">
      <c r="B37" s="154" t="s">
        <v>200</v>
      </c>
      <c r="C37" s="156">
        <v>1803</v>
      </c>
      <c r="D37" s="156">
        <v>427193326</v>
      </c>
      <c r="E37" s="156">
        <v>310333801</v>
      </c>
    </row>
    <row r="38" spans="2:5" ht="15">
      <c r="B38" s="154" t="s">
        <v>173</v>
      </c>
      <c r="C38" s="155">
        <v>295</v>
      </c>
      <c r="D38" s="156">
        <v>96013003</v>
      </c>
      <c r="E38" s="156">
        <v>81120601</v>
      </c>
    </row>
    <row r="39" spans="2:5" ht="15">
      <c r="B39" s="154" t="s">
        <v>172</v>
      </c>
      <c r="C39" s="155">
        <v>154</v>
      </c>
      <c r="D39" s="156">
        <v>18628091</v>
      </c>
      <c r="E39" s="156">
        <v>12194435</v>
      </c>
    </row>
    <row r="40" spans="2:5" ht="15">
      <c r="B40" s="154" t="s">
        <v>201</v>
      </c>
      <c r="C40" s="155">
        <v>117</v>
      </c>
      <c r="D40" s="156">
        <v>12490756</v>
      </c>
      <c r="E40" s="156">
        <v>7971579</v>
      </c>
    </row>
    <row r="41" spans="2:5" ht="15">
      <c r="B41" s="154" t="s">
        <v>182</v>
      </c>
      <c r="C41" s="155">
        <v>59</v>
      </c>
      <c r="D41" s="156">
        <v>13840003</v>
      </c>
      <c r="E41" s="156">
        <v>8783151</v>
      </c>
    </row>
    <row r="42" spans="2:5" ht="15">
      <c r="B42" s="154" t="s">
        <v>363</v>
      </c>
      <c r="C42" s="155">
        <v>56</v>
      </c>
      <c r="D42" s="156">
        <v>10825001</v>
      </c>
      <c r="E42" s="156">
        <v>8395050</v>
      </c>
    </row>
    <row r="43" spans="2:5" ht="15">
      <c r="B43" s="154" t="s">
        <v>214</v>
      </c>
      <c r="C43" s="155">
        <v>49</v>
      </c>
      <c r="D43" s="156">
        <v>6247550</v>
      </c>
      <c r="E43" s="156">
        <v>4875059</v>
      </c>
    </row>
    <row r="44" spans="2:5" ht="15">
      <c r="B44" s="154" t="s">
        <v>175</v>
      </c>
      <c r="C44" s="155">
        <v>41</v>
      </c>
      <c r="D44" s="156">
        <v>3855050</v>
      </c>
      <c r="E44" s="156">
        <v>1899899</v>
      </c>
    </row>
    <row r="45" spans="2:5" ht="15">
      <c r="B45" s="154" t="s">
        <v>197</v>
      </c>
      <c r="C45" s="155">
        <v>25</v>
      </c>
      <c r="D45" s="156">
        <v>4607002</v>
      </c>
      <c r="E45" s="156">
        <v>2653801</v>
      </c>
    </row>
    <row r="46" spans="2:5" ht="15">
      <c r="B46" s="154" t="s">
        <v>167</v>
      </c>
      <c r="C46" s="155">
        <v>20</v>
      </c>
      <c r="D46" s="156">
        <v>7491610</v>
      </c>
      <c r="E46" s="156">
        <v>4443685</v>
      </c>
    </row>
    <row r="47" spans="2:5" ht="15">
      <c r="B47" s="154" t="s">
        <v>193</v>
      </c>
      <c r="C47" s="155">
        <v>19</v>
      </c>
      <c r="D47" s="156">
        <v>5140008</v>
      </c>
      <c r="E47" s="156">
        <v>3245457</v>
      </c>
    </row>
    <row r="48" spans="2:5" ht="15">
      <c r="B48" s="154" t="s">
        <v>243</v>
      </c>
      <c r="C48" s="155">
        <v>15</v>
      </c>
      <c r="D48" s="156">
        <v>2162500</v>
      </c>
      <c r="E48" s="156">
        <v>2439050</v>
      </c>
    </row>
    <row r="49" spans="2:5" ht="15">
      <c r="B49" s="154" t="s">
        <v>208</v>
      </c>
      <c r="C49" s="155">
        <v>12</v>
      </c>
      <c r="D49" s="156">
        <v>4505000</v>
      </c>
      <c r="E49" s="156">
        <v>2162500</v>
      </c>
    </row>
    <row r="50" spans="2:5" ht="15">
      <c r="B50" s="154" t="s">
        <v>225</v>
      </c>
      <c r="C50" s="155">
        <v>12</v>
      </c>
      <c r="D50" s="156">
        <v>6205000</v>
      </c>
      <c r="E50" s="156">
        <v>5503975</v>
      </c>
    </row>
    <row r="51" spans="2:5" ht="15">
      <c r="B51" s="154" t="s">
        <v>207</v>
      </c>
      <c r="C51" s="155">
        <v>12</v>
      </c>
      <c r="D51" s="156">
        <v>18525010</v>
      </c>
      <c r="E51" s="156">
        <v>11905008</v>
      </c>
    </row>
    <row r="52" spans="2:5" ht="15">
      <c r="B52" s="154" t="s">
        <v>220</v>
      </c>
      <c r="C52" s="155">
        <v>11</v>
      </c>
      <c r="D52" s="156">
        <v>1750000</v>
      </c>
      <c r="E52" s="156">
        <v>1265000</v>
      </c>
    </row>
    <row r="53" spans="2:5" ht="15">
      <c r="B53" s="154" t="s">
        <v>211</v>
      </c>
      <c r="C53" s="155">
        <v>11</v>
      </c>
      <c r="D53" s="156">
        <v>2740075</v>
      </c>
      <c r="E53" s="156">
        <v>1785188</v>
      </c>
    </row>
    <row r="54" spans="2:5" ht="15">
      <c r="B54" s="154" t="s">
        <v>186</v>
      </c>
      <c r="C54" s="155">
        <v>11</v>
      </c>
      <c r="D54" s="156">
        <v>2550000</v>
      </c>
      <c r="E54" s="156">
        <v>697900</v>
      </c>
    </row>
    <row r="55" spans="2:5" ht="15">
      <c r="B55" s="154" t="s">
        <v>204</v>
      </c>
      <c r="C55" s="155">
        <v>10</v>
      </c>
      <c r="D55" s="156">
        <v>1930300</v>
      </c>
      <c r="E55" s="156">
        <v>1205915</v>
      </c>
    </row>
    <row r="56" spans="2:5" ht="15">
      <c r="B56" s="154" t="s">
        <v>239</v>
      </c>
      <c r="C56" s="155">
        <v>8</v>
      </c>
      <c r="D56" s="156">
        <v>4550000</v>
      </c>
      <c r="E56" s="156">
        <v>2755000</v>
      </c>
    </row>
    <row r="57" spans="2:5" ht="15">
      <c r="B57" s="154" t="s">
        <v>176</v>
      </c>
      <c r="C57" s="155">
        <v>8</v>
      </c>
      <c r="D57" s="156">
        <v>370001</v>
      </c>
      <c r="E57" s="156">
        <v>264960</v>
      </c>
    </row>
    <row r="58" spans="2:5" ht="15">
      <c r="B58" s="154" t="s">
        <v>192</v>
      </c>
      <c r="C58" s="155">
        <v>7</v>
      </c>
      <c r="D58" s="156">
        <v>330000</v>
      </c>
      <c r="E58" s="156">
        <v>163950</v>
      </c>
    </row>
    <row r="59" spans="2:5" ht="15">
      <c r="B59" s="154" t="s">
        <v>191</v>
      </c>
      <c r="C59" s="155">
        <v>7</v>
      </c>
      <c r="D59" s="156">
        <v>770050</v>
      </c>
      <c r="E59" s="156">
        <v>473208</v>
      </c>
    </row>
    <row r="60" spans="2:5" ht="15">
      <c r="B60" s="154" t="s">
        <v>229</v>
      </c>
      <c r="C60" s="155">
        <v>7</v>
      </c>
      <c r="D60" s="156">
        <v>2870000</v>
      </c>
      <c r="E60" s="156">
        <v>1405000</v>
      </c>
    </row>
    <row r="61" spans="2:5" ht="15">
      <c r="B61" s="154" t="s">
        <v>227</v>
      </c>
      <c r="C61" s="155">
        <v>7</v>
      </c>
      <c r="D61" s="156">
        <v>5370000</v>
      </c>
      <c r="E61" s="156">
        <v>3082500</v>
      </c>
    </row>
    <row r="62" spans="2:5" ht="15">
      <c r="B62" s="154" t="s">
        <v>221</v>
      </c>
      <c r="C62" s="155">
        <v>5</v>
      </c>
      <c r="D62" s="156">
        <v>1400500</v>
      </c>
      <c r="E62" s="156">
        <v>732650</v>
      </c>
    </row>
    <row r="63" spans="2:5" ht="15">
      <c r="B63" s="154" t="s">
        <v>213</v>
      </c>
      <c r="C63" s="155">
        <v>5</v>
      </c>
      <c r="D63" s="156">
        <v>3250000</v>
      </c>
      <c r="E63" s="156">
        <v>1173500</v>
      </c>
    </row>
    <row r="64" spans="2:5" ht="15">
      <c r="B64" s="154" t="s">
        <v>205</v>
      </c>
      <c r="C64" s="155">
        <v>5</v>
      </c>
      <c r="D64" s="156">
        <v>2800000</v>
      </c>
      <c r="E64" s="156">
        <v>2476000</v>
      </c>
    </row>
    <row r="65" spans="2:5" ht="15">
      <c r="B65" s="154" t="s">
        <v>168</v>
      </c>
      <c r="C65" s="155">
        <v>4</v>
      </c>
      <c r="D65" s="156">
        <v>1200000</v>
      </c>
      <c r="E65" s="156">
        <v>810500</v>
      </c>
    </row>
    <row r="66" spans="2:5" ht="15">
      <c r="B66" s="154" t="s">
        <v>216</v>
      </c>
      <c r="C66" s="155">
        <v>4</v>
      </c>
      <c r="D66" s="156">
        <v>750000</v>
      </c>
      <c r="E66" s="156">
        <v>435000</v>
      </c>
    </row>
    <row r="67" spans="2:5" ht="15">
      <c r="B67" s="154" t="s">
        <v>230</v>
      </c>
      <c r="C67" s="155">
        <v>4</v>
      </c>
      <c r="D67" s="156">
        <v>580000</v>
      </c>
      <c r="E67" s="156">
        <v>342000</v>
      </c>
    </row>
    <row r="68" spans="2:5" ht="15">
      <c r="B68" s="154" t="s">
        <v>174</v>
      </c>
      <c r="C68" s="155">
        <v>4</v>
      </c>
      <c r="D68" s="156">
        <v>700000</v>
      </c>
      <c r="E68" s="156">
        <v>335000</v>
      </c>
    </row>
    <row r="69" spans="2:5" ht="15">
      <c r="B69" s="154" t="s">
        <v>210</v>
      </c>
      <c r="C69" s="155">
        <v>3</v>
      </c>
      <c r="D69" s="156">
        <v>135000</v>
      </c>
      <c r="E69" s="156">
        <v>30000</v>
      </c>
    </row>
    <row r="70" spans="2:5" ht="15">
      <c r="B70" s="154" t="s">
        <v>181</v>
      </c>
      <c r="C70" s="155">
        <v>3</v>
      </c>
      <c r="D70" s="156">
        <v>930000</v>
      </c>
      <c r="E70" s="156">
        <v>409000</v>
      </c>
    </row>
    <row r="71" spans="2:5" ht="15">
      <c r="B71" s="154" t="s">
        <v>224</v>
      </c>
      <c r="C71" s="155">
        <v>3</v>
      </c>
      <c r="D71" s="156">
        <v>450000</v>
      </c>
      <c r="E71" s="156">
        <v>175000</v>
      </c>
    </row>
    <row r="72" spans="2:5" ht="15">
      <c r="B72" s="154" t="s">
        <v>209</v>
      </c>
      <c r="C72" s="155">
        <v>3</v>
      </c>
      <c r="D72" s="156">
        <v>760000</v>
      </c>
      <c r="E72" s="156">
        <v>750000</v>
      </c>
    </row>
    <row r="73" spans="2:5" ht="15">
      <c r="B73" s="154" t="s">
        <v>247</v>
      </c>
      <c r="C73" s="155">
        <v>3</v>
      </c>
      <c r="D73" s="156">
        <v>265000</v>
      </c>
      <c r="E73" s="156">
        <v>257500</v>
      </c>
    </row>
    <row r="74" spans="2:5" ht="15">
      <c r="B74" s="154" t="s">
        <v>234</v>
      </c>
      <c r="C74" s="155">
        <v>3</v>
      </c>
      <c r="D74" s="156">
        <v>4100005</v>
      </c>
      <c r="E74" s="156">
        <v>2250003</v>
      </c>
    </row>
    <row r="75" spans="2:5" ht="15">
      <c r="B75" s="154" t="s">
        <v>188</v>
      </c>
      <c r="C75" s="155">
        <v>3</v>
      </c>
      <c r="D75" s="156">
        <v>450000</v>
      </c>
      <c r="E75" s="156">
        <v>415000</v>
      </c>
    </row>
    <row r="76" spans="2:5" ht="15">
      <c r="B76" s="154" t="s">
        <v>189</v>
      </c>
      <c r="C76" s="155">
        <v>3</v>
      </c>
      <c r="D76" s="156">
        <v>1550000</v>
      </c>
      <c r="E76" s="156">
        <v>1510000</v>
      </c>
    </row>
    <row r="77" spans="2:5" ht="15">
      <c r="B77" s="154" t="s">
        <v>212</v>
      </c>
      <c r="C77" s="155">
        <v>3</v>
      </c>
      <c r="D77" s="156">
        <v>1150000</v>
      </c>
      <c r="E77" s="156">
        <v>782500</v>
      </c>
    </row>
    <row r="78" spans="2:5" ht="15">
      <c r="B78" s="154" t="s">
        <v>219</v>
      </c>
      <c r="C78" s="155">
        <v>3</v>
      </c>
      <c r="D78" s="156">
        <v>535000</v>
      </c>
      <c r="E78" s="156">
        <v>219950</v>
      </c>
    </row>
    <row r="79" spans="2:5" ht="15">
      <c r="B79" s="154" t="s">
        <v>231</v>
      </c>
      <c r="C79" s="155">
        <v>3</v>
      </c>
      <c r="D79" s="156">
        <v>470000</v>
      </c>
      <c r="E79" s="156">
        <v>300000</v>
      </c>
    </row>
    <row r="80" spans="2:5" ht="15">
      <c r="B80" s="154" t="s">
        <v>240</v>
      </c>
      <c r="C80" s="155">
        <v>2</v>
      </c>
      <c r="D80" s="156">
        <v>105000</v>
      </c>
      <c r="E80" s="156">
        <v>52500</v>
      </c>
    </row>
    <row r="81" spans="2:5" ht="15">
      <c r="B81" s="154" t="s">
        <v>246</v>
      </c>
      <c r="C81" s="155">
        <v>2</v>
      </c>
      <c r="D81" s="156">
        <v>200000</v>
      </c>
      <c r="E81" s="156">
        <v>85000</v>
      </c>
    </row>
    <row r="82" spans="2:5" ht="15">
      <c r="B82" s="154" t="s">
        <v>190</v>
      </c>
      <c r="C82" s="155">
        <v>2</v>
      </c>
      <c r="D82" s="156">
        <v>300002</v>
      </c>
      <c r="E82" s="156">
        <v>199902</v>
      </c>
    </row>
    <row r="83" spans="2:5" ht="15">
      <c r="B83" s="154" t="s">
        <v>217</v>
      </c>
      <c r="C83" s="155">
        <v>2</v>
      </c>
      <c r="D83" s="156">
        <v>1350000</v>
      </c>
      <c r="E83" s="156">
        <v>770000</v>
      </c>
    </row>
    <row r="84" spans="2:5" ht="15">
      <c r="B84" s="154" t="s">
        <v>187</v>
      </c>
      <c r="C84" s="155">
        <v>2</v>
      </c>
      <c r="D84" s="156">
        <v>600000</v>
      </c>
      <c r="E84" s="156">
        <v>224000</v>
      </c>
    </row>
    <row r="85" spans="2:5" ht="15">
      <c r="B85" s="154" t="s">
        <v>242</v>
      </c>
      <c r="C85" s="155">
        <v>2</v>
      </c>
      <c r="D85" s="156">
        <v>350000</v>
      </c>
      <c r="E85" s="156">
        <v>170000</v>
      </c>
    </row>
    <row r="86" spans="2:5" ht="15">
      <c r="B86" s="154" t="s">
        <v>218</v>
      </c>
      <c r="C86" s="155">
        <v>2</v>
      </c>
      <c r="D86" s="156">
        <v>350000</v>
      </c>
      <c r="E86" s="156">
        <v>200000</v>
      </c>
    </row>
    <row r="87" spans="2:5" ht="15">
      <c r="B87" s="154" t="s">
        <v>194</v>
      </c>
      <c r="C87" s="155">
        <v>2</v>
      </c>
      <c r="D87" s="156">
        <v>1050000</v>
      </c>
      <c r="E87" s="156">
        <v>1030000</v>
      </c>
    </row>
    <row r="88" spans="2:5" ht="15">
      <c r="B88" s="154" t="s">
        <v>169</v>
      </c>
      <c r="C88" s="155">
        <v>2</v>
      </c>
      <c r="D88" s="156">
        <v>1130000</v>
      </c>
      <c r="E88" s="156">
        <v>88000</v>
      </c>
    </row>
    <row r="89" spans="2:5" ht="15">
      <c r="B89" s="154" t="s">
        <v>233</v>
      </c>
      <c r="C89" s="155">
        <v>2</v>
      </c>
      <c r="D89" s="156">
        <v>200000</v>
      </c>
      <c r="E89" s="156">
        <v>199000</v>
      </c>
    </row>
    <row r="90" spans="2:5" ht="15">
      <c r="B90" s="154" t="s">
        <v>232</v>
      </c>
      <c r="C90" s="155">
        <v>2</v>
      </c>
      <c r="D90" s="156">
        <v>200000</v>
      </c>
      <c r="E90" s="156">
        <v>75000</v>
      </c>
    </row>
    <row r="91" spans="2:5" ht="15">
      <c r="B91" s="154" t="s">
        <v>170</v>
      </c>
      <c r="C91" s="155">
        <v>2</v>
      </c>
      <c r="D91" s="156">
        <v>600000</v>
      </c>
      <c r="E91" s="156">
        <v>300000</v>
      </c>
    </row>
    <row r="92" spans="2:5" ht="15">
      <c r="B92" s="154" t="s">
        <v>185</v>
      </c>
      <c r="C92" s="155">
        <v>1</v>
      </c>
      <c r="D92" s="156">
        <v>100000</v>
      </c>
      <c r="E92" s="156">
        <v>50000</v>
      </c>
    </row>
    <row r="93" spans="2:5" ht="15">
      <c r="B93" s="154" t="s">
        <v>198</v>
      </c>
      <c r="C93" s="155">
        <v>1</v>
      </c>
      <c r="D93" s="156">
        <v>500000</v>
      </c>
      <c r="E93" s="156">
        <v>250000</v>
      </c>
    </row>
    <row r="94" spans="2:5" ht="15">
      <c r="B94" s="154" t="s">
        <v>183</v>
      </c>
      <c r="C94" s="155">
        <v>1</v>
      </c>
      <c r="D94" s="156">
        <v>25000</v>
      </c>
      <c r="E94" s="156">
        <v>12500</v>
      </c>
    </row>
    <row r="95" spans="2:5" ht="15">
      <c r="B95" s="154" t="s">
        <v>244</v>
      </c>
      <c r="C95" s="155">
        <v>1</v>
      </c>
      <c r="D95" s="156">
        <v>500000</v>
      </c>
      <c r="E95" s="156">
        <v>200000</v>
      </c>
    </row>
    <row r="96" spans="2:5" ht="15">
      <c r="B96" s="154" t="s">
        <v>238</v>
      </c>
      <c r="C96" s="155">
        <v>1</v>
      </c>
      <c r="D96" s="156">
        <v>200000</v>
      </c>
      <c r="E96" s="156">
        <v>20000</v>
      </c>
    </row>
    <row r="97" spans="2:5" ht="15">
      <c r="B97" s="154" t="s">
        <v>245</v>
      </c>
      <c r="C97" s="155">
        <v>1</v>
      </c>
      <c r="D97" s="156">
        <v>100000</v>
      </c>
      <c r="E97" s="156">
        <v>40000</v>
      </c>
    </row>
    <row r="98" spans="2:5" ht="15">
      <c r="B98" s="154" t="s">
        <v>235</v>
      </c>
      <c r="C98" s="155">
        <v>1</v>
      </c>
      <c r="D98" s="156">
        <v>100000</v>
      </c>
      <c r="E98" s="156">
        <v>50000</v>
      </c>
    </row>
    <row r="99" spans="2:5" ht="15">
      <c r="B99" s="154" t="s">
        <v>184</v>
      </c>
      <c r="C99" s="155">
        <v>1</v>
      </c>
      <c r="D99" s="156">
        <v>100000</v>
      </c>
      <c r="E99" s="156">
        <v>50000</v>
      </c>
    </row>
    <row r="100" spans="2:5" ht="15">
      <c r="B100" s="154" t="s">
        <v>236</v>
      </c>
      <c r="C100" s="155">
        <v>1</v>
      </c>
      <c r="D100" s="156">
        <v>1000000</v>
      </c>
      <c r="E100" s="156">
        <v>980000</v>
      </c>
    </row>
    <row r="101" spans="2:5" ht="15" customHeight="1">
      <c r="B101" s="437" t="s">
        <v>32</v>
      </c>
      <c r="C101" s="437"/>
      <c r="D101" s="437"/>
      <c r="E101" s="160">
        <f>SUM(E37:E100)</f>
        <v>499475177</v>
      </c>
    </row>
    <row r="105" ht="15" customHeight="1"/>
    <row r="109" ht="15" customHeight="1"/>
    <row r="111" ht="15" customHeight="1"/>
  </sheetData>
  <sheetProtection/>
  <mergeCells count="14">
    <mergeCell ref="A1:G1"/>
    <mergeCell ref="A3:G4"/>
    <mergeCell ref="B6:E6"/>
    <mergeCell ref="B8:B10"/>
    <mergeCell ref="C8:C10"/>
    <mergeCell ref="D8:D10"/>
    <mergeCell ref="E8:E10"/>
    <mergeCell ref="B101:D101"/>
    <mergeCell ref="B30:D30"/>
    <mergeCell ref="B33:E33"/>
    <mergeCell ref="B34:B36"/>
    <mergeCell ref="C34:C36"/>
    <mergeCell ref="D34:D36"/>
    <mergeCell ref="E34:E36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18" r:id="rId6" display="http://www.ticaretsicil.gov.tr/istatistik/yabanci_iller_detay.php?il_kod=27&amp;yil0=2010"/>
    <hyperlink ref="B19" r:id="rId7" display="http://www.ticaretsicil.gov.tr/istatistik/yabanci_iller_detay.php?il_kod=48&amp;yil0=2010"/>
    <hyperlink ref="B25" r:id="rId8" display="http://www.ticaretsicil.gov.tr/istatistik/yabanci_iller_detay.php?il_kod=33&amp;yil0=2010"/>
    <hyperlink ref="B46" r:id="rId9" display="http://www.ticaretsicil.gov.tr/istatistik/yabanci_iller_detay.php?il_kod=42&amp;yil0=2010"/>
    <hyperlink ref="B47" r:id="rId10" display="http://www.ticaretsicil.gov.tr/istatistik/yabanci_iller_detay.php?il_kod=31&amp;yil0=2010"/>
    <hyperlink ref="B48" r:id="rId11" display="http://www.ticaretsicil.gov.tr/istatistik/yabanci_iller_detay.php?il_kod=27&amp;yil0=2010"/>
    <hyperlink ref="B49" r:id="rId12" display="http://www.ticaretsicil.gov.tr/istatistik/yabanci_iller_detay.php?il_kod=1&amp;yil0=2010"/>
    <hyperlink ref="B50" r:id="rId13" display="http://www.ticaretsicil.gov.tr/istatistik/yabanci_iller_detay.php?il_kod=16&amp;yil0=2010"/>
    <hyperlink ref="B51" r:id="rId14" display="http://www.ticaretsicil.gov.tr/istatistik/yabanci_iller_detay.php?il_kod=61&amp;yil0=2010"/>
    <hyperlink ref="B52" r:id="rId15" display="http://www.ticaretsicil.gov.tr/istatistik/yabanci_iller_detay.php?il_kod=41&amp;yil0=2010"/>
    <hyperlink ref="B53" r:id="rId16" display="http://www.ticaretsicil.gov.tr/istatistik/yabanci_iller_detay.php?il_kod=45&amp;yil0=2010"/>
    <hyperlink ref="B54" r:id="rId17" display="http://www.ticaretsicil.gov.tr/istatistik/yabanci_iller_detay.php?il_kod=3&amp;yil0=2010"/>
    <hyperlink ref="B55" r:id="rId18" display="http://www.ticaretsicil.gov.tr/istatistik/yabanci_iller_detay.php?il_kod=32&amp;yil0=2010"/>
    <hyperlink ref="B56" r:id="rId19" display="http://www.ticaretsicil.gov.tr/istatistik/yabanci_iller_detay.php?il_kod=59&amp;yil0=2010"/>
    <hyperlink ref="B57" r:id="rId20" display="http://www.ticaretsicil.gov.tr/istatistik/yabanci_iller_detay.php?il_kod=22&amp;yil0=2010"/>
    <hyperlink ref="B58" r:id="rId21" display="http://www.ticaretsicil.gov.tr/istatistik/yabanci_iller_detay.php?il_kod=65&amp;yil0=2010"/>
    <hyperlink ref="B59" r:id="rId22" display="http://www.ticaretsicil.gov.tr/istatistik/yabanci_iller_detay.php?il_kod=38&amp;yil0=2010"/>
    <hyperlink ref="B60" r:id="rId23" display="http://www.ticaretsicil.gov.tr/istatistik/yabanci_iller_detay.php?il_kod=14&amp;yil0=2010"/>
    <hyperlink ref="B61" r:id="rId24" display="http://www.ticaretsicil.gov.tr/istatistik/yabanci_iller_detay.php?il_kod=26&amp;yil0=2010"/>
    <hyperlink ref="B62" r:id="rId25" display="http://www.ticaretsicil.gov.tr/istatistik/yabanci_iller_detay.php?il_kod=68&amp;yil0=2010"/>
    <hyperlink ref="B63" r:id="rId26" display="http://www.ticaretsicil.gov.tr/istatistik/yabanci_iller_detay.php?il_kod=54&amp;yil0=2010"/>
    <hyperlink ref="B64" r:id="rId27" display="http://www.ticaretsicil.gov.tr/istatistik/yabanci_iller_detay.php?il_kod=77&amp;yil0=2010"/>
    <hyperlink ref="B65" r:id="rId28" display="http://www.ticaretsicil.gov.tr/istatistik/yabanci_iller_detay.php?il_kod=52&amp;yil0=2010"/>
    <hyperlink ref="B66" r:id="rId29" display="http://www.ticaretsicil.gov.tr/istatistik/yabanci_iller_detay.php?il_kod=44&amp;yil0=2010"/>
    <hyperlink ref="B67" r:id="rId30" display="http://www.ticaretsicil.gov.tr/istatistik/yabanci_iller_detay.php?il_kod=67&amp;yil0=2010"/>
    <hyperlink ref="B68" r:id="rId31" display="http://www.ticaretsicil.gov.tr/istatistik/yabanci_iller_detay.php?il_kod=43&amp;yil0=2010"/>
    <hyperlink ref="B17" r:id="rId32" display="http://www.ticaretsicil.gov.tr/istatistik/yabanci_iller_detay.php?il_kod=33&amp;yil0=2010"/>
    <hyperlink ref="B45" r:id="rId33" display="http://www.ticaretsicil.gov.tr/istatistik/yabanci_iller_detay.php?il_kod=9&amp;yil0=2010"/>
    <hyperlink ref="B44" r:id="rId34" display="http://www.ticaretsicil.gov.tr/istatistik/yabanci_iller_detay.php?il_kod=33&amp;yil0=2010"/>
    <hyperlink ref="B41" r:id="rId35" display="http://www.ticaretsicil.gov.tr/istatistik/yabanci_iller_detay.php?il_kod=48&amp;yil0=2010"/>
    <hyperlink ref="B40" r:id="rId36" display="http://www.ticaretsicil.gov.tr/istatistik/yabanci_iller_detay.php?il_kod=35&amp;yil0=2010"/>
    <hyperlink ref="B39" r:id="rId37" display="http://www.ticaretsicil.gov.tr/istatistik/yabanci_iller_detay.php?il_kod=6&amp;yil0=2010"/>
    <hyperlink ref="B38" r:id="rId38" display="http://www.ticaretsicil.gov.tr/istatistik/yabanci_iller_detay.php?il_kod=7&amp;yil0=2010"/>
    <hyperlink ref="B37" r:id="rId39" display="http://www.ticaretsicil.gov.tr/istatistik/yabanci_iller_detay.php?il_kod=34&amp;yil0=2010"/>
    <hyperlink ref="B69" r:id="rId40" display="http://www.ticaretsicil.gov.tr/istatistik/yabanci_iller_detay.php?il_kod=55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41"/>
  <headerFooter>
    <oddFooter>&amp;L23.12.2011&amp;CTÜRKİYE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L96" sqref="L96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74" max="174" width="18.00390625" style="0" customWidth="1"/>
    <col min="175" max="176" width="13.8515625" style="0" customWidth="1"/>
    <col min="177" max="177" width="19.421875" style="0" customWidth="1"/>
    <col min="179" max="179" width="11.421875" style="0" customWidth="1"/>
    <col min="181" max="181" width="20.140625" style="0" bestFit="1" customWidth="1"/>
  </cols>
  <sheetData>
    <row r="1" spans="1:6" ht="21.75" customHeight="1" thickBot="1">
      <c r="A1" s="338" t="s">
        <v>402</v>
      </c>
      <c r="B1" s="338"/>
      <c r="C1" s="338"/>
      <c r="D1" s="338"/>
      <c r="E1" s="338"/>
      <c r="F1" s="338"/>
    </row>
    <row r="2" spans="1:6" ht="21.75" customHeight="1">
      <c r="A2" s="219"/>
      <c r="B2" s="219"/>
      <c r="C2" s="219"/>
      <c r="D2" s="219"/>
      <c r="E2" s="219"/>
      <c r="F2" s="219"/>
    </row>
    <row r="4" spans="1:6" ht="16.5" customHeight="1">
      <c r="A4" s="325" t="s">
        <v>262</v>
      </c>
      <c r="B4" s="325"/>
      <c r="C4" s="325"/>
      <c r="D4" s="325"/>
      <c r="E4" s="325"/>
      <c r="F4" s="325"/>
    </row>
    <row r="5" spans="1:6" ht="16.5" customHeight="1">
      <c r="A5" s="222"/>
      <c r="B5" s="222"/>
      <c r="C5" s="222"/>
      <c r="D5" s="222"/>
      <c r="E5" s="222"/>
      <c r="F5" s="222"/>
    </row>
    <row r="6" spans="2:6" ht="16.5" customHeight="1">
      <c r="B6" s="200"/>
      <c r="C6" s="200"/>
      <c r="D6" s="200"/>
      <c r="E6" s="200"/>
      <c r="F6" s="200"/>
    </row>
    <row r="7" spans="2:5" ht="16.5" customHeight="1">
      <c r="B7" s="354" t="s">
        <v>137</v>
      </c>
      <c r="C7" s="354"/>
      <c r="D7" s="354"/>
      <c r="E7" s="354"/>
    </row>
    <row r="8" spans="2:5" ht="16.5" customHeight="1">
      <c r="B8" s="445" t="s">
        <v>263</v>
      </c>
      <c r="C8" s="445" t="s">
        <v>264</v>
      </c>
      <c r="D8" s="445" t="s">
        <v>369</v>
      </c>
      <c r="E8" s="445" t="s">
        <v>370</v>
      </c>
    </row>
    <row r="9" spans="2:5" ht="16.5" customHeight="1">
      <c r="B9" s="445"/>
      <c r="C9" s="445"/>
      <c r="D9" s="446"/>
      <c r="E9" s="446"/>
    </row>
    <row r="10" spans="2:5" ht="36.75" customHeight="1">
      <c r="B10" s="445"/>
      <c r="C10" s="445"/>
      <c r="D10" s="446"/>
      <c r="E10" s="446"/>
    </row>
    <row r="11" spans="2:5" ht="16.5" customHeight="1">
      <c r="B11" s="155" t="s">
        <v>315</v>
      </c>
      <c r="C11" s="155">
        <v>7</v>
      </c>
      <c r="D11" s="156">
        <v>3900000</v>
      </c>
      <c r="E11" s="156">
        <v>932333</v>
      </c>
    </row>
    <row r="12" spans="2:5" ht="16.5" customHeight="1">
      <c r="B12" s="155" t="s">
        <v>314</v>
      </c>
      <c r="C12" s="155">
        <v>5</v>
      </c>
      <c r="D12" s="156">
        <v>1350000</v>
      </c>
      <c r="E12" s="156">
        <v>72200</v>
      </c>
    </row>
    <row r="13" spans="2:5" ht="16.5" customHeight="1">
      <c r="B13" s="155" t="s">
        <v>325</v>
      </c>
      <c r="C13" s="155">
        <v>5</v>
      </c>
      <c r="D13" s="156">
        <v>25600000</v>
      </c>
      <c r="E13" s="156">
        <v>5501</v>
      </c>
    </row>
    <row r="14" spans="2:5" ht="16.5" customHeight="1">
      <c r="B14" s="155" t="s">
        <v>323</v>
      </c>
      <c r="C14" s="155">
        <v>3</v>
      </c>
      <c r="D14" s="156">
        <v>1150000</v>
      </c>
      <c r="E14" s="156">
        <v>12050</v>
      </c>
    </row>
    <row r="15" spans="2:5" ht="16.5" customHeight="1">
      <c r="B15" s="155" t="s">
        <v>352</v>
      </c>
      <c r="C15" s="155">
        <v>2</v>
      </c>
      <c r="D15" s="156">
        <v>5300000</v>
      </c>
      <c r="E15" s="156">
        <v>16</v>
      </c>
    </row>
    <row r="16" spans="2:5" ht="16.5" customHeight="1">
      <c r="B16" s="155" t="s">
        <v>337</v>
      </c>
      <c r="C16" s="155">
        <v>2</v>
      </c>
      <c r="D16" s="156">
        <v>1250000</v>
      </c>
      <c r="E16" s="156">
        <v>270700</v>
      </c>
    </row>
    <row r="17" spans="2:5" ht="16.5" customHeight="1">
      <c r="B17" s="155" t="s">
        <v>329</v>
      </c>
      <c r="C17" s="155">
        <v>2</v>
      </c>
      <c r="D17" s="156">
        <v>11000000</v>
      </c>
      <c r="E17" s="156">
        <v>501000</v>
      </c>
    </row>
    <row r="18" spans="2:5" ht="16.5" customHeight="1">
      <c r="B18" s="155" t="s">
        <v>320</v>
      </c>
      <c r="C18" s="155">
        <v>2</v>
      </c>
      <c r="D18" s="156">
        <v>400000</v>
      </c>
      <c r="E18" s="156">
        <v>41000</v>
      </c>
    </row>
    <row r="19" spans="2:5" ht="16.5" customHeight="1">
      <c r="B19" s="155" t="s">
        <v>425</v>
      </c>
      <c r="C19" s="155">
        <v>1</v>
      </c>
      <c r="D19" s="156">
        <v>50000</v>
      </c>
      <c r="E19" s="155">
        <v>49500</v>
      </c>
    </row>
    <row r="20" spans="2:5" ht="16.5" customHeight="1">
      <c r="B20" s="155" t="s">
        <v>318</v>
      </c>
      <c r="C20" s="155">
        <v>1</v>
      </c>
      <c r="D20" s="156">
        <v>50000</v>
      </c>
      <c r="E20" s="156">
        <v>250</v>
      </c>
    </row>
    <row r="21" spans="2:5" ht="16.5" customHeight="1">
      <c r="B21" s="155" t="s">
        <v>319</v>
      </c>
      <c r="C21" s="155">
        <v>1</v>
      </c>
      <c r="D21" s="156">
        <v>1000000</v>
      </c>
      <c r="E21" s="155">
        <v>10000</v>
      </c>
    </row>
    <row r="22" spans="2:5" ht="16.5" customHeight="1">
      <c r="B22" s="155" t="s">
        <v>348</v>
      </c>
      <c r="C22" s="155">
        <v>1</v>
      </c>
      <c r="D22" s="156">
        <v>50000</v>
      </c>
      <c r="E22" s="155">
        <v>22500</v>
      </c>
    </row>
    <row r="23" spans="2:5" ht="16.5" customHeight="1">
      <c r="B23" s="155" t="s">
        <v>326</v>
      </c>
      <c r="C23" s="155">
        <v>1</v>
      </c>
      <c r="D23" s="156">
        <v>2598425</v>
      </c>
      <c r="E23" s="156">
        <v>192037</v>
      </c>
    </row>
    <row r="24" spans="2:5" ht="16.5" customHeight="1">
      <c r="B24" s="155" t="s">
        <v>355</v>
      </c>
      <c r="C24" s="155">
        <v>1</v>
      </c>
      <c r="D24" s="156">
        <v>100000</v>
      </c>
      <c r="E24" s="156">
        <v>50000</v>
      </c>
    </row>
    <row r="25" spans="2:5" ht="16.5" customHeight="1">
      <c r="B25" s="155" t="s">
        <v>426</v>
      </c>
      <c r="C25" s="155">
        <v>1</v>
      </c>
      <c r="D25" s="156">
        <v>10000000</v>
      </c>
      <c r="E25" s="156">
        <v>2000</v>
      </c>
    </row>
    <row r="26" spans="2:5" ht="16.5" customHeight="1">
      <c r="B26" s="155" t="s">
        <v>322</v>
      </c>
      <c r="C26" s="155">
        <v>1</v>
      </c>
      <c r="D26" s="156">
        <v>50000</v>
      </c>
      <c r="E26" s="156">
        <v>49996</v>
      </c>
    </row>
    <row r="27" spans="2:5" ht="16.5" customHeight="1">
      <c r="B27" s="155" t="s">
        <v>316</v>
      </c>
      <c r="C27" s="155">
        <v>1</v>
      </c>
      <c r="D27" s="156">
        <v>50000</v>
      </c>
      <c r="E27" s="156">
        <v>20000</v>
      </c>
    </row>
    <row r="28" spans="2:5" ht="16.5" customHeight="1">
      <c r="B28" s="155" t="s">
        <v>347</v>
      </c>
      <c r="C28" s="155">
        <v>1</v>
      </c>
      <c r="D28" s="156">
        <v>25000000</v>
      </c>
      <c r="E28" s="156">
        <v>97000</v>
      </c>
    </row>
    <row r="29" spans="2:5" ht="16.5" customHeight="1">
      <c r="B29" s="155" t="s">
        <v>427</v>
      </c>
      <c r="C29" s="155">
        <v>1</v>
      </c>
      <c r="D29" s="156">
        <v>100000</v>
      </c>
      <c r="E29" s="156">
        <v>13710</v>
      </c>
    </row>
    <row r="30" spans="2:5" ht="16.5" customHeight="1">
      <c r="B30" s="155" t="s">
        <v>327</v>
      </c>
      <c r="C30" s="155">
        <v>1</v>
      </c>
      <c r="D30" s="156">
        <v>2000000</v>
      </c>
      <c r="E30" s="156">
        <v>1000000</v>
      </c>
    </row>
    <row r="31" spans="2:5" ht="16.5" customHeight="1">
      <c r="B31" s="155" t="s">
        <v>313</v>
      </c>
      <c r="C31" s="155">
        <v>1</v>
      </c>
      <c r="D31" s="156">
        <v>500000</v>
      </c>
      <c r="E31" s="156">
        <v>10000</v>
      </c>
    </row>
    <row r="32" spans="2:5" ht="16.5" customHeight="1">
      <c r="B32" s="437" t="s">
        <v>32</v>
      </c>
      <c r="C32" s="437"/>
      <c r="D32" s="437"/>
      <c r="E32" s="160">
        <f>SUM(E11:E31)</f>
        <v>3351793</v>
      </c>
    </row>
    <row r="33" spans="2:5" ht="16.5" customHeight="1">
      <c r="B33" s="267"/>
      <c r="C33" s="267"/>
      <c r="D33" s="267"/>
      <c r="E33" s="268"/>
    </row>
    <row r="34" spans="2:5" ht="16.5" customHeight="1">
      <c r="B34" s="267"/>
      <c r="C34" s="267"/>
      <c r="D34" s="267"/>
      <c r="E34" s="268"/>
    </row>
    <row r="35" spans="2:5" ht="16.5" customHeight="1">
      <c r="B35" s="267"/>
      <c r="C35" s="267"/>
      <c r="D35" s="267"/>
      <c r="E35" s="268"/>
    </row>
    <row r="36" spans="2:5" ht="16.5" customHeight="1">
      <c r="B36" s="267"/>
      <c r="C36" s="267"/>
      <c r="D36" s="267"/>
      <c r="E36" s="268"/>
    </row>
    <row r="37" spans="2:5" ht="16.5" customHeight="1">
      <c r="B37" s="158"/>
      <c r="C37" s="158"/>
      <c r="D37" s="159"/>
      <c r="E37" s="159"/>
    </row>
    <row r="38" spans="2:5" ht="16.5" customHeight="1">
      <c r="B38" s="354" t="s">
        <v>148</v>
      </c>
      <c r="C38" s="354"/>
      <c r="D38" s="354"/>
      <c r="E38" s="354"/>
    </row>
    <row r="39" spans="2:5" ht="16.5" customHeight="1">
      <c r="B39" s="445" t="s">
        <v>263</v>
      </c>
      <c r="C39" s="445" t="s">
        <v>259</v>
      </c>
      <c r="D39" s="445" t="s">
        <v>369</v>
      </c>
      <c r="E39" s="445" t="s">
        <v>370</v>
      </c>
    </row>
    <row r="40" spans="2:5" ht="16.5" customHeight="1">
      <c r="B40" s="445"/>
      <c r="C40" s="445"/>
      <c r="D40" s="446"/>
      <c r="E40" s="446"/>
    </row>
    <row r="41" spans="2:5" ht="34.5" customHeight="1">
      <c r="B41" s="445"/>
      <c r="C41" s="445"/>
      <c r="D41" s="446"/>
      <c r="E41" s="446"/>
    </row>
    <row r="42" spans="2:5" ht="16.5" customHeight="1">
      <c r="B42" s="161" t="s">
        <v>313</v>
      </c>
      <c r="C42" s="162">
        <v>55</v>
      </c>
      <c r="D42" s="163">
        <v>5760500</v>
      </c>
      <c r="E42" s="163">
        <v>5262310</v>
      </c>
    </row>
    <row r="43" spans="2:5" ht="16.5" customHeight="1">
      <c r="B43" s="155" t="s">
        <v>315</v>
      </c>
      <c r="C43" s="162">
        <v>19</v>
      </c>
      <c r="D43" s="163">
        <v>3795754</v>
      </c>
      <c r="E43" s="163">
        <v>2007932</v>
      </c>
    </row>
    <row r="44" spans="2:5" ht="16.5" customHeight="1">
      <c r="B44" s="155" t="s">
        <v>314</v>
      </c>
      <c r="C44" s="162">
        <v>19</v>
      </c>
      <c r="D44" s="163">
        <v>3100001</v>
      </c>
      <c r="E44" s="163">
        <v>2122522</v>
      </c>
    </row>
    <row r="45" spans="2:5" ht="16.5" customHeight="1">
      <c r="B45" s="155" t="s">
        <v>337</v>
      </c>
      <c r="C45" s="162">
        <v>16</v>
      </c>
      <c r="D45" s="163">
        <v>975001</v>
      </c>
      <c r="E45" s="163">
        <v>615571</v>
      </c>
    </row>
    <row r="46" spans="2:5" ht="16.5" customHeight="1">
      <c r="B46" s="155" t="s">
        <v>317</v>
      </c>
      <c r="C46" s="162">
        <v>13</v>
      </c>
      <c r="D46" s="163">
        <v>4180000</v>
      </c>
      <c r="E46" s="163">
        <v>3054950</v>
      </c>
    </row>
    <row r="47" spans="2:5" ht="16.5" customHeight="1">
      <c r="B47" s="155" t="s">
        <v>348</v>
      </c>
      <c r="C47" s="162">
        <v>10</v>
      </c>
      <c r="D47" s="163">
        <v>2255050</v>
      </c>
      <c r="E47" s="163">
        <v>1445023</v>
      </c>
    </row>
    <row r="48" spans="2:5" ht="16.5" customHeight="1">
      <c r="B48" s="155" t="s">
        <v>324</v>
      </c>
      <c r="C48" s="162">
        <v>8</v>
      </c>
      <c r="D48" s="163">
        <v>1350000</v>
      </c>
      <c r="E48" s="163">
        <v>974900</v>
      </c>
    </row>
    <row r="49" spans="2:5" ht="16.5" customHeight="1">
      <c r="B49" s="155" t="s">
        <v>325</v>
      </c>
      <c r="C49" s="162">
        <v>8</v>
      </c>
      <c r="D49" s="163">
        <v>3049026</v>
      </c>
      <c r="E49" s="163">
        <v>2719531</v>
      </c>
    </row>
    <row r="50" spans="2:5" ht="16.5" customHeight="1">
      <c r="B50" s="155" t="s">
        <v>327</v>
      </c>
      <c r="C50" s="162">
        <v>7</v>
      </c>
      <c r="D50" s="163">
        <v>5135002</v>
      </c>
      <c r="E50" s="163">
        <v>4911701</v>
      </c>
    </row>
    <row r="51" spans="2:5" ht="16.5" customHeight="1">
      <c r="B51" s="155" t="s">
        <v>323</v>
      </c>
      <c r="C51" s="162">
        <v>7</v>
      </c>
      <c r="D51" s="163">
        <v>805001</v>
      </c>
      <c r="E51" s="163">
        <v>395262</v>
      </c>
    </row>
    <row r="52" spans="2:5" ht="16.5" customHeight="1">
      <c r="B52" s="155" t="s">
        <v>318</v>
      </c>
      <c r="C52" s="162">
        <v>7</v>
      </c>
      <c r="D52" s="163">
        <v>340050</v>
      </c>
      <c r="E52" s="163">
        <v>154500</v>
      </c>
    </row>
    <row r="53" spans="2:5" ht="16.5" customHeight="1">
      <c r="B53" s="155" t="s">
        <v>356</v>
      </c>
      <c r="C53" s="162">
        <v>6</v>
      </c>
      <c r="D53" s="163">
        <v>1350000</v>
      </c>
      <c r="E53" s="163">
        <v>1252500</v>
      </c>
    </row>
    <row r="54" spans="2:5" ht="16.5" customHeight="1">
      <c r="B54" s="155" t="s">
        <v>320</v>
      </c>
      <c r="C54" s="162">
        <v>5</v>
      </c>
      <c r="D54" s="163">
        <v>355400</v>
      </c>
      <c r="E54" s="163">
        <v>41041</v>
      </c>
    </row>
    <row r="55" spans="2:5" ht="16.5" customHeight="1">
      <c r="B55" s="155" t="s">
        <v>346</v>
      </c>
      <c r="C55" s="162">
        <v>5</v>
      </c>
      <c r="D55" s="163">
        <v>1250000</v>
      </c>
      <c r="E55" s="163">
        <v>970000</v>
      </c>
    </row>
    <row r="56" spans="2:5" ht="16.5" customHeight="1">
      <c r="B56" s="155" t="s">
        <v>319</v>
      </c>
      <c r="C56" s="162">
        <v>4</v>
      </c>
      <c r="D56" s="163">
        <v>1160001</v>
      </c>
      <c r="E56" s="163">
        <v>776010</v>
      </c>
    </row>
    <row r="57" spans="2:5" ht="16.5" customHeight="1">
      <c r="B57" s="155" t="s">
        <v>328</v>
      </c>
      <c r="C57" s="162">
        <v>3</v>
      </c>
      <c r="D57" s="163">
        <v>650000</v>
      </c>
      <c r="E57" s="163">
        <v>460000</v>
      </c>
    </row>
    <row r="58" spans="2:5" ht="16.5" customHeight="1">
      <c r="B58" s="155" t="s">
        <v>321</v>
      </c>
      <c r="C58" s="162">
        <v>3</v>
      </c>
      <c r="D58" s="163">
        <v>360000</v>
      </c>
      <c r="E58" s="163">
        <v>228000</v>
      </c>
    </row>
    <row r="59" spans="2:5" ht="16.5" customHeight="1">
      <c r="B59" s="155" t="s">
        <v>357</v>
      </c>
      <c r="C59" s="162">
        <v>3</v>
      </c>
      <c r="D59" s="163">
        <v>700000</v>
      </c>
      <c r="E59" s="163">
        <v>649000</v>
      </c>
    </row>
    <row r="60" spans="2:5" ht="16.5" customHeight="1">
      <c r="B60" s="155" t="s">
        <v>428</v>
      </c>
      <c r="C60" s="162">
        <v>3</v>
      </c>
      <c r="D60" s="163">
        <v>1510000</v>
      </c>
      <c r="E60" s="163">
        <v>1005000</v>
      </c>
    </row>
    <row r="61" spans="2:5" ht="16.5" customHeight="1">
      <c r="B61" s="155" t="s">
        <v>326</v>
      </c>
      <c r="C61" s="162">
        <v>3</v>
      </c>
      <c r="D61" s="163">
        <v>125003</v>
      </c>
      <c r="E61" s="163">
        <v>38192</v>
      </c>
    </row>
    <row r="62" spans="2:5" ht="16.5" customHeight="1">
      <c r="B62" s="155" t="s">
        <v>355</v>
      </c>
      <c r="C62" s="162">
        <v>3</v>
      </c>
      <c r="D62" s="163">
        <v>105100</v>
      </c>
      <c r="E62" s="163">
        <v>63525</v>
      </c>
    </row>
    <row r="63" spans="2:5" ht="16.5" customHeight="1">
      <c r="B63" s="155" t="s">
        <v>351</v>
      </c>
      <c r="C63" s="162">
        <v>3</v>
      </c>
      <c r="D63" s="163">
        <v>250000</v>
      </c>
      <c r="E63" s="163">
        <v>194000</v>
      </c>
    </row>
    <row r="64" spans="2:5" ht="16.5" customHeight="1">
      <c r="B64" s="155" t="s">
        <v>316</v>
      </c>
      <c r="C64" s="162">
        <v>3</v>
      </c>
      <c r="D64" s="163">
        <v>220050</v>
      </c>
      <c r="E64" s="163">
        <v>72170</v>
      </c>
    </row>
    <row r="65" spans="2:5" ht="16.5" customHeight="1">
      <c r="B65" s="155" t="s">
        <v>394</v>
      </c>
      <c r="C65" s="162">
        <v>2</v>
      </c>
      <c r="D65" s="163">
        <v>105000</v>
      </c>
      <c r="E65" s="163">
        <v>90025</v>
      </c>
    </row>
    <row r="66" spans="2:5" ht="16.5" customHeight="1">
      <c r="B66" s="155" t="s">
        <v>352</v>
      </c>
      <c r="C66" s="162">
        <v>2</v>
      </c>
      <c r="D66" s="163">
        <v>110005</v>
      </c>
      <c r="E66" s="163">
        <v>60516</v>
      </c>
    </row>
    <row r="67" spans="2:5" ht="16.5" customHeight="1">
      <c r="B67" s="155" t="s">
        <v>391</v>
      </c>
      <c r="C67" s="162">
        <v>2</v>
      </c>
      <c r="D67" s="163">
        <v>255000</v>
      </c>
      <c r="E67" s="163">
        <v>255000</v>
      </c>
    </row>
    <row r="68" spans="2:5" ht="16.5" customHeight="1">
      <c r="B68" s="155" t="s">
        <v>322</v>
      </c>
      <c r="C68" s="162">
        <v>2</v>
      </c>
      <c r="D68" s="163">
        <v>70050</v>
      </c>
      <c r="E68" s="163">
        <v>68050</v>
      </c>
    </row>
    <row r="69" spans="2:5" ht="16.5" customHeight="1">
      <c r="B69" s="155" t="s">
        <v>358</v>
      </c>
      <c r="C69" s="162">
        <v>2</v>
      </c>
      <c r="D69" s="163">
        <v>1100000</v>
      </c>
      <c r="E69" s="163">
        <v>110000</v>
      </c>
    </row>
    <row r="70" spans="2:5" ht="16.5" customHeight="1">
      <c r="B70" s="155" t="s">
        <v>329</v>
      </c>
      <c r="C70" s="162">
        <v>2</v>
      </c>
      <c r="D70" s="163">
        <v>1010011</v>
      </c>
      <c r="E70" s="163">
        <v>510501</v>
      </c>
    </row>
    <row r="71" spans="2:5" ht="16.5" customHeight="1">
      <c r="B71" s="155" t="s">
        <v>429</v>
      </c>
      <c r="C71" s="162">
        <v>2</v>
      </c>
      <c r="D71" s="163">
        <v>725000</v>
      </c>
      <c r="E71" s="163">
        <v>591000</v>
      </c>
    </row>
    <row r="72" spans="2:5" ht="16.5" customHeight="1">
      <c r="B72" s="155" t="s">
        <v>364</v>
      </c>
      <c r="C72" s="162">
        <v>2</v>
      </c>
      <c r="D72" s="163">
        <v>650000</v>
      </c>
      <c r="E72" s="163">
        <v>147000</v>
      </c>
    </row>
    <row r="73" spans="2:5" ht="16.5" customHeight="1">
      <c r="B73" s="155" t="s">
        <v>430</v>
      </c>
      <c r="C73" s="162">
        <v>2</v>
      </c>
      <c r="D73" s="163">
        <v>250000</v>
      </c>
      <c r="E73" s="163">
        <v>59500</v>
      </c>
    </row>
    <row r="74" spans="2:5" ht="16.5" customHeight="1">
      <c r="B74" s="155" t="s">
        <v>431</v>
      </c>
      <c r="C74" s="162">
        <v>1</v>
      </c>
      <c r="D74" s="163">
        <v>30000</v>
      </c>
      <c r="E74" s="163">
        <v>30000</v>
      </c>
    </row>
    <row r="75" spans="2:5" ht="16.5" customHeight="1">
      <c r="B75" s="155" t="s">
        <v>432</v>
      </c>
      <c r="C75" s="162">
        <v>1</v>
      </c>
      <c r="D75" s="163">
        <v>150000</v>
      </c>
      <c r="E75" s="163">
        <v>75000</v>
      </c>
    </row>
    <row r="76" spans="2:5" ht="16.5" customHeight="1">
      <c r="B76" s="155" t="s">
        <v>349</v>
      </c>
      <c r="C76" s="162">
        <v>1</v>
      </c>
      <c r="D76" s="163">
        <v>70000</v>
      </c>
      <c r="E76" s="163">
        <v>70000</v>
      </c>
    </row>
    <row r="77" spans="2:5" ht="16.5" customHeight="1">
      <c r="B77" s="155" t="s">
        <v>433</v>
      </c>
      <c r="C77" s="162">
        <v>1</v>
      </c>
      <c r="D77" s="163">
        <v>500000</v>
      </c>
      <c r="E77" s="163">
        <v>250000</v>
      </c>
    </row>
    <row r="78" spans="2:5" ht="16.5" customHeight="1">
      <c r="B78" s="155" t="s">
        <v>338</v>
      </c>
      <c r="C78" s="162">
        <v>1</v>
      </c>
      <c r="D78" s="163">
        <v>200000</v>
      </c>
      <c r="E78" s="163">
        <v>98000</v>
      </c>
    </row>
    <row r="79" spans="2:5" ht="16.5" customHeight="1">
      <c r="B79" s="155" t="s">
        <v>330</v>
      </c>
      <c r="C79" s="162">
        <v>1</v>
      </c>
      <c r="D79" s="163">
        <v>500000</v>
      </c>
      <c r="E79" s="163">
        <v>400000</v>
      </c>
    </row>
    <row r="80" spans="2:5" ht="16.5" customHeight="1">
      <c r="B80" s="155" t="s">
        <v>339</v>
      </c>
      <c r="C80" s="162">
        <v>1</v>
      </c>
      <c r="D80" s="163">
        <v>30000</v>
      </c>
      <c r="E80" s="163">
        <v>25500</v>
      </c>
    </row>
    <row r="81" spans="2:5" ht="16.5" customHeight="1">
      <c r="B81" s="155" t="s">
        <v>434</v>
      </c>
      <c r="C81" s="162">
        <v>1</v>
      </c>
      <c r="D81" s="163">
        <v>100000</v>
      </c>
      <c r="E81" s="163">
        <v>100000</v>
      </c>
    </row>
    <row r="82" spans="2:5" ht="16.5" customHeight="1">
      <c r="B82" s="155" t="s">
        <v>392</v>
      </c>
      <c r="C82" s="162">
        <v>1</v>
      </c>
      <c r="D82" s="163">
        <v>100000</v>
      </c>
      <c r="E82" s="163">
        <v>90000</v>
      </c>
    </row>
    <row r="83" spans="2:5" ht="16.5" customHeight="1">
      <c r="B83" s="155" t="s">
        <v>393</v>
      </c>
      <c r="C83" s="162">
        <v>1</v>
      </c>
      <c r="D83" s="163">
        <v>50000</v>
      </c>
      <c r="E83" s="163">
        <v>500</v>
      </c>
    </row>
    <row r="84" spans="2:5" ht="16.5" customHeight="1">
      <c r="B84" s="155" t="s">
        <v>435</v>
      </c>
      <c r="C84" s="162">
        <v>1</v>
      </c>
      <c r="D84" s="163">
        <v>180000</v>
      </c>
      <c r="E84" s="163">
        <v>180000</v>
      </c>
    </row>
    <row r="85" spans="2:5" ht="16.5" customHeight="1">
      <c r="B85" s="155" t="s">
        <v>436</v>
      </c>
      <c r="C85" s="162">
        <v>1</v>
      </c>
      <c r="D85" s="163">
        <v>100000</v>
      </c>
      <c r="E85" s="163">
        <v>55000</v>
      </c>
    </row>
    <row r="86" spans="2:5" ht="16.5" customHeight="1">
      <c r="B86" s="155" t="s">
        <v>437</v>
      </c>
      <c r="C86" s="162">
        <v>1</v>
      </c>
      <c r="D86" s="163">
        <v>100000</v>
      </c>
      <c r="E86" s="163">
        <v>1000</v>
      </c>
    </row>
    <row r="87" spans="2:5" ht="16.5" customHeight="1">
      <c r="B87" s="155" t="s">
        <v>438</v>
      </c>
      <c r="C87" s="162">
        <v>1</v>
      </c>
      <c r="D87" s="163">
        <v>5000</v>
      </c>
      <c r="E87" s="163">
        <v>1875</v>
      </c>
    </row>
    <row r="88" spans="2:5" ht="16.5" customHeight="1">
      <c r="B88" s="155" t="s">
        <v>390</v>
      </c>
      <c r="C88" s="162">
        <v>1</v>
      </c>
      <c r="D88" s="163">
        <v>100000</v>
      </c>
      <c r="E88" s="163">
        <v>95000</v>
      </c>
    </row>
    <row r="89" spans="2:5" ht="16.5" customHeight="1">
      <c r="B89" s="155" t="s">
        <v>439</v>
      </c>
      <c r="C89" s="162">
        <v>1</v>
      </c>
      <c r="D89" s="163">
        <v>5000</v>
      </c>
      <c r="E89" s="163">
        <v>2500</v>
      </c>
    </row>
    <row r="90" spans="2:5" ht="16.5" customHeight="1">
      <c r="B90" s="155" t="s">
        <v>347</v>
      </c>
      <c r="C90" s="162">
        <v>1</v>
      </c>
      <c r="D90" s="163">
        <v>50025</v>
      </c>
      <c r="E90" s="163">
        <v>25097</v>
      </c>
    </row>
    <row r="91" spans="2:5" ht="16.5" customHeight="1">
      <c r="B91" s="155" t="s">
        <v>377</v>
      </c>
      <c r="C91" s="162">
        <v>1</v>
      </c>
      <c r="D91" s="163">
        <v>100000</v>
      </c>
      <c r="E91" s="163">
        <v>99000</v>
      </c>
    </row>
    <row r="92" spans="2:5" ht="16.5" customHeight="1">
      <c r="B92" s="155" t="s">
        <v>440</v>
      </c>
      <c r="C92" s="162">
        <v>1</v>
      </c>
      <c r="D92" s="163">
        <v>100000</v>
      </c>
      <c r="E92" s="163">
        <v>99000</v>
      </c>
    </row>
    <row r="93" spans="2:5" ht="16.5" customHeight="1">
      <c r="B93" s="155" t="s">
        <v>443</v>
      </c>
      <c r="C93" s="162">
        <v>1</v>
      </c>
      <c r="D93" s="163">
        <v>5000</v>
      </c>
      <c r="E93" s="163">
        <v>1875</v>
      </c>
    </row>
    <row r="94" spans="2:5" ht="16.5" customHeight="1">
      <c r="B94" s="155" t="s">
        <v>441</v>
      </c>
      <c r="C94" s="162">
        <v>1</v>
      </c>
      <c r="D94" s="163">
        <v>100000</v>
      </c>
      <c r="E94" s="163">
        <v>10000</v>
      </c>
    </row>
    <row r="95" spans="2:5" ht="16.5" customHeight="1">
      <c r="B95" s="155" t="s">
        <v>442</v>
      </c>
      <c r="C95" s="162">
        <v>1</v>
      </c>
      <c r="D95" s="163">
        <v>50000</v>
      </c>
      <c r="E95" s="163">
        <v>20000</v>
      </c>
    </row>
    <row r="96" spans="2:5" ht="16.5" customHeight="1">
      <c r="B96" s="155" t="s">
        <v>426</v>
      </c>
      <c r="C96" s="162">
        <v>1</v>
      </c>
      <c r="D96" s="163">
        <v>100010</v>
      </c>
      <c r="E96" s="163">
        <v>100002</v>
      </c>
    </row>
    <row r="97" spans="2:5" ht="16.5" customHeight="1">
      <c r="B97" s="155" t="s">
        <v>365</v>
      </c>
      <c r="C97" s="162">
        <v>1</v>
      </c>
      <c r="D97" s="163">
        <v>5000</v>
      </c>
      <c r="E97" s="163">
        <v>5000</v>
      </c>
    </row>
    <row r="98" spans="2:5" ht="16.5" customHeight="1">
      <c r="B98" s="437" t="s">
        <v>32</v>
      </c>
      <c r="C98" s="437"/>
      <c r="D98" s="437"/>
      <c r="E98" s="160">
        <f>SUM(E42:E97)</f>
        <v>33139581</v>
      </c>
    </row>
    <row r="99" spans="2:4" ht="16.5" customHeight="1">
      <c r="B99" s="3" t="s">
        <v>18</v>
      </c>
      <c r="C99" s="3"/>
      <c r="D99" s="3"/>
    </row>
    <row r="101" spans="2:5" ht="16.5" customHeight="1">
      <c r="B101" s="197" t="s">
        <v>265</v>
      </c>
      <c r="C101" s="197"/>
      <c r="D101" s="197"/>
      <c r="E101" s="197"/>
    </row>
    <row r="110" ht="16.5" customHeight="1">
      <c r="F110" s="197"/>
    </row>
  </sheetData>
  <sheetProtection/>
  <mergeCells count="14">
    <mergeCell ref="B98:D98"/>
    <mergeCell ref="B32:D32"/>
    <mergeCell ref="B38:E38"/>
    <mergeCell ref="B39:B41"/>
    <mergeCell ref="C39:C41"/>
    <mergeCell ref="D39:D41"/>
    <mergeCell ref="E39:E41"/>
    <mergeCell ref="B8:B10"/>
    <mergeCell ref="C8:C10"/>
    <mergeCell ref="D8:D10"/>
    <mergeCell ref="E8:E10"/>
    <mergeCell ref="A1:F1"/>
    <mergeCell ref="A4:F4"/>
    <mergeCell ref="B7:E7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&amp;L23.12.2011&amp;CTÜRKİYE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J54" sqref="J54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36" max="136" width="4.28125" style="0" bestFit="1" customWidth="1"/>
    <col min="137" max="137" width="41.8515625" style="0" customWidth="1"/>
    <col min="138" max="138" width="12.140625" style="0" customWidth="1"/>
    <col min="139" max="139" width="13.140625" style="0" customWidth="1"/>
    <col min="140" max="140" width="17.140625" style="0" customWidth="1"/>
  </cols>
  <sheetData>
    <row r="1" spans="1:6" ht="18.75" thickBot="1">
      <c r="A1" s="294" t="s">
        <v>402</v>
      </c>
      <c r="B1" s="294"/>
      <c r="C1" s="294"/>
      <c r="D1" s="294"/>
      <c r="E1" s="294"/>
      <c r="F1" s="294"/>
    </row>
    <row r="4" spans="1:5" ht="15" customHeight="1">
      <c r="A4" s="444" t="s">
        <v>413</v>
      </c>
      <c r="B4" s="444"/>
      <c r="C4" s="444"/>
      <c r="D4" s="444"/>
      <c r="E4" s="444"/>
    </row>
    <row r="5" spans="1:5" ht="15" customHeight="1">
      <c r="A5" s="444"/>
      <c r="B5" s="444"/>
      <c r="C5" s="444"/>
      <c r="D5" s="444"/>
      <c r="E5" s="444"/>
    </row>
    <row r="7" spans="2:5" ht="15">
      <c r="B7" s="354" t="s">
        <v>137</v>
      </c>
      <c r="C7" s="354"/>
      <c r="D7" s="354"/>
      <c r="E7" s="354"/>
    </row>
    <row r="8" spans="2:5" ht="15.75" customHeight="1">
      <c r="B8" s="153"/>
      <c r="C8" s="153"/>
      <c r="D8" s="153"/>
      <c r="E8" s="153"/>
    </row>
    <row r="9" spans="1:5" ht="15" customHeight="1">
      <c r="A9" s="445" t="s">
        <v>138</v>
      </c>
      <c r="B9" s="445" t="s">
        <v>266</v>
      </c>
      <c r="C9" s="445" t="s">
        <v>259</v>
      </c>
      <c r="D9" s="445" t="s">
        <v>372</v>
      </c>
      <c r="E9" s="445" t="s">
        <v>261</v>
      </c>
    </row>
    <row r="10" spans="1:5" ht="45" customHeight="1">
      <c r="A10" s="445"/>
      <c r="B10" s="445"/>
      <c r="C10" s="445"/>
      <c r="D10" s="446"/>
      <c r="E10" s="446"/>
    </row>
    <row r="11" spans="1:5" ht="15" customHeight="1">
      <c r="A11" s="445"/>
      <c r="B11" s="445"/>
      <c r="C11" s="445"/>
      <c r="D11" s="446"/>
      <c r="E11" s="446"/>
    </row>
    <row r="12" spans="1:5" ht="21" customHeight="1">
      <c r="A12" s="164">
        <v>1</v>
      </c>
      <c r="B12" s="279" t="s">
        <v>268</v>
      </c>
      <c r="C12" s="165">
        <v>23</v>
      </c>
      <c r="D12" s="166">
        <v>15600000</v>
      </c>
      <c r="E12" s="166">
        <v>6721007</v>
      </c>
    </row>
    <row r="13" spans="1:5" ht="35.25" customHeight="1">
      <c r="A13" s="164">
        <v>2</v>
      </c>
      <c r="B13" s="224" t="s">
        <v>267</v>
      </c>
      <c r="C13" s="165">
        <v>20</v>
      </c>
      <c r="D13" s="166">
        <v>14725000</v>
      </c>
      <c r="E13" s="166">
        <v>9024592</v>
      </c>
    </row>
    <row r="14" spans="1:5" ht="17.25" customHeight="1">
      <c r="A14" s="164">
        <v>3</v>
      </c>
      <c r="B14" s="279" t="s">
        <v>343</v>
      </c>
      <c r="C14" s="165">
        <v>9</v>
      </c>
      <c r="D14" s="166">
        <v>906000000</v>
      </c>
      <c r="E14" s="166">
        <v>874066667</v>
      </c>
    </row>
    <row r="15" spans="1:5" ht="28.5" customHeight="1">
      <c r="A15" s="257">
        <v>4</v>
      </c>
      <c r="B15" s="286" t="s">
        <v>362</v>
      </c>
      <c r="C15" s="165">
        <v>8</v>
      </c>
      <c r="D15" s="166">
        <v>800000</v>
      </c>
      <c r="E15" s="166">
        <v>590001</v>
      </c>
    </row>
    <row r="16" spans="1:5" ht="30">
      <c r="A16" s="257">
        <v>5</v>
      </c>
      <c r="B16" s="287" t="s">
        <v>342</v>
      </c>
      <c r="C16" s="165">
        <v>7</v>
      </c>
      <c r="D16" s="166">
        <v>1150000</v>
      </c>
      <c r="E16" s="166">
        <v>374000</v>
      </c>
    </row>
    <row r="17" spans="1:5" ht="30">
      <c r="A17" s="257">
        <v>6</v>
      </c>
      <c r="B17" s="287" t="s">
        <v>281</v>
      </c>
      <c r="C17" s="165">
        <v>7</v>
      </c>
      <c r="D17" s="166">
        <v>10968750</v>
      </c>
      <c r="E17" s="166">
        <v>8527250</v>
      </c>
    </row>
    <row r="18" spans="1:5" ht="28.5" customHeight="1">
      <c r="A18" s="257">
        <v>7</v>
      </c>
      <c r="B18" s="287" t="s">
        <v>361</v>
      </c>
      <c r="C18" s="165">
        <v>6</v>
      </c>
      <c r="D18" s="166">
        <v>5200000</v>
      </c>
      <c r="E18" s="166">
        <v>1800017</v>
      </c>
    </row>
    <row r="19" spans="1:5" ht="15">
      <c r="A19" s="257">
        <v>8</v>
      </c>
      <c r="B19" s="287" t="s">
        <v>270</v>
      </c>
      <c r="C19" s="165">
        <v>6</v>
      </c>
      <c r="D19" s="166">
        <v>650000</v>
      </c>
      <c r="E19" s="166">
        <v>490500</v>
      </c>
    </row>
    <row r="20" spans="1:5" ht="15">
      <c r="A20" s="257">
        <v>9</v>
      </c>
      <c r="B20" s="287" t="s">
        <v>269</v>
      </c>
      <c r="C20" s="165">
        <v>6</v>
      </c>
      <c r="D20" s="166">
        <v>2650000</v>
      </c>
      <c r="E20" s="166">
        <v>963201</v>
      </c>
    </row>
    <row r="21" spans="1:5" ht="15">
      <c r="A21" s="257">
        <v>10</v>
      </c>
      <c r="B21" s="287" t="s">
        <v>275</v>
      </c>
      <c r="C21" s="165">
        <v>6</v>
      </c>
      <c r="D21" s="166">
        <v>3000000</v>
      </c>
      <c r="E21" s="166">
        <v>1341397</v>
      </c>
    </row>
    <row r="22" spans="1:5" ht="30">
      <c r="A22" s="257">
        <v>11</v>
      </c>
      <c r="B22" s="287" t="s">
        <v>274</v>
      </c>
      <c r="C22" s="165">
        <v>6</v>
      </c>
      <c r="D22" s="166">
        <v>700000</v>
      </c>
      <c r="E22" s="166">
        <v>346501</v>
      </c>
    </row>
    <row r="23" spans="1:5" ht="15">
      <c r="A23" s="257">
        <v>12</v>
      </c>
      <c r="B23" s="287" t="s">
        <v>353</v>
      </c>
      <c r="C23" s="165">
        <v>5</v>
      </c>
      <c r="D23" s="166">
        <v>1440000</v>
      </c>
      <c r="E23" s="166">
        <v>439500</v>
      </c>
    </row>
    <row r="24" spans="1:5" ht="30">
      <c r="A24" s="257">
        <v>13</v>
      </c>
      <c r="B24" s="287" t="s">
        <v>340</v>
      </c>
      <c r="C24" s="167">
        <v>5</v>
      </c>
      <c r="D24" s="168">
        <v>13600000</v>
      </c>
      <c r="E24" s="168">
        <v>11940000</v>
      </c>
    </row>
    <row r="25" spans="1:5" ht="30">
      <c r="A25" s="257">
        <v>14</v>
      </c>
      <c r="B25" s="287" t="s">
        <v>396</v>
      </c>
      <c r="C25" s="167">
        <v>5</v>
      </c>
      <c r="D25" s="168">
        <v>1850000</v>
      </c>
      <c r="E25" s="168">
        <v>198300</v>
      </c>
    </row>
    <row r="26" spans="1:5" ht="15">
      <c r="A26" s="257">
        <v>15</v>
      </c>
      <c r="B26" s="287" t="s">
        <v>341</v>
      </c>
      <c r="C26" s="167">
        <v>5</v>
      </c>
      <c r="D26" s="168">
        <v>350000</v>
      </c>
      <c r="E26" s="168">
        <v>78460</v>
      </c>
    </row>
    <row r="27" spans="1:5" ht="30">
      <c r="A27" s="257">
        <v>16</v>
      </c>
      <c r="B27" s="287" t="s">
        <v>359</v>
      </c>
      <c r="C27" s="167">
        <v>5</v>
      </c>
      <c r="D27" s="168">
        <v>5600000</v>
      </c>
      <c r="E27" s="168">
        <v>5322000</v>
      </c>
    </row>
    <row r="28" spans="1:5" ht="30">
      <c r="A28" s="257">
        <v>17</v>
      </c>
      <c r="B28" s="287" t="s">
        <v>395</v>
      </c>
      <c r="C28" s="167">
        <v>5</v>
      </c>
      <c r="D28" s="168">
        <v>350000</v>
      </c>
      <c r="E28" s="168">
        <v>163500</v>
      </c>
    </row>
    <row r="29" spans="1:5" ht="15">
      <c r="A29" s="257">
        <v>18</v>
      </c>
      <c r="B29" s="287" t="s">
        <v>378</v>
      </c>
      <c r="C29" s="167">
        <v>4</v>
      </c>
      <c r="D29" s="168">
        <v>2700000</v>
      </c>
      <c r="E29" s="168">
        <v>1984996</v>
      </c>
    </row>
    <row r="30" spans="1:5" ht="30">
      <c r="A30" s="257">
        <v>19</v>
      </c>
      <c r="B30" s="287" t="s">
        <v>305</v>
      </c>
      <c r="C30" s="167">
        <v>4</v>
      </c>
      <c r="D30" s="168">
        <v>700000</v>
      </c>
      <c r="E30" s="168">
        <v>138997</v>
      </c>
    </row>
    <row r="31" spans="1:5" ht="30">
      <c r="A31" s="257">
        <v>20</v>
      </c>
      <c r="B31" s="287" t="s">
        <v>360</v>
      </c>
      <c r="C31" s="167">
        <v>4</v>
      </c>
      <c r="D31" s="168">
        <v>1400000</v>
      </c>
      <c r="E31" s="168">
        <v>1277498</v>
      </c>
    </row>
    <row r="32" spans="1:5" ht="15" customHeight="1">
      <c r="A32" s="438" t="s">
        <v>32</v>
      </c>
      <c r="B32" s="447"/>
      <c r="C32" s="439"/>
      <c r="D32" s="440"/>
      <c r="E32" s="160">
        <f>SUM(E12:E31)</f>
        <v>925788384</v>
      </c>
    </row>
    <row r="33" spans="2:5" ht="15" customHeight="1">
      <c r="B33" s="3" t="s">
        <v>18</v>
      </c>
      <c r="C33" s="3"/>
      <c r="D33" s="3"/>
      <c r="E33" s="169"/>
    </row>
    <row r="34" spans="2:5" ht="15">
      <c r="B34" s="158"/>
      <c r="C34" s="158"/>
      <c r="D34" s="159"/>
      <c r="E34" s="159"/>
    </row>
    <row r="35" spans="2:5" ht="15">
      <c r="B35" s="158"/>
      <c r="C35" s="158"/>
      <c r="D35" s="159"/>
      <c r="E35" s="159"/>
    </row>
    <row r="36" spans="2:5" ht="15">
      <c r="B36" s="158"/>
      <c r="C36" s="158"/>
      <c r="D36" s="159"/>
      <c r="E36" s="159"/>
    </row>
    <row r="37" spans="2:5" ht="15">
      <c r="B37" s="158"/>
      <c r="C37" s="158"/>
      <c r="D37" s="159"/>
      <c r="E37" s="159"/>
    </row>
    <row r="38" spans="2:5" ht="15">
      <c r="B38" s="158"/>
      <c r="C38" s="158"/>
      <c r="D38" s="159"/>
      <c r="E38" s="159"/>
    </row>
    <row r="39" spans="2:5" ht="15">
      <c r="B39" s="354" t="s">
        <v>148</v>
      </c>
      <c r="C39" s="354"/>
      <c r="D39" s="354"/>
      <c r="E39" s="354"/>
    </row>
    <row r="40" ht="15.75" customHeight="1"/>
    <row r="41" spans="1:5" ht="30" customHeight="1">
      <c r="A41" s="445" t="s">
        <v>138</v>
      </c>
      <c r="B41" s="445" t="s">
        <v>266</v>
      </c>
      <c r="C41" s="445" t="s">
        <v>259</v>
      </c>
      <c r="D41" s="445" t="s">
        <v>371</v>
      </c>
      <c r="E41" s="445" t="s">
        <v>261</v>
      </c>
    </row>
    <row r="42" spans="1:5" ht="33" customHeight="1">
      <c r="A42" s="445"/>
      <c r="B42" s="445"/>
      <c r="C42" s="445"/>
      <c r="D42" s="446"/>
      <c r="E42" s="446"/>
    </row>
    <row r="43" spans="1:5" ht="0.75" customHeight="1" hidden="1">
      <c r="A43" s="445"/>
      <c r="B43" s="445"/>
      <c r="C43" s="445"/>
      <c r="D43" s="446"/>
      <c r="E43" s="446"/>
    </row>
    <row r="44" spans="1:5" ht="30">
      <c r="A44" s="164">
        <v>1</v>
      </c>
      <c r="B44" s="221" t="s">
        <v>267</v>
      </c>
      <c r="C44" s="165">
        <v>192</v>
      </c>
      <c r="D44" s="166">
        <v>57769015</v>
      </c>
      <c r="E44" s="166">
        <v>47596059</v>
      </c>
    </row>
    <row r="45" spans="1:5" ht="15">
      <c r="A45" s="164">
        <v>2</v>
      </c>
      <c r="B45" s="221" t="s">
        <v>270</v>
      </c>
      <c r="C45" s="165">
        <v>144</v>
      </c>
      <c r="D45" s="166">
        <v>22431250</v>
      </c>
      <c r="E45" s="166">
        <v>17144391</v>
      </c>
    </row>
    <row r="46" spans="1:5" ht="30">
      <c r="A46" s="164">
        <v>3</v>
      </c>
      <c r="B46" s="224" t="s">
        <v>277</v>
      </c>
      <c r="C46" s="165">
        <v>113</v>
      </c>
      <c r="D46" s="166">
        <v>15322000</v>
      </c>
      <c r="E46" s="166">
        <v>12709400</v>
      </c>
    </row>
    <row r="47" spans="1:5" ht="15">
      <c r="A47" s="164">
        <v>4</v>
      </c>
      <c r="B47" s="224" t="s">
        <v>275</v>
      </c>
      <c r="C47" s="165">
        <v>80</v>
      </c>
      <c r="D47" s="166">
        <v>10765003</v>
      </c>
      <c r="E47" s="166">
        <v>9275451</v>
      </c>
    </row>
    <row r="48" spans="1:5" ht="15">
      <c r="A48" s="164">
        <v>5</v>
      </c>
      <c r="B48" s="68" t="s">
        <v>276</v>
      </c>
      <c r="C48" s="165">
        <v>68</v>
      </c>
      <c r="D48" s="166">
        <v>22615000</v>
      </c>
      <c r="E48" s="166">
        <v>18353875</v>
      </c>
    </row>
    <row r="49" spans="1:5" ht="15">
      <c r="A49" s="164">
        <v>6</v>
      </c>
      <c r="B49" s="224" t="s">
        <v>279</v>
      </c>
      <c r="C49" s="165">
        <v>58</v>
      </c>
      <c r="D49" s="166">
        <v>14389800</v>
      </c>
      <c r="E49" s="166">
        <v>9508875</v>
      </c>
    </row>
    <row r="50" spans="1:5" ht="30">
      <c r="A50" s="164">
        <v>7</v>
      </c>
      <c r="B50" s="224" t="s">
        <v>271</v>
      </c>
      <c r="C50" s="165">
        <v>54</v>
      </c>
      <c r="D50" s="166">
        <v>7120000</v>
      </c>
      <c r="E50" s="166">
        <v>5826050</v>
      </c>
    </row>
    <row r="51" spans="1:5" ht="30">
      <c r="A51" s="164">
        <v>8</v>
      </c>
      <c r="B51" s="224" t="s">
        <v>273</v>
      </c>
      <c r="C51" s="165">
        <v>50</v>
      </c>
      <c r="D51" s="166">
        <v>5815000</v>
      </c>
      <c r="E51" s="166">
        <v>3556350</v>
      </c>
    </row>
    <row r="52" spans="1:5" ht="15">
      <c r="A52" s="164">
        <v>9</v>
      </c>
      <c r="B52" s="224" t="s">
        <v>280</v>
      </c>
      <c r="C52" s="165">
        <v>44</v>
      </c>
      <c r="D52" s="166">
        <v>9235000</v>
      </c>
      <c r="E52" s="166">
        <v>4983650</v>
      </c>
    </row>
    <row r="53" spans="1:5" ht="15">
      <c r="A53" s="164">
        <v>10</v>
      </c>
      <c r="B53" s="224" t="s">
        <v>269</v>
      </c>
      <c r="C53" s="165">
        <v>43</v>
      </c>
      <c r="D53" s="166">
        <v>13940003</v>
      </c>
      <c r="E53" s="166">
        <v>7209363</v>
      </c>
    </row>
    <row r="54" spans="1:5" ht="30">
      <c r="A54" s="164">
        <v>11</v>
      </c>
      <c r="B54" s="224" t="s">
        <v>274</v>
      </c>
      <c r="C54" s="165">
        <v>43</v>
      </c>
      <c r="D54" s="166">
        <v>3121700</v>
      </c>
      <c r="E54" s="166">
        <v>2623178</v>
      </c>
    </row>
    <row r="55" spans="1:5" ht="30">
      <c r="A55" s="164">
        <v>12</v>
      </c>
      <c r="B55" s="224" t="s">
        <v>278</v>
      </c>
      <c r="C55" s="165">
        <v>37</v>
      </c>
      <c r="D55" s="166">
        <v>6190000</v>
      </c>
      <c r="E55" s="166">
        <v>3360500</v>
      </c>
    </row>
    <row r="56" spans="1:10" ht="15">
      <c r="A56" s="164">
        <v>13</v>
      </c>
      <c r="B56" s="224" t="s">
        <v>272</v>
      </c>
      <c r="C56" s="167">
        <v>36</v>
      </c>
      <c r="D56" s="168">
        <v>7138425</v>
      </c>
      <c r="E56" s="168">
        <v>3890487</v>
      </c>
      <c r="J56" s="1"/>
    </row>
    <row r="57" spans="1:5" ht="30">
      <c r="A57" s="164">
        <v>14</v>
      </c>
      <c r="B57" s="224" t="s">
        <v>331</v>
      </c>
      <c r="C57" s="167">
        <v>35</v>
      </c>
      <c r="D57" s="168">
        <v>9044000</v>
      </c>
      <c r="E57" s="168">
        <v>7212000</v>
      </c>
    </row>
    <row r="58" spans="1:5" ht="15">
      <c r="A58" s="164">
        <v>15</v>
      </c>
      <c r="B58" s="224" t="s">
        <v>268</v>
      </c>
      <c r="C58" s="167">
        <v>33</v>
      </c>
      <c r="D58" s="168">
        <v>5410016</v>
      </c>
      <c r="E58" s="168">
        <v>3586757</v>
      </c>
    </row>
    <row r="59" spans="1:5" ht="15">
      <c r="A59" s="164">
        <v>16</v>
      </c>
      <c r="B59" s="68" t="s">
        <v>354</v>
      </c>
      <c r="C59" s="167">
        <v>33</v>
      </c>
      <c r="D59" s="168">
        <v>4125000</v>
      </c>
      <c r="E59" s="168">
        <v>3805000</v>
      </c>
    </row>
    <row r="60" spans="1:5" ht="30">
      <c r="A60" s="164">
        <v>17</v>
      </c>
      <c r="B60" s="224" t="s">
        <v>344</v>
      </c>
      <c r="C60" s="167">
        <v>33</v>
      </c>
      <c r="D60" s="168">
        <v>13867525</v>
      </c>
      <c r="E60" s="168">
        <v>11918380</v>
      </c>
    </row>
    <row r="61" spans="1:5" ht="15">
      <c r="A61" s="164">
        <v>18</v>
      </c>
      <c r="B61" s="224" t="s">
        <v>345</v>
      </c>
      <c r="C61" s="167">
        <v>32</v>
      </c>
      <c r="D61" s="168">
        <v>3555000</v>
      </c>
      <c r="E61" s="168">
        <v>2711000</v>
      </c>
    </row>
    <row r="62" spans="1:5" ht="30">
      <c r="A62" s="164">
        <v>19</v>
      </c>
      <c r="B62" s="224" t="s">
        <v>305</v>
      </c>
      <c r="C62" s="167">
        <v>27</v>
      </c>
      <c r="D62" s="168">
        <v>5260700</v>
      </c>
      <c r="E62" s="168">
        <v>4413639</v>
      </c>
    </row>
    <row r="63" spans="1:5" ht="15">
      <c r="A63" s="164">
        <v>20</v>
      </c>
      <c r="B63" s="224" t="s">
        <v>379</v>
      </c>
      <c r="C63" s="167">
        <v>27</v>
      </c>
      <c r="D63" s="168">
        <v>5172500</v>
      </c>
      <c r="E63" s="168">
        <v>3263075</v>
      </c>
    </row>
    <row r="64" spans="1:5" ht="15" customHeight="1">
      <c r="A64" s="438" t="s">
        <v>32</v>
      </c>
      <c r="B64" s="447"/>
      <c r="C64" s="439"/>
      <c r="D64" s="440"/>
      <c r="E64" s="160">
        <f>SUM(E44:E63)</f>
        <v>182947480</v>
      </c>
    </row>
    <row r="65" spans="1:2" ht="15">
      <c r="A65" s="3"/>
      <c r="B65" s="3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4:D64"/>
    <mergeCell ref="A32:D32"/>
    <mergeCell ref="B39:E39"/>
    <mergeCell ref="A41:A43"/>
    <mergeCell ref="B41:B43"/>
    <mergeCell ref="C41:C43"/>
    <mergeCell ref="D41:D43"/>
    <mergeCell ref="E41:E4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&amp;L23.12.2011&amp;CTÜRKİYE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94" t="s">
        <v>399</v>
      </c>
      <c r="B1" s="294"/>
      <c r="C1" s="294"/>
    </row>
    <row r="7" ht="15">
      <c r="B7" s="1"/>
    </row>
    <row r="8" ht="18">
      <c r="B8" s="173" t="s">
        <v>286</v>
      </c>
    </row>
    <row r="9" ht="15.75" thickBot="1"/>
    <row r="10" spans="1:3" ht="15.75">
      <c r="A10" s="174"/>
      <c r="B10" s="175"/>
      <c r="C10" s="176"/>
    </row>
    <row r="11" spans="1:3" ht="25.5">
      <c r="A11" s="177"/>
      <c r="B11" s="178"/>
      <c r="C11" s="179" t="s">
        <v>287</v>
      </c>
    </row>
    <row r="12" spans="1:3" ht="15">
      <c r="A12" s="177"/>
      <c r="B12" s="180" t="s">
        <v>0</v>
      </c>
      <c r="C12" s="181">
        <v>3</v>
      </c>
    </row>
    <row r="13" spans="1:3" ht="15.75">
      <c r="A13" s="182"/>
      <c r="B13" s="180" t="s">
        <v>288</v>
      </c>
      <c r="C13" s="183" t="s">
        <v>289</v>
      </c>
    </row>
    <row r="14" spans="1:3" ht="15.75">
      <c r="A14" s="182"/>
      <c r="B14" s="184" t="s">
        <v>290</v>
      </c>
      <c r="C14" s="181">
        <v>7</v>
      </c>
    </row>
    <row r="15" spans="1:3" ht="13.5" customHeight="1">
      <c r="A15" s="182"/>
      <c r="B15" s="184" t="s">
        <v>291</v>
      </c>
      <c r="C15" s="183">
        <v>8</v>
      </c>
    </row>
    <row r="16" spans="1:3" ht="15" customHeight="1">
      <c r="A16" s="185"/>
      <c r="B16" s="184" t="s">
        <v>350</v>
      </c>
      <c r="C16" s="181">
        <v>9</v>
      </c>
    </row>
    <row r="17" spans="1:3" ht="15.75">
      <c r="A17" s="185"/>
      <c r="B17" s="186" t="s">
        <v>292</v>
      </c>
      <c r="C17" s="181">
        <v>10</v>
      </c>
    </row>
    <row r="18" spans="1:3" ht="15.75">
      <c r="A18" s="185"/>
      <c r="B18" s="180" t="s">
        <v>293</v>
      </c>
      <c r="C18" s="181">
        <v>11</v>
      </c>
    </row>
    <row r="19" spans="1:3" ht="15">
      <c r="A19" s="187"/>
      <c r="B19" s="180" t="s">
        <v>294</v>
      </c>
      <c r="C19" s="188">
        <v>12</v>
      </c>
    </row>
    <row r="20" spans="1:3" ht="15">
      <c r="A20" s="187"/>
      <c r="B20" s="180" t="s">
        <v>295</v>
      </c>
      <c r="C20" s="188" t="s">
        <v>296</v>
      </c>
    </row>
    <row r="21" spans="1:3" ht="15">
      <c r="A21" s="187"/>
      <c r="B21" s="180" t="s">
        <v>297</v>
      </c>
      <c r="C21" s="188" t="s">
        <v>298</v>
      </c>
    </row>
    <row r="22" spans="1:3" ht="15">
      <c r="A22" s="187"/>
      <c r="B22" s="180" t="s">
        <v>299</v>
      </c>
      <c r="C22" s="188" t="s">
        <v>300</v>
      </c>
    </row>
    <row r="23" spans="1:3" ht="15">
      <c r="A23" s="187"/>
      <c r="B23" s="180" t="s">
        <v>301</v>
      </c>
      <c r="C23" s="188">
        <v>19</v>
      </c>
    </row>
    <row r="24" spans="1:3" ht="15">
      <c r="A24" s="187"/>
      <c r="B24" s="180" t="s">
        <v>302</v>
      </c>
      <c r="C24" s="188" t="s">
        <v>366</v>
      </c>
    </row>
    <row r="25" spans="1:3" ht="15">
      <c r="A25" s="187"/>
      <c r="B25" s="180" t="s">
        <v>303</v>
      </c>
      <c r="C25" s="188" t="s">
        <v>367</v>
      </c>
    </row>
    <row r="26" spans="1:3" ht="15">
      <c r="A26" s="187"/>
      <c r="B26" s="184" t="s">
        <v>304</v>
      </c>
      <c r="C26" s="188" t="s">
        <v>368</v>
      </c>
    </row>
    <row r="27" spans="1:3" ht="15.75" thickBot="1">
      <c r="A27" s="189"/>
      <c r="B27" s="190"/>
      <c r="C27" s="191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01" t="s">
        <v>400</v>
      </c>
      <c r="B2" s="301"/>
      <c r="C2" s="301"/>
      <c r="D2" s="301"/>
      <c r="E2" s="301"/>
      <c r="F2" s="301"/>
      <c r="G2" s="301"/>
      <c r="H2" s="301"/>
      <c r="I2" s="30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02" t="s">
        <v>0</v>
      </c>
      <c r="D6" s="302"/>
      <c r="E6" s="302"/>
      <c r="F6" s="302"/>
    </row>
    <row r="7" ht="15">
      <c r="B7" s="1"/>
    </row>
    <row r="8" ht="15.75" thickBot="1"/>
    <row r="9" spans="1:8" ht="16.5" thickBot="1">
      <c r="A9" s="303"/>
      <c r="B9" s="304"/>
      <c r="C9" s="307" t="s">
        <v>1</v>
      </c>
      <c r="D9" s="308"/>
      <c r="E9" s="308"/>
      <c r="F9" s="308"/>
      <c r="G9" s="309"/>
      <c r="H9" s="310" t="s">
        <v>2</v>
      </c>
    </row>
    <row r="10" spans="1:8" ht="16.5" thickBot="1">
      <c r="A10" s="305"/>
      <c r="B10" s="306"/>
      <c r="C10" s="250" t="s">
        <v>3</v>
      </c>
      <c r="D10" s="248" t="s">
        <v>4</v>
      </c>
      <c r="E10" s="248" t="s">
        <v>5</v>
      </c>
      <c r="F10" s="248" t="s">
        <v>6</v>
      </c>
      <c r="G10" s="249" t="s">
        <v>7</v>
      </c>
      <c r="H10" s="311"/>
    </row>
    <row r="11" spans="1:8" ht="15" customHeight="1">
      <c r="A11" s="312" t="s">
        <v>8</v>
      </c>
      <c r="B11" s="235" t="s">
        <v>9</v>
      </c>
      <c r="C11" s="231">
        <v>224</v>
      </c>
      <c r="D11" s="226">
        <v>0</v>
      </c>
      <c r="E11" s="226">
        <v>0</v>
      </c>
      <c r="F11" s="226">
        <v>3305</v>
      </c>
      <c r="G11" s="245">
        <v>74</v>
      </c>
      <c r="H11" s="244">
        <v>3603</v>
      </c>
    </row>
    <row r="12" spans="1:8" ht="15.75" customHeight="1" thickBot="1">
      <c r="A12" s="297"/>
      <c r="B12" s="236" t="s">
        <v>10</v>
      </c>
      <c r="C12" s="232">
        <v>385031345</v>
      </c>
      <c r="D12" s="229">
        <v>0</v>
      </c>
      <c r="E12" s="229">
        <v>0</v>
      </c>
      <c r="F12" s="225">
        <v>629243050</v>
      </c>
      <c r="G12" s="282" t="s">
        <v>414</v>
      </c>
      <c r="H12" s="244">
        <v>1014274395</v>
      </c>
    </row>
    <row r="13" spans="1:8" ht="15" customHeight="1">
      <c r="A13" s="298" t="s">
        <v>11</v>
      </c>
      <c r="B13" s="237" t="s">
        <v>12</v>
      </c>
      <c r="C13" s="231">
        <v>11</v>
      </c>
      <c r="D13" s="226">
        <v>5</v>
      </c>
      <c r="E13" s="226">
        <v>0</v>
      </c>
      <c r="F13" s="226">
        <v>27</v>
      </c>
      <c r="G13" s="245">
        <v>1</v>
      </c>
      <c r="H13" s="275">
        <v>44</v>
      </c>
    </row>
    <row r="14" spans="1:8" ht="15" customHeight="1">
      <c r="A14" s="299"/>
      <c r="B14" s="238" t="s">
        <v>13</v>
      </c>
      <c r="C14" s="233">
        <v>29</v>
      </c>
      <c r="D14" s="2">
        <v>0</v>
      </c>
      <c r="E14" s="2">
        <v>0</v>
      </c>
      <c r="F14" s="2">
        <v>15</v>
      </c>
      <c r="G14" s="246">
        <v>0</v>
      </c>
      <c r="H14" s="275">
        <v>44</v>
      </c>
    </row>
    <row r="15" spans="1:8" ht="15.75" customHeight="1" thickBot="1">
      <c r="A15" s="300"/>
      <c r="B15" s="238" t="s">
        <v>14</v>
      </c>
      <c r="C15" s="233">
        <v>71157331</v>
      </c>
      <c r="D15" s="2">
        <v>0</v>
      </c>
      <c r="E15" s="2">
        <v>0</v>
      </c>
      <c r="F15" s="2">
        <v>8815850</v>
      </c>
      <c r="G15" s="246">
        <v>0</v>
      </c>
      <c r="H15" s="275">
        <v>79973181</v>
      </c>
    </row>
    <row r="16" spans="1:8" ht="15.75" customHeight="1">
      <c r="A16" s="295" t="s">
        <v>15</v>
      </c>
      <c r="B16" s="239" t="s">
        <v>9</v>
      </c>
      <c r="C16" s="233">
        <v>416</v>
      </c>
      <c r="D16" s="2">
        <v>1</v>
      </c>
      <c r="E16" s="2">
        <v>0</v>
      </c>
      <c r="F16" s="223">
        <v>1310</v>
      </c>
      <c r="G16" s="246">
        <v>3</v>
      </c>
      <c r="H16" s="244">
        <v>1730</v>
      </c>
    </row>
    <row r="17" spans="1:8" ht="15.75" customHeight="1">
      <c r="A17" s="296"/>
      <c r="B17" s="239" t="s">
        <v>332</v>
      </c>
      <c r="C17" s="233">
        <v>3953947800</v>
      </c>
      <c r="D17" s="2">
        <v>650000</v>
      </c>
      <c r="E17" s="2">
        <v>0</v>
      </c>
      <c r="F17" s="223">
        <v>962784500</v>
      </c>
      <c r="G17" s="246">
        <v>1920</v>
      </c>
      <c r="H17" s="244">
        <v>4917384220</v>
      </c>
    </row>
    <row r="18" spans="1:8" ht="15.75" thickBot="1">
      <c r="A18" s="297"/>
      <c r="B18" s="236" t="s">
        <v>14</v>
      </c>
      <c r="C18" s="234">
        <v>8223649413</v>
      </c>
      <c r="D18" s="227">
        <v>1000000</v>
      </c>
      <c r="E18" s="227">
        <v>0</v>
      </c>
      <c r="F18" s="228">
        <v>2732356925</v>
      </c>
      <c r="G18" s="247">
        <v>60000</v>
      </c>
      <c r="H18" s="244">
        <v>10957066418</v>
      </c>
    </row>
    <row r="19" spans="1:8" ht="15">
      <c r="A19" s="298" t="s">
        <v>16</v>
      </c>
      <c r="B19" s="240" t="s">
        <v>9</v>
      </c>
      <c r="C19" s="231">
        <v>10</v>
      </c>
      <c r="D19" s="226">
        <v>0</v>
      </c>
      <c r="E19" s="226">
        <v>0</v>
      </c>
      <c r="F19" s="226">
        <v>6</v>
      </c>
      <c r="G19" s="245">
        <v>0</v>
      </c>
      <c r="H19" s="275">
        <v>16</v>
      </c>
    </row>
    <row r="20" spans="1:8" ht="15">
      <c r="A20" s="299"/>
      <c r="B20" s="241" t="s">
        <v>332</v>
      </c>
      <c r="C20" s="213">
        <v>324482215</v>
      </c>
      <c r="D20" s="2">
        <v>0</v>
      </c>
      <c r="E20" s="2">
        <v>0</v>
      </c>
      <c r="F20" s="233">
        <v>11743400</v>
      </c>
      <c r="G20" s="246">
        <v>0</v>
      </c>
      <c r="H20" s="275">
        <v>336225615</v>
      </c>
    </row>
    <row r="21" spans="1:8" ht="15.75" thickBot="1">
      <c r="A21" s="300"/>
      <c r="B21" s="242" t="s">
        <v>14</v>
      </c>
      <c r="C21" s="259">
        <v>143390537</v>
      </c>
      <c r="D21" s="258">
        <v>0</v>
      </c>
      <c r="E21" s="258">
        <v>0</v>
      </c>
      <c r="F21" s="260">
        <v>2707000</v>
      </c>
      <c r="G21" s="261">
        <v>0</v>
      </c>
      <c r="H21" s="276">
        <v>146097537</v>
      </c>
    </row>
    <row r="22" spans="1:8" ht="16.5" thickBot="1">
      <c r="A22" s="230" t="s">
        <v>17</v>
      </c>
      <c r="B22" s="243" t="s">
        <v>9</v>
      </c>
      <c r="C22" s="262">
        <v>112</v>
      </c>
      <c r="D22" s="264">
        <v>9</v>
      </c>
      <c r="E22" s="264">
        <v>1</v>
      </c>
      <c r="F22" s="264">
        <v>651</v>
      </c>
      <c r="G22" s="264">
        <v>139</v>
      </c>
      <c r="H22" s="277">
        <v>912</v>
      </c>
    </row>
    <row r="24" spans="1:2" ht="15">
      <c r="A24" s="220" t="s">
        <v>18</v>
      </c>
      <c r="B24" s="220"/>
    </row>
    <row r="26" spans="5:6" ht="15">
      <c r="E26" s="1"/>
      <c r="F26" s="1"/>
    </row>
    <row r="29" spans="4:5" ht="15">
      <c r="D29" s="263"/>
      <c r="E29" s="278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&amp;L23.12.2011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6"/>
  <sheetViews>
    <sheetView zoomScale="130" zoomScaleNormal="130" zoomScalePageLayoutView="85" workbookViewId="0" topLeftCell="A1">
      <selection activeCell="H28" sqref="H28"/>
    </sheetView>
  </sheetViews>
  <sheetFormatPr defaultColWidth="6.7109375" defaultRowHeight="15"/>
  <cols>
    <col min="1" max="1" width="19.421875" style="46" customWidth="1"/>
    <col min="2" max="2" width="5.7109375" style="45" bestFit="1" customWidth="1"/>
    <col min="3" max="3" width="10.140625" style="47" customWidth="1"/>
    <col min="4" max="5" width="4.28125" style="45" bestFit="1" customWidth="1"/>
    <col min="6" max="6" width="11.57421875" style="47" customWidth="1"/>
    <col min="7" max="7" width="11.28125" style="45" customWidth="1"/>
    <col min="8" max="8" width="11.7109375" style="45" customWidth="1"/>
    <col min="9" max="9" width="6.7109375" style="45" customWidth="1"/>
    <col min="10" max="153" width="9.140625" style="5" customWidth="1"/>
    <col min="154" max="154" width="19.421875" style="5" customWidth="1"/>
    <col min="155" max="155" width="5.7109375" style="5" bestFit="1" customWidth="1"/>
    <col min="156" max="156" width="10.140625" style="5" customWidth="1"/>
    <col min="157" max="158" width="4.28125" style="5" bestFit="1" customWidth="1"/>
    <col min="159" max="159" width="11.57421875" style="5" customWidth="1"/>
    <col min="160" max="160" width="11.28125" style="5" customWidth="1"/>
    <col min="161" max="161" width="11.7109375" style="5" customWidth="1"/>
    <col min="162" max="16384" width="6.7109375" style="5" customWidth="1"/>
  </cols>
  <sheetData>
    <row r="1" spans="1:9" ht="15.75" customHeight="1" thickBot="1">
      <c r="A1" s="324" t="s">
        <v>401</v>
      </c>
      <c r="B1" s="294"/>
      <c r="C1" s="294"/>
      <c r="D1" s="294"/>
      <c r="E1" s="294"/>
      <c r="F1" s="294"/>
      <c r="G1" s="294"/>
      <c r="H1" s="294"/>
      <c r="I1" s="294"/>
    </row>
    <row r="2" spans="1:9" ht="15.75" customHeight="1" thickBot="1">
      <c r="A2" s="325" t="s">
        <v>19</v>
      </c>
      <c r="B2" s="325"/>
      <c r="C2" s="325"/>
      <c r="D2" s="325"/>
      <c r="E2" s="325"/>
      <c r="F2" s="325"/>
      <c r="G2" s="325"/>
      <c r="H2" s="325"/>
      <c r="I2" s="325"/>
    </row>
    <row r="3" spans="1:9" ht="9.75" customHeight="1">
      <c r="A3" s="326" t="s">
        <v>20</v>
      </c>
      <c r="B3" s="329" t="s">
        <v>8</v>
      </c>
      <c r="C3" s="329"/>
      <c r="D3" s="329" t="s">
        <v>11</v>
      </c>
      <c r="E3" s="329"/>
      <c r="F3" s="329"/>
      <c r="G3" s="198" t="s">
        <v>21</v>
      </c>
      <c r="H3" s="198" t="s">
        <v>22</v>
      </c>
      <c r="I3" s="6" t="s">
        <v>17</v>
      </c>
    </row>
    <row r="4" spans="1:9" ht="12.75" customHeight="1">
      <c r="A4" s="327"/>
      <c r="B4" s="7"/>
      <c r="C4" s="8"/>
      <c r="D4" s="330" t="s">
        <v>9</v>
      </c>
      <c r="E4" s="330"/>
      <c r="F4" s="9"/>
      <c r="G4" s="7"/>
      <c r="H4" s="7"/>
      <c r="I4" s="10"/>
    </row>
    <row r="5" spans="1:9" ht="9.75" customHeight="1">
      <c r="A5" s="327"/>
      <c r="B5" s="199" t="s">
        <v>9</v>
      </c>
      <c r="C5" s="199" t="s">
        <v>10</v>
      </c>
      <c r="D5" s="330"/>
      <c r="E5" s="330"/>
      <c r="F5" s="11" t="s">
        <v>14</v>
      </c>
      <c r="G5" s="199" t="s">
        <v>9</v>
      </c>
      <c r="H5" s="199" t="s">
        <v>9</v>
      </c>
      <c r="I5" s="12" t="s">
        <v>9</v>
      </c>
    </row>
    <row r="6" spans="1:9" ht="9.75" thickBot="1">
      <c r="A6" s="328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 aca="true" t="shared" si="0" ref="B7:G12">B14+B21+B28+B35+B42+B49+B56+B63+B71+B78+B85+B92+B99+B106+B113+B120+B127+B138+B145+B152+B159</f>
        <v>3603</v>
      </c>
      <c r="C7" s="17">
        <f t="shared" si="0"/>
        <v>1014274395</v>
      </c>
      <c r="D7" s="17">
        <f t="shared" si="0"/>
        <v>44</v>
      </c>
      <c r="E7" s="17">
        <f t="shared" si="0"/>
        <v>44</v>
      </c>
      <c r="F7" s="17">
        <f t="shared" si="0"/>
        <v>79973181</v>
      </c>
      <c r="G7" s="17">
        <f t="shared" si="0"/>
        <v>1730</v>
      </c>
      <c r="H7" s="17">
        <f>H14+H21+H28+H35+H42+H49+H56+H63+H71+H78+H85+H92+H99+H106+H113+H120+H127+H138+H145+H152+H159</f>
        <v>16</v>
      </c>
      <c r="I7" s="251">
        <f aca="true" t="shared" si="1" ref="I7:I12">I14+I21+I28+I35+I42+I49+I56+I63+I71+I78+I85+I92+I99+I106+I113+I120+I127+I138+I145+I152+I159</f>
        <v>912</v>
      </c>
    </row>
    <row r="8" spans="1:9" s="18" customFormat="1" ht="11.25">
      <c r="A8" s="16" t="s">
        <v>26</v>
      </c>
      <c r="B8" s="17">
        <f t="shared" si="0"/>
        <v>224</v>
      </c>
      <c r="C8" s="17">
        <f t="shared" si="0"/>
        <v>385031345</v>
      </c>
      <c r="D8" s="17">
        <f t="shared" si="0"/>
        <v>11</v>
      </c>
      <c r="E8" s="17">
        <f t="shared" si="0"/>
        <v>29</v>
      </c>
      <c r="F8" s="17">
        <f t="shared" si="0"/>
        <v>71157331</v>
      </c>
      <c r="G8" s="17">
        <f t="shared" si="0"/>
        <v>416</v>
      </c>
      <c r="H8" s="17">
        <f>H15+H23+H29+H36+H43+H50+H57+H64+H72+H79+H86+H93+H100+H107+H114+H121+H128+H139+H146+H153+H160</f>
        <v>10</v>
      </c>
      <c r="I8" s="252">
        <f t="shared" si="1"/>
        <v>112</v>
      </c>
    </row>
    <row r="9" spans="1:9" s="18" customFormat="1" ht="11.25">
      <c r="A9" s="16" t="s">
        <v>27</v>
      </c>
      <c r="B9" s="17">
        <f t="shared" si="0"/>
        <v>0</v>
      </c>
      <c r="C9" s="17">
        <f t="shared" si="0"/>
        <v>0</v>
      </c>
      <c r="D9" s="17">
        <f t="shared" si="0"/>
        <v>5</v>
      </c>
      <c r="E9" s="17">
        <f t="shared" si="0"/>
        <v>0</v>
      </c>
      <c r="F9" s="17">
        <f t="shared" si="0"/>
        <v>0</v>
      </c>
      <c r="G9" s="17">
        <f t="shared" si="0"/>
        <v>1</v>
      </c>
      <c r="H9" s="17">
        <f>H16+H24+H30+H37+H44+H51+H58+H65+H73+H80+H87+H94+H101+H108+H115+H122+H129+H140+H147+H154+H161</f>
        <v>0</v>
      </c>
      <c r="I9" s="252">
        <f t="shared" si="1"/>
        <v>9</v>
      </c>
    </row>
    <row r="10" spans="1:9" s="18" customFormat="1" ht="11.25">
      <c r="A10" s="16" t="s">
        <v>28</v>
      </c>
      <c r="B10" s="17">
        <f t="shared" si="0"/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>H17+H25+H31+H38+H45+H52+H59+H66+H74+H81+H88+H95+H102+H109+H116+H123+H130+H141+H148+H155+H162</f>
        <v>0</v>
      </c>
      <c r="I10" s="252">
        <f t="shared" si="1"/>
        <v>1</v>
      </c>
    </row>
    <row r="11" spans="1:9" s="18" customFormat="1" ht="11.25">
      <c r="A11" s="16" t="s">
        <v>29</v>
      </c>
      <c r="B11" s="17">
        <f t="shared" si="0"/>
        <v>3305</v>
      </c>
      <c r="C11" s="17">
        <f t="shared" si="0"/>
        <v>629243050</v>
      </c>
      <c r="D11" s="17">
        <f t="shared" si="0"/>
        <v>27</v>
      </c>
      <c r="E11" s="17">
        <f t="shared" si="0"/>
        <v>15</v>
      </c>
      <c r="F11" s="17">
        <f t="shared" si="0"/>
        <v>8815850</v>
      </c>
      <c r="G11" s="17">
        <f t="shared" si="0"/>
        <v>1310</v>
      </c>
      <c r="H11" s="17">
        <f>H18+H26+H32+H39+H46+H53+H60+H67+H75+H82+H89+H96+H103+H110+H117+H124+H131+H142+H149+H156+H163</f>
        <v>6</v>
      </c>
      <c r="I11" s="252">
        <f t="shared" si="1"/>
        <v>651</v>
      </c>
    </row>
    <row r="12" spans="1:9" s="18" customFormat="1" ht="12" thickBot="1">
      <c r="A12" s="19" t="s">
        <v>30</v>
      </c>
      <c r="B12" s="17">
        <f t="shared" si="0"/>
        <v>74</v>
      </c>
      <c r="C12" s="17">
        <f t="shared" si="0"/>
        <v>0</v>
      </c>
      <c r="D12" s="17">
        <f t="shared" si="0"/>
        <v>1</v>
      </c>
      <c r="E12" s="17">
        <f t="shared" si="0"/>
        <v>0</v>
      </c>
      <c r="F12" s="17">
        <f t="shared" si="0"/>
        <v>0</v>
      </c>
      <c r="G12" s="17">
        <f t="shared" si="0"/>
        <v>3</v>
      </c>
      <c r="H12" s="17">
        <f>H19+H27+H33+H40+H47+H54+H61+H68+H76+H83+H90+H97+H104+H111+H118+H125+H132+H143+H150+H157+H164</f>
        <v>0</v>
      </c>
      <c r="I12" s="253">
        <f t="shared" si="1"/>
        <v>139</v>
      </c>
    </row>
    <row r="13" spans="1:9" s="18" customFormat="1" ht="12.75" customHeight="1" thickBot="1">
      <c r="A13" s="313" t="s">
        <v>31</v>
      </c>
      <c r="B13" s="314"/>
      <c r="C13" s="314"/>
      <c r="D13" s="314"/>
      <c r="E13" s="314"/>
      <c r="F13" s="314"/>
      <c r="G13" s="314"/>
      <c r="H13" s="314"/>
      <c r="I13" s="315"/>
    </row>
    <row r="14" spans="1:9" s="18" customFormat="1" ht="11.25">
      <c r="A14" s="20" t="s">
        <v>32</v>
      </c>
      <c r="B14" s="21">
        <v>78</v>
      </c>
      <c r="C14" s="21">
        <v>18812000</v>
      </c>
      <c r="D14" s="21">
        <v>0</v>
      </c>
      <c r="E14" s="21">
        <v>0</v>
      </c>
      <c r="F14" s="21">
        <v>0</v>
      </c>
      <c r="G14" s="21">
        <v>30</v>
      </c>
      <c r="H14" s="21">
        <v>0</v>
      </c>
      <c r="I14" s="254">
        <v>17</v>
      </c>
    </row>
    <row r="15" spans="1:9" s="18" customFormat="1" ht="11.25">
      <c r="A15" s="20" t="s">
        <v>33</v>
      </c>
      <c r="B15" s="22">
        <v>1</v>
      </c>
      <c r="C15" s="23">
        <v>3000000</v>
      </c>
      <c r="D15" s="24">
        <v>0</v>
      </c>
      <c r="E15" s="25">
        <v>0</v>
      </c>
      <c r="F15" s="26">
        <v>0</v>
      </c>
      <c r="G15" s="25">
        <v>7</v>
      </c>
      <c r="H15" s="24">
        <v>0</v>
      </c>
      <c r="I15" s="27">
        <v>2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1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9" ht="11.25">
      <c r="A18" s="20" t="s">
        <v>36</v>
      </c>
      <c r="B18" s="22">
        <v>62</v>
      </c>
      <c r="C18" s="23">
        <v>15812000</v>
      </c>
      <c r="D18" s="24">
        <v>0</v>
      </c>
      <c r="E18" s="24">
        <v>0</v>
      </c>
      <c r="F18" s="23">
        <v>0</v>
      </c>
      <c r="G18" s="25">
        <v>23</v>
      </c>
      <c r="H18" s="24">
        <v>0</v>
      </c>
      <c r="I18" s="27">
        <v>4</v>
      </c>
    </row>
    <row r="19" spans="1:9" ht="12" thickBot="1">
      <c r="A19" s="29" t="s">
        <v>30</v>
      </c>
      <c r="B19" s="30">
        <v>15</v>
      </c>
      <c r="C19" s="31">
        <v>0</v>
      </c>
      <c r="D19" s="32">
        <v>0</v>
      </c>
      <c r="E19" s="32">
        <v>0</v>
      </c>
      <c r="F19" s="31">
        <v>0</v>
      </c>
      <c r="G19" s="33">
        <v>0</v>
      </c>
      <c r="H19" s="32">
        <v>0</v>
      </c>
      <c r="I19" s="34">
        <v>10</v>
      </c>
    </row>
    <row r="20" spans="1:9" ht="13.5" customHeight="1" thickBot="1">
      <c r="A20" s="313" t="s">
        <v>37</v>
      </c>
      <c r="B20" s="316"/>
      <c r="C20" s="316"/>
      <c r="D20" s="316"/>
      <c r="E20" s="316"/>
      <c r="F20" s="316"/>
      <c r="G20" s="316"/>
      <c r="H20" s="316"/>
      <c r="I20" s="317"/>
    </row>
    <row r="21" spans="1:9" ht="11.25">
      <c r="A21" s="20" t="s">
        <v>32</v>
      </c>
      <c r="B21" s="21">
        <v>51</v>
      </c>
      <c r="C21" s="21">
        <v>18380000</v>
      </c>
      <c r="D21" s="21">
        <v>1</v>
      </c>
      <c r="E21" s="21">
        <v>1</v>
      </c>
      <c r="F21" s="21">
        <v>100000</v>
      </c>
      <c r="G21" s="21">
        <v>19</v>
      </c>
      <c r="H21" s="21">
        <v>0</v>
      </c>
      <c r="I21" s="254">
        <v>5</v>
      </c>
    </row>
    <row r="22" spans="1:9" ht="11.25">
      <c r="A22" s="20" t="s">
        <v>33</v>
      </c>
      <c r="B22" s="22">
        <v>4</v>
      </c>
      <c r="C22" s="23">
        <v>7000000</v>
      </c>
      <c r="D22" s="24">
        <v>1</v>
      </c>
      <c r="E22" s="25">
        <v>0</v>
      </c>
      <c r="F22" s="26">
        <v>0</v>
      </c>
      <c r="G22" s="25">
        <v>7</v>
      </c>
      <c r="H22" s="24">
        <v>0</v>
      </c>
      <c r="I22" s="28">
        <v>3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47</v>
      </c>
      <c r="C25" s="23">
        <v>11380000</v>
      </c>
      <c r="D25" s="24">
        <v>0</v>
      </c>
      <c r="E25" s="25">
        <v>1</v>
      </c>
      <c r="F25" s="26">
        <v>100000</v>
      </c>
      <c r="G25" s="25">
        <v>12</v>
      </c>
      <c r="H25" s="24">
        <v>0</v>
      </c>
      <c r="I25" s="28">
        <v>2</v>
      </c>
    </row>
    <row r="26" spans="1:9" ht="12" thickBot="1">
      <c r="A26" s="29" t="s">
        <v>30</v>
      </c>
      <c r="B26" s="30">
        <v>0</v>
      </c>
      <c r="C26" s="31">
        <v>0</v>
      </c>
      <c r="D26" s="32">
        <v>0</v>
      </c>
      <c r="E26" s="32">
        <v>0</v>
      </c>
      <c r="F26" s="31">
        <v>0</v>
      </c>
      <c r="G26" s="32">
        <v>0</v>
      </c>
      <c r="H26" s="32">
        <v>0</v>
      </c>
      <c r="I26" s="35">
        <v>0</v>
      </c>
    </row>
    <row r="27" spans="1:9" ht="12" thickBot="1">
      <c r="A27" s="313" t="s">
        <v>38</v>
      </c>
      <c r="B27" s="316"/>
      <c r="C27" s="316"/>
      <c r="D27" s="316"/>
      <c r="E27" s="316"/>
      <c r="F27" s="316"/>
      <c r="G27" s="316"/>
      <c r="H27" s="316"/>
      <c r="I27" s="317"/>
    </row>
    <row r="28" spans="1:9" ht="11.25">
      <c r="A28" s="20" t="s">
        <v>32</v>
      </c>
      <c r="B28" s="21">
        <v>536</v>
      </c>
      <c r="C28" s="21">
        <v>246448920</v>
      </c>
      <c r="D28" s="21">
        <v>12</v>
      </c>
      <c r="E28" s="21">
        <v>12</v>
      </c>
      <c r="F28" s="21">
        <v>18777756</v>
      </c>
      <c r="G28" s="21">
        <v>403</v>
      </c>
      <c r="H28" s="21">
        <v>6</v>
      </c>
      <c r="I28" s="254">
        <v>142</v>
      </c>
    </row>
    <row r="29" spans="1:9" ht="11.25">
      <c r="A29" s="20" t="s">
        <v>33</v>
      </c>
      <c r="B29" s="22">
        <v>31</v>
      </c>
      <c r="C29" s="23">
        <v>141370920</v>
      </c>
      <c r="D29" s="24">
        <v>3</v>
      </c>
      <c r="E29" s="25">
        <v>8</v>
      </c>
      <c r="F29" s="26">
        <v>17256756</v>
      </c>
      <c r="G29" s="25">
        <v>98</v>
      </c>
      <c r="H29" s="24">
        <v>4</v>
      </c>
      <c r="I29" s="27">
        <v>24</v>
      </c>
    </row>
    <row r="30" spans="1:9" ht="11.25">
      <c r="A30" s="20" t="s">
        <v>34</v>
      </c>
      <c r="B30" s="22">
        <v>0</v>
      </c>
      <c r="C30" s="23">
        <v>0</v>
      </c>
      <c r="D30" s="24">
        <v>1</v>
      </c>
      <c r="E30" s="24">
        <v>0</v>
      </c>
      <c r="F30" s="23">
        <v>0</v>
      </c>
      <c r="G30" s="24">
        <v>0</v>
      </c>
      <c r="H30" s="24">
        <v>0</v>
      </c>
      <c r="I30" s="27">
        <v>1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502</v>
      </c>
      <c r="C32" s="23">
        <v>105078000</v>
      </c>
      <c r="D32" s="24">
        <v>8</v>
      </c>
      <c r="E32" s="25">
        <v>4</v>
      </c>
      <c r="F32" s="26">
        <v>1521000</v>
      </c>
      <c r="G32" s="25">
        <v>305</v>
      </c>
      <c r="H32" s="24">
        <v>2</v>
      </c>
      <c r="I32" s="27">
        <v>117</v>
      </c>
    </row>
    <row r="33" spans="1:9" ht="12" thickBot="1">
      <c r="A33" s="29" t="s">
        <v>30</v>
      </c>
      <c r="B33" s="30">
        <v>3</v>
      </c>
      <c r="C33" s="31">
        <v>0</v>
      </c>
      <c r="D33" s="32">
        <v>0</v>
      </c>
      <c r="E33" s="32">
        <v>0</v>
      </c>
      <c r="F33" s="31">
        <v>0</v>
      </c>
      <c r="G33" s="33">
        <v>0</v>
      </c>
      <c r="H33" s="32">
        <v>0</v>
      </c>
      <c r="I33" s="35">
        <v>0</v>
      </c>
    </row>
    <row r="34" spans="1:9" ht="13.5" customHeight="1" thickBot="1">
      <c r="A34" s="313" t="s">
        <v>39</v>
      </c>
      <c r="B34" s="316"/>
      <c r="C34" s="316"/>
      <c r="D34" s="316"/>
      <c r="E34" s="316"/>
      <c r="F34" s="316"/>
      <c r="G34" s="316"/>
      <c r="H34" s="316"/>
      <c r="I34" s="317"/>
    </row>
    <row r="35" spans="1:9" ht="11.25">
      <c r="A35" s="20" t="s">
        <v>32</v>
      </c>
      <c r="B35" s="21">
        <v>48</v>
      </c>
      <c r="C35" s="21">
        <v>57760000</v>
      </c>
      <c r="D35" s="21">
        <v>0</v>
      </c>
      <c r="E35" s="21">
        <v>0</v>
      </c>
      <c r="F35" s="21">
        <v>0</v>
      </c>
      <c r="G35" s="21">
        <v>41</v>
      </c>
      <c r="H35" s="21">
        <v>0</v>
      </c>
      <c r="I35" s="254">
        <v>7</v>
      </c>
    </row>
    <row r="36" spans="1:9" ht="11.25">
      <c r="A36" s="20" t="s">
        <v>33</v>
      </c>
      <c r="B36" s="22">
        <v>16</v>
      </c>
      <c r="C36" s="23">
        <v>53150000</v>
      </c>
      <c r="D36" s="24">
        <v>0</v>
      </c>
      <c r="E36" s="25">
        <v>0</v>
      </c>
      <c r="F36" s="26">
        <v>0</v>
      </c>
      <c r="G36" s="25">
        <v>28</v>
      </c>
      <c r="H36" s="24">
        <v>0</v>
      </c>
      <c r="I36" s="27">
        <v>3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32</v>
      </c>
      <c r="C39" s="23">
        <v>4610000</v>
      </c>
      <c r="D39" s="24">
        <v>0</v>
      </c>
      <c r="E39" s="24">
        <v>0</v>
      </c>
      <c r="F39" s="23">
        <v>0</v>
      </c>
      <c r="G39" s="25">
        <v>13</v>
      </c>
      <c r="H39" s="24">
        <v>0</v>
      </c>
      <c r="I39" s="27">
        <v>3</v>
      </c>
    </row>
    <row r="40" spans="1:9" ht="12" thickBot="1">
      <c r="A40" s="29" t="s">
        <v>30</v>
      </c>
      <c r="B40" s="30">
        <v>0</v>
      </c>
      <c r="C40" s="31">
        <v>0</v>
      </c>
      <c r="D40" s="32">
        <v>0</v>
      </c>
      <c r="E40" s="32">
        <v>0</v>
      </c>
      <c r="F40" s="31">
        <v>0</v>
      </c>
      <c r="G40" s="32">
        <v>0</v>
      </c>
      <c r="H40" s="32">
        <v>0</v>
      </c>
      <c r="I40" s="34">
        <v>1</v>
      </c>
    </row>
    <row r="41" spans="1:9" ht="12.75" customHeight="1" thickBot="1">
      <c r="A41" s="313" t="s">
        <v>40</v>
      </c>
      <c r="B41" s="316"/>
      <c r="C41" s="316"/>
      <c r="D41" s="316"/>
      <c r="E41" s="316"/>
      <c r="F41" s="316"/>
      <c r="G41" s="316"/>
      <c r="H41" s="316"/>
      <c r="I41" s="317"/>
    </row>
    <row r="42" spans="1:9" ht="11.25">
      <c r="A42" s="20" t="s">
        <v>32</v>
      </c>
      <c r="B42" s="21">
        <v>13</v>
      </c>
      <c r="C42" s="21">
        <v>4860000</v>
      </c>
      <c r="D42" s="21">
        <v>0</v>
      </c>
      <c r="E42" s="21">
        <v>0</v>
      </c>
      <c r="F42" s="21">
        <v>0</v>
      </c>
      <c r="G42" s="21">
        <v>2</v>
      </c>
      <c r="H42" s="21">
        <v>0</v>
      </c>
      <c r="I42" s="254">
        <v>0</v>
      </c>
    </row>
    <row r="43" spans="1:9" ht="11.25">
      <c r="A43" s="20" t="s">
        <v>33</v>
      </c>
      <c r="B43" s="22">
        <v>2</v>
      </c>
      <c r="C43" s="23">
        <v>2100000</v>
      </c>
      <c r="D43" s="24">
        <v>0</v>
      </c>
      <c r="E43" s="24">
        <v>0</v>
      </c>
      <c r="F43" s="23">
        <v>0</v>
      </c>
      <c r="G43" s="25">
        <v>1</v>
      </c>
      <c r="H43" s="24">
        <v>0</v>
      </c>
      <c r="I43" s="27">
        <v>0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11</v>
      </c>
      <c r="C46" s="23">
        <v>2760000</v>
      </c>
      <c r="D46" s="24">
        <v>0</v>
      </c>
      <c r="E46" s="24">
        <v>0</v>
      </c>
      <c r="F46" s="23">
        <v>0</v>
      </c>
      <c r="G46" s="25">
        <v>1</v>
      </c>
      <c r="H46" s="24">
        <v>0</v>
      </c>
      <c r="I46" s="27">
        <v>0</v>
      </c>
    </row>
    <row r="47" spans="1:9" ht="12" thickBot="1">
      <c r="A47" s="29" t="s">
        <v>30</v>
      </c>
      <c r="B47" s="30">
        <v>0</v>
      </c>
      <c r="C47" s="31">
        <v>0</v>
      </c>
      <c r="D47" s="32">
        <v>0</v>
      </c>
      <c r="E47" s="32">
        <v>0</v>
      </c>
      <c r="F47" s="31">
        <v>0</v>
      </c>
      <c r="G47" s="32">
        <v>0</v>
      </c>
      <c r="H47" s="32">
        <v>0</v>
      </c>
      <c r="I47" s="35">
        <v>0</v>
      </c>
    </row>
    <row r="48" spans="1:9" ht="12" thickBot="1">
      <c r="A48" s="313" t="s">
        <v>41</v>
      </c>
      <c r="B48" s="316"/>
      <c r="C48" s="316"/>
      <c r="D48" s="316"/>
      <c r="E48" s="316"/>
      <c r="F48" s="316"/>
      <c r="G48" s="316"/>
      <c r="H48" s="316"/>
      <c r="I48" s="317"/>
    </row>
    <row r="49" spans="1:9" ht="11.25">
      <c r="A49" s="20" t="s">
        <v>32</v>
      </c>
      <c r="B49" s="21">
        <v>632</v>
      </c>
      <c r="C49" s="21">
        <v>182377000</v>
      </c>
      <c r="D49" s="21">
        <v>8</v>
      </c>
      <c r="E49" s="21">
        <v>8</v>
      </c>
      <c r="F49" s="21">
        <v>16130425</v>
      </c>
      <c r="G49" s="21">
        <v>207</v>
      </c>
      <c r="H49" s="21">
        <v>4</v>
      </c>
      <c r="I49" s="254">
        <v>220</v>
      </c>
    </row>
    <row r="50" spans="1:9" ht="11.25">
      <c r="A50" s="20" t="s">
        <v>33</v>
      </c>
      <c r="B50" s="36">
        <v>25</v>
      </c>
      <c r="C50" s="26">
        <v>25180000</v>
      </c>
      <c r="D50" s="24">
        <v>1</v>
      </c>
      <c r="E50" s="24">
        <v>7</v>
      </c>
      <c r="F50" s="23">
        <v>14815575</v>
      </c>
      <c r="G50" s="25">
        <v>38</v>
      </c>
      <c r="H50" s="24">
        <v>1</v>
      </c>
      <c r="I50" s="27">
        <v>21</v>
      </c>
    </row>
    <row r="51" spans="1:9" s="18" customFormat="1" ht="11.25">
      <c r="A51" s="20" t="s">
        <v>34</v>
      </c>
      <c r="B51" s="36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1</v>
      </c>
    </row>
    <row r="52" spans="1:9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</row>
    <row r="53" spans="1:9" ht="11.25">
      <c r="A53" s="20" t="s">
        <v>36</v>
      </c>
      <c r="B53" s="36">
        <v>569</v>
      </c>
      <c r="C53" s="26">
        <v>157197000</v>
      </c>
      <c r="D53" s="24">
        <v>6</v>
      </c>
      <c r="E53" s="25">
        <v>1</v>
      </c>
      <c r="F53" s="26">
        <v>1314850</v>
      </c>
      <c r="G53" s="25">
        <v>169</v>
      </c>
      <c r="H53" s="24">
        <v>3</v>
      </c>
      <c r="I53" s="27">
        <v>81</v>
      </c>
    </row>
    <row r="54" spans="1:9" ht="12" thickBot="1">
      <c r="A54" s="29" t="s">
        <v>30</v>
      </c>
      <c r="B54" s="30">
        <v>38</v>
      </c>
      <c r="C54" s="31">
        <v>0</v>
      </c>
      <c r="D54" s="32">
        <v>1</v>
      </c>
      <c r="E54" s="32">
        <v>0</v>
      </c>
      <c r="F54" s="31">
        <v>0</v>
      </c>
      <c r="G54" s="33">
        <v>0</v>
      </c>
      <c r="H54" s="32">
        <v>0</v>
      </c>
      <c r="I54" s="34">
        <v>117</v>
      </c>
    </row>
    <row r="55" spans="1:9" ht="12" thickBot="1">
      <c r="A55" s="320" t="s">
        <v>42</v>
      </c>
      <c r="B55" s="321"/>
      <c r="C55" s="321"/>
      <c r="D55" s="321"/>
      <c r="E55" s="321"/>
      <c r="F55" s="321"/>
      <c r="G55" s="321"/>
      <c r="H55" s="321"/>
      <c r="I55" s="322"/>
    </row>
    <row r="56" spans="1:9" ht="11.25">
      <c r="A56" s="20" t="s">
        <v>32</v>
      </c>
      <c r="B56" s="21">
        <v>987</v>
      </c>
      <c r="C56" s="21">
        <v>245895425</v>
      </c>
      <c r="D56" s="21">
        <v>15</v>
      </c>
      <c r="E56" s="21">
        <v>15</v>
      </c>
      <c r="F56" s="21">
        <v>22735000</v>
      </c>
      <c r="G56" s="21">
        <v>552</v>
      </c>
      <c r="H56" s="21">
        <v>3</v>
      </c>
      <c r="I56" s="254">
        <v>302</v>
      </c>
    </row>
    <row r="57" spans="1:9" ht="11.25">
      <c r="A57" s="20" t="s">
        <v>33</v>
      </c>
      <c r="B57" s="36">
        <v>42</v>
      </c>
      <c r="C57" s="26">
        <v>59497425</v>
      </c>
      <c r="D57" s="24">
        <v>4</v>
      </c>
      <c r="E57" s="25">
        <v>8</v>
      </c>
      <c r="F57" s="26">
        <v>17525000</v>
      </c>
      <c r="G57" s="25">
        <v>84</v>
      </c>
      <c r="H57" s="24">
        <v>3</v>
      </c>
      <c r="I57" s="27">
        <v>32</v>
      </c>
    </row>
    <row r="58" spans="1:9" s="18" customFormat="1" ht="12" customHeight="1">
      <c r="A58" s="20" t="s">
        <v>34</v>
      </c>
      <c r="B58" s="22">
        <v>0</v>
      </c>
      <c r="C58" s="23">
        <v>0</v>
      </c>
      <c r="D58" s="24">
        <v>4</v>
      </c>
      <c r="E58" s="24">
        <v>0</v>
      </c>
      <c r="F58" s="23">
        <v>0</v>
      </c>
      <c r="G58" s="25">
        <v>1</v>
      </c>
      <c r="H58" s="24">
        <v>0</v>
      </c>
      <c r="I58" s="27">
        <v>6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1</v>
      </c>
    </row>
    <row r="60" spans="1:9" ht="11.25">
      <c r="A60" s="20" t="s">
        <v>36</v>
      </c>
      <c r="B60" s="36">
        <v>940</v>
      </c>
      <c r="C60" s="26">
        <v>186398000</v>
      </c>
      <c r="D60" s="24">
        <v>7</v>
      </c>
      <c r="E60" s="24">
        <v>7</v>
      </c>
      <c r="F60" s="26">
        <v>5210000</v>
      </c>
      <c r="G60" s="25">
        <v>467</v>
      </c>
      <c r="H60" s="24">
        <v>0</v>
      </c>
      <c r="I60" s="27">
        <v>258</v>
      </c>
    </row>
    <row r="61" spans="1:9" ht="12" thickBot="1">
      <c r="A61" s="29" t="s">
        <v>30</v>
      </c>
      <c r="B61" s="30">
        <v>5</v>
      </c>
      <c r="C61" s="31">
        <v>0</v>
      </c>
      <c r="D61" s="32">
        <v>0</v>
      </c>
      <c r="E61" s="32">
        <v>0</v>
      </c>
      <c r="F61" s="31">
        <v>0</v>
      </c>
      <c r="G61" s="32">
        <v>0</v>
      </c>
      <c r="H61" s="32">
        <v>0</v>
      </c>
      <c r="I61" s="35">
        <v>5</v>
      </c>
    </row>
    <row r="62" spans="1:9" s="18" customFormat="1" ht="13.5" customHeight="1" thickBot="1">
      <c r="A62" s="313" t="s">
        <v>69</v>
      </c>
      <c r="B62" s="314"/>
      <c r="C62" s="314"/>
      <c r="D62" s="314"/>
      <c r="E62" s="314"/>
      <c r="F62" s="314"/>
      <c r="G62" s="314"/>
      <c r="H62" s="314"/>
      <c r="I62" s="323"/>
    </row>
    <row r="63" spans="1:9" ht="11.25">
      <c r="A63" s="20" t="s">
        <v>32</v>
      </c>
      <c r="B63" s="21">
        <v>189</v>
      </c>
      <c r="C63" s="21">
        <v>34494000</v>
      </c>
      <c r="D63" s="21">
        <v>4</v>
      </c>
      <c r="E63" s="21">
        <v>4</v>
      </c>
      <c r="F63" s="21">
        <v>21400000</v>
      </c>
      <c r="G63" s="21">
        <v>94</v>
      </c>
      <c r="H63" s="21">
        <v>1</v>
      </c>
      <c r="I63" s="254">
        <v>30</v>
      </c>
    </row>
    <row r="64" spans="1:9" ht="11.25">
      <c r="A64" s="20" t="s">
        <v>33</v>
      </c>
      <c r="B64" s="36">
        <v>5</v>
      </c>
      <c r="C64" s="26">
        <v>3200000</v>
      </c>
      <c r="D64" s="24">
        <v>0</v>
      </c>
      <c r="E64" s="25">
        <v>4</v>
      </c>
      <c r="F64" s="26">
        <v>21400000</v>
      </c>
      <c r="G64" s="25">
        <v>21</v>
      </c>
      <c r="H64" s="24">
        <v>1</v>
      </c>
      <c r="I64" s="27">
        <v>3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6">
        <v>176</v>
      </c>
      <c r="C67" s="26">
        <v>31294000</v>
      </c>
      <c r="D67" s="24">
        <v>4</v>
      </c>
      <c r="E67" s="25">
        <v>0</v>
      </c>
      <c r="F67" s="26">
        <v>0</v>
      </c>
      <c r="G67" s="25">
        <v>70</v>
      </c>
      <c r="H67" s="24">
        <v>0</v>
      </c>
      <c r="I67" s="27">
        <v>22</v>
      </c>
    </row>
    <row r="68" spans="1:9" ht="12" thickBot="1">
      <c r="A68" s="29" t="s">
        <v>30</v>
      </c>
      <c r="B68" s="37">
        <v>8</v>
      </c>
      <c r="C68" s="38">
        <v>0</v>
      </c>
      <c r="D68" s="32">
        <v>0</v>
      </c>
      <c r="E68" s="32">
        <v>0</v>
      </c>
      <c r="F68" s="31">
        <v>0</v>
      </c>
      <c r="G68" s="33">
        <v>3</v>
      </c>
      <c r="H68" s="32">
        <v>0</v>
      </c>
      <c r="I68" s="34">
        <v>5</v>
      </c>
    </row>
    <row r="69" spans="1:9" ht="26.25" customHeight="1" thickBot="1">
      <c r="A69" s="203"/>
      <c r="B69" s="39"/>
      <c r="C69" s="40"/>
      <c r="D69" s="41"/>
      <c r="E69" s="41"/>
      <c r="F69" s="42"/>
      <c r="G69" s="39"/>
      <c r="H69" s="41"/>
      <c r="I69" s="39"/>
    </row>
    <row r="70" spans="1:9" ht="12" thickBot="1">
      <c r="A70" s="313" t="s">
        <v>43</v>
      </c>
      <c r="B70" s="314"/>
      <c r="C70" s="314"/>
      <c r="D70" s="314"/>
      <c r="E70" s="314"/>
      <c r="F70" s="314"/>
      <c r="G70" s="314"/>
      <c r="H70" s="314"/>
      <c r="I70" s="315"/>
    </row>
    <row r="71" spans="1:9" ht="11.25">
      <c r="A71" s="20" t="s">
        <v>32</v>
      </c>
      <c r="B71" s="21">
        <v>168</v>
      </c>
      <c r="C71" s="21">
        <v>49355000</v>
      </c>
      <c r="D71" s="21">
        <v>0</v>
      </c>
      <c r="E71" s="21">
        <v>0</v>
      </c>
      <c r="F71" s="21">
        <v>0</v>
      </c>
      <c r="G71" s="21">
        <v>38</v>
      </c>
      <c r="H71" s="21">
        <v>0</v>
      </c>
      <c r="I71" s="254">
        <v>24</v>
      </c>
    </row>
    <row r="72" spans="1:9" ht="11.25">
      <c r="A72" s="20" t="s">
        <v>33</v>
      </c>
      <c r="B72" s="36">
        <v>14</v>
      </c>
      <c r="C72" s="26">
        <v>19810000</v>
      </c>
      <c r="D72" s="24">
        <v>0</v>
      </c>
      <c r="E72" s="25">
        <v>0</v>
      </c>
      <c r="F72" s="26">
        <v>0</v>
      </c>
      <c r="G72" s="25">
        <v>14</v>
      </c>
      <c r="H72" s="24">
        <v>0</v>
      </c>
      <c r="I72" s="27">
        <v>2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6">
        <v>154</v>
      </c>
      <c r="C75" s="26">
        <v>29545000</v>
      </c>
      <c r="D75" s="24">
        <v>0</v>
      </c>
      <c r="E75" s="24">
        <v>0</v>
      </c>
      <c r="F75" s="23">
        <v>0</v>
      </c>
      <c r="G75" s="25">
        <v>24</v>
      </c>
      <c r="H75" s="24">
        <v>0</v>
      </c>
      <c r="I75" s="27">
        <v>22</v>
      </c>
    </row>
    <row r="76" spans="1:9" ht="12" thickBot="1">
      <c r="A76" s="29" t="s">
        <v>30</v>
      </c>
      <c r="B76" s="30">
        <v>0</v>
      </c>
      <c r="C76" s="31">
        <v>0</v>
      </c>
      <c r="D76" s="32">
        <v>0</v>
      </c>
      <c r="E76" s="32">
        <v>0</v>
      </c>
      <c r="F76" s="31">
        <v>0</v>
      </c>
      <c r="G76" s="32">
        <v>0</v>
      </c>
      <c r="H76" s="32">
        <v>0</v>
      </c>
      <c r="I76" s="35">
        <v>0</v>
      </c>
    </row>
    <row r="77" spans="1:9" ht="12" thickBot="1">
      <c r="A77" s="313" t="s">
        <v>71</v>
      </c>
      <c r="B77" s="316"/>
      <c r="C77" s="316"/>
      <c r="D77" s="316"/>
      <c r="E77" s="316"/>
      <c r="F77" s="316"/>
      <c r="G77" s="316"/>
      <c r="H77" s="316"/>
      <c r="I77" s="317"/>
    </row>
    <row r="78" spans="1:9" ht="11.25">
      <c r="A78" s="20" t="s">
        <v>32</v>
      </c>
      <c r="B78" s="21">
        <v>141</v>
      </c>
      <c r="C78" s="21">
        <v>19645500</v>
      </c>
      <c r="D78" s="21">
        <v>1</v>
      </c>
      <c r="E78" s="21">
        <v>1</v>
      </c>
      <c r="F78" s="21">
        <v>100000</v>
      </c>
      <c r="G78" s="21">
        <v>60</v>
      </c>
      <c r="H78" s="21">
        <v>0</v>
      </c>
      <c r="I78" s="254">
        <v>28</v>
      </c>
    </row>
    <row r="79" spans="1:9" ht="11.25">
      <c r="A79" s="20" t="s">
        <v>33</v>
      </c>
      <c r="B79" s="36">
        <v>26</v>
      </c>
      <c r="C79" s="26">
        <v>9835500</v>
      </c>
      <c r="D79" s="24">
        <v>1</v>
      </c>
      <c r="E79" s="24">
        <v>0</v>
      </c>
      <c r="F79" s="23">
        <v>0</v>
      </c>
      <c r="G79" s="25">
        <v>34</v>
      </c>
      <c r="H79" s="24">
        <v>0</v>
      </c>
      <c r="I79" s="27">
        <v>2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6">
        <v>115</v>
      </c>
      <c r="C82" s="26">
        <v>9810000</v>
      </c>
      <c r="D82" s="24">
        <v>0</v>
      </c>
      <c r="E82" s="24">
        <v>1</v>
      </c>
      <c r="F82" s="23">
        <v>100000</v>
      </c>
      <c r="G82" s="25">
        <v>26</v>
      </c>
      <c r="H82" s="24">
        <v>0</v>
      </c>
      <c r="I82" s="27">
        <v>26</v>
      </c>
    </row>
    <row r="83" spans="1:9" ht="12" thickBot="1">
      <c r="A83" s="29" t="s">
        <v>30</v>
      </c>
      <c r="B83" s="30">
        <v>0</v>
      </c>
      <c r="C83" s="31">
        <v>0</v>
      </c>
      <c r="D83" s="32">
        <v>0</v>
      </c>
      <c r="E83" s="32">
        <v>0</v>
      </c>
      <c r="F83" s="31">
        <v>0</v>
      </c>
      <c r="G83" s="32">
        <v>0</v>
      </c>
      <c r="H83" s="32">
        <v>0</v>
      </c>
      <c r="I83" s="35">
        <v>0</v>
      </c>
    </row>
    <row r="84" spans="1:9" ht="12" thickBot="1">
      <c r="A84" s="313" t="s">
        <v>44</v>
      </c>
      <c r="B84" s="316"/>
      <c r="C84" s="316"/>
      <c r="D84" s="316"/>
      <c r="E84" s="316"/>
      <c r="F84" s="316"/>
      <c r="G84" s="316"/>
      <c r="H84" s="316"/>
      <c r="I84" s="317"/>
    </row>
    <row r="85" spans="1:9" ht="11.25">
      <c r="A85" s="20" t="s">
        <v>32</v>
      </c>
      <c r="B85" s="21">
        <v>58</v>
      </c>
      <c r="C85" s="21">
        <v>39285000</v>
      </c>
      <c r="D85" s="21">
        <v>0</v>
      </c>
      <c r="E85" s="21">
        <v>0</v>
      </c>
      <c r="F85" s="21">
        <v>0</v>
      </c>
      <c r="G85" s="21">
        <v>36</v>
      </c>
      <c r="H85" s="21">
        <v>0</v>
      </c>
      <c r="I85" s="254">
        <v>15</v>
      </c>
    </row>
    <row r="86" spans="1:9" ht="11.25">
      <c r="A86" s="20" t="s">
        <v>33</v>
      </c>
      <c r="B86" s="36">
        <v>9</v>
      </c>
      <c r="C86" s="26">
        <v>36700000</v>
      </c>
      <c r="D86" s="24">
        <v>0</v>
      </c>
      <c r="E86" s="24">
        <v>0</v>
      </c>
      <c r="F86" s="23">
        <v>0</v>
      </c>
      <c r="G86" s="25">
        <v>23</v>
      </c>
      <c r="H86" s="24">
        <v>0</v>
      </c>
      <c r="I86" s="27">
        <v>3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6">
        <v>45</v>
      </c>
      <c r="C89" s="26">
        <v>2585000</v>
      </c>
      <c r="D89" s="24">
        <v>0</v>
      </c>
      <c r="E89" s="24">
        <v>0</v>
      </c>
      <c r="F89" s="23">
        <v>0</v>
      </c>
      <c r="G89" s="25">
        <v>13</v>
      </c>
      <c r="H89" s="24">
        <v>0</v>
      </c>
      <c r="I89" s="27">
        <v>12</v>
      </c>
    </row>
    <row r="90" spans="1:9" ht="12" thickBot="1">
      <c r="A90" s="29" t="s">
        <v>30</v>
      </c>
      <c r="B90" s="30">
        <v>4</v>
      </c>
      <c r="C90" s="31">
        <v>0</v>
      </c>
      <c r="D90" s="32">
        <v>0</v>
      </c>
      <c r="E90" s="32">
        <v>0</v>
      </c>
      <c r="F90" s="31">
        <v>0</v>
      </c>
      <c r="G90" s="32">
        <v>0</v>
      </c>
      <c r="H90" s="32">
        <v>0</v>
      </c>
      <c r="I90" s="35">
        <v>0</v>
      </c>
    </row>
    <row r="91" spans="1:9" ht="12" thickBot="1">
      <c r="A91" s="313" t="s">
        <v>45</v>
      </c>
      <c r="B91" s="316"/>
      <c r="C91" s="316"/>
      <c r="D91" s="316"/>
      <c r="E91" s="316"/>
      <c r="F91" s="316"/>
      <c r="G91" s="316"/>
      <c r="H91" s="316"/>
      <c r="I91" s="317"/>
    </row>
    <row r="92" spans="1:9" ht="11.25">
      <c r="A92" s="20" t="s">
        <v>32</v>
      </c>
      <c r="B92" s="21">
        <v>68</v>
      </c>
      <c r="C92" s="21">
        <v>23640000</v>
      </c>
      <c r="D92" s="21">
        <v>0</v>
      </c>
      <c r="E92" s="21">
        <v>0</v>
      </c>
      <c r="F92" s="21">
        <v>0</v>
      </c>
      <c r="G92" s="21">
        <v>12</v>
      </c>
      <c r="H92" s="21">
        <v>1</v>
      </c>
      <c r="I92" s="254">
        <v>10</v>
      </c>
    </row>
    <row r="93" spans="1:9" ht="11.25">
      <c r="A93" s="20" t="s">
        <v>33</v>
      </c>
      <c r="B93" s="36">
        <v>13</v>
      </c>
      <c r="C93" s="26">
        <v>8660000</v>
      </c>
      <c r="D93" s="24">
        <v>0</v>
      </c>
      <c r="E93" s="24">
        <v>0</v>
      </c>
      <c r="F93" s="23">
        <v>0</v>
      </c>
      <c r="G93" s="25">
        <v>2</v>
      </c>
      <c r="H93" s="24">
        <v>1</v>
      </c>
      <c r="I93" s="27">
        <v>2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6">
        <v>55</v>
      </c>
      <c r="C96" s="26">
        <v>14980000</v>
      </c>
      <c r="D96" s="24">
        <v>0</v>
      </c>
      <c r="E96" s="24">
        <v>0</v>
      </c>
      <c r="F96" s="23">
        <v>0</v>
      </c>
      <c r="G96" s="25">
        <v>10</v>
      </c>
      <c r="H96" s="24">
        <v>0</v>
      </c>
      <c r="I96" s="27">
        <v>7</v>
      </c>
    </row>
    <row r="97" spans="1:9" ht="12" thickBot="1">
      <c r="A97" s="29" t="s">
        <v>30</v>
      </c>
      <c r="B97" s="37">
        <v>0</v>
      </c>
      <c r="C97" s="38">
        <v>0</v>
      </c>
      <c r="D97" s="32">
        <v>0</v>
      </c>
      <c r="E97" s="32">
        <v>0</v>
      </c>
      <c r="F97" s="31">
        <v>0</v>
      </c>
      <c r="G97" s="32">
        <v>0</v>
      </c>
      <c r="H97" s="32">
        <v>0</v>
      </c>
      <c r="I97" s="34">
        <v>1</v>
      </c>
    </row>
    <row r="98" spans="1:9" ht="12" thickBot="1">
      <c r="A98" s="313" t="s">
        <v>46</v>
      </c>
      <c r="B98" s="316"/>
      <c r="C98" s="316"/>
      <c r="D98" s="316"/>
      <c r="E98" s="316"/>
      <c r="F98" s="316"/>
      <c r="G98" s="316"/>
      <c r="H98" s="316"/>
      <c r="I98" s="317"/>
    </row>
    <row r="99" spans="1:9" ht="11.25">
      <c r="A99" s="20" t="s">
        <v>32</v>
      </c>
      <c r="B99" s="21">
        <v>273</v>
      </c>
      <c r="C99" s="21">
        <v>30972500</v>
      </c>
      <c r="D99" s="21">
        <v>2</v>
      </c>
      <c r="E99" s="21">
        <v>2</v>
      </c>
      <c r="F99" s="21">
        <v>160000</v>
      </c>
      <c r="G99" s="21">
        <v>85</v>
      </c>
      <c r="H99" s="21">
        <v>1</v>
      </c>
      <c r="I99" s="254">
        <v>34</v>
      </c>
    </row>
    <row r="100" spans="1:9" ht="11.25">
      <c r="A100" s="20" t="s">
        <v>33</v>
      </c>
      <c r="B100" s="36">
        <v>16</v>
      </c>
      <c r="C100" s="26">
        <v>9002500</v>
      </c>
      <c r="D100" s="24">
        <v>0</v>
      </c>
      <c r="E100" s="25">
        <v>2</v>
      </c>
      <c r="F100" s="26">
        <v>160000</v>
      </c>
      <c r="G100" s="25">
        <v>20</v>
      </c>
      <c r="H100" s="24">
        <v>0</v>
      </c>
      <c r="I100" s="27">
        <v>4</v>
      </c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6">
        <v>257</v>
      </c>
      <c r="C103" s="26">
        <v>21970000</v>
      </c>
      <c r="D103" s="24">
        <v>2</v>
      </c>
      <c r="E103" s="25">
        <v>0</v>
      </c>
      <c r="F103" s="26">
        <v>0</v>
      </c>
      <c r="G103" s="25">
        <v>65</v>
      </c>
      <c r="H103" s="24">
        <v>1</v>
      </c>
      <c r="I103" s="27">
        <v>30</v>
      </c>
    </row>
    <row r="104" spans="1:9" ht="12" thickBot="1">
      <c r="A104" s="29" t="s">
        <v>30</v>
      </c>
      <c r="B104" s="30">
        <v>0</v>
      </c>
      <c r="C104" s="31">
        <v>0</v>
      </c>
      <c r="D104" s="32">
        <v>0</v>
      </c>
      <c r="E104" s="32">
        <v>0</v>
      </c>
      <c r="F104" s="31">
        <v>0</v>
      </c>
      <c r="G104" s="32">
        <v>0</v>
      </c>
      <c r="H104" s="32">
        <v>0</v>
      </c>
      <c r="I104" s="35">
        <v>0</v>
      </c>
    </row>
    <row r="105" spans="1:9" ht="12" thickBot="1">
      <c r="A105" s="313" t="s">
        <v>47</v>
      </c>
      <c r="B105" s="316"/>
      <c r="C105" s="316"/>
      <c r="D105" s="316"/>
      <c r="E105" s="316"/>
      <c r="F105" s="316"/>
      <c r="G105" s="316"/>
      <c r="H105" s="316"/>
      <c r="I105" s="317"/>
    </row>
    <row r="106" spans="1:9" ht="11.25">
      <c r="A106" s="20" t="s">
        <v>32</v>
      </c>
      <c r="B106" s="21">
        <v>151</v>
      </c>
      <c r="C106" s="21">
        <v>20304000</v>
      </c>
      <c r="D106" s="21">
        <v>0</v>
      </c>
      <c r="E106" s="21">
        <v>0</v>
      </c>
      <c r="F106" s="21">
        <v>0</v>
      </c>
      <c r="G106" s="21">
        <v>57</v>
      </c>
      <c r="H106" s="21">
        <v>0</v>
      </c>
      <c r="I106" s="254">
        <v>19</v>
      </c>
    </row>
    <row r="107" spans="1:9" ht="11.25">
      <c r="A107" s="20" t="s">
        <v>33</v>
      </c>
      <c r="B107" s="36">
        <v>7</v>
      </c>
      <c r="C107" s="26">
        <v>1900000</v>
      </c>
      <c r="D107" s="24">
        <v>0</v>
      </c>
      <c r="E107" s="25">
        <v>0</v>
      </c>
      <c r="F107" s="26">
        <v>0</v>
      </c>
      <c r="G107" s="25">
        <v>10</v>
      </c>
      <c r="H107" s="24">
        <v>0</v>
      </c>
      <c r="I107" s="27">
        <v>2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6">
        <v>144</v>
      </c>
      <c r="C110" s="26">
        <v>18404000</v>
      </c>
      <c r="D110" s="24">
        <v>0</v>
      </c>
      <c r="E110" s="25">
        <v>0</v>
      </c>
      <c r="F110" s="26">
        <v>0</v>
      </c>
      <c r="G110" s="25">
        <v>47</v>
      </c>
      <c r="H110" s="24">
        <v>0</v>
      </c>
      <c r="I110" s="27">
        <v>17</v>
      </c>
    </row>
    <row r="111" spans="1:9" ht="12" thickBot="1">
      <c r="A111" s="29" t="s">
        <v>30</v>
      </c>
      <c r="B111" s="30">
        <v>0</v>
      </c>
      <c r="C111" s="31">
        <v>0</v>
      </c>
      <c r="D111" s="32">
        <v>0</v>
      </c>
      <c r="E111" s="32">
        <v>0</v>
      </c>
      <c r="F111" s="31">
        <v>0</v>
      </c>
      <c r="G111" s="32">
        <v>0</v>
      </c>
      <c r="H111" s="32">
        <v>0</v>
      </c>
      <c r="I111" s="35">
        <v>0</v>
      </c>
    </row>
    <row r="112" spans="1:9" ht="12" thickBot="1">
      <c r="A112" s="318" t="s">
        <v>76</v>
      </c>
      <c r="B112" s="316"/>
      <c r="C112" s="316"/>
      <c r="D112" s="316"/>
      <c r="E112" s="316"/>
      <c r="F112" s="316"/>
      <c r="G112" s="316"/>
      <c r="H112" s="316"/>
      <c r="I112" s="317"/>
    </row>
    <row r="113" spans="1:9" ht="11.25">
      <c r="A113" s="20" t="s">
        <v>32</v>
      </c>
      <c r="B113" s="21">
        <v>3</v>
      </c>
      <c r="C113" s="21">
        <v>250000</v>
      </c>
      <c r="D113" s="21">
        <v>0</v>
      </c>
      <c r="E113" s="21">
        <v>0</v>
      </c>
      <c r="F113" s="21">
        <v>0</v>
      </c>
      <c r="G113" s="21">
        <v>1</v>
      </c>
      <c r="H113" s="21">
        <v>0</v>
      </c>
      <c r="I113" s="254">
        <v>0</v>
      </c>
    </row>
    <row r="114" spans="1:9" ht="11.25">
      <c r="A114" s="20" t="s">
        <v>33</v>
      </c>
      <c r="B114" s="22">
        <v>0</v>
      </c>
      <c r="C114" s="23">
        <v>0</v>
      </c>
      <c r="D114" s="24">
        <v>0</v>
      </c>
      <c r="E114" s="24">
        <v>0</v>
      </c>
      <c r="F114" s="23">
        <v>0</v>
      </c>
      <c r="G114" s="25">
        <v>0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6">
        <v>3</v>
      </c>
      <c r="C117" s="26">
        <v>250000</v>
      </c>
      <c r="D117" s="24">
        <v>0</v>
      </c>
      <c r="E117" s="24">
        <v>0</v>
      </c>
      <c r="F117" s="23">
        <v>0</v>
      </c>
      <c r="G117" s="25">
        <v>1</v>
      </c>
      <c r="H117" s="24">
        <v>0</v>
      </c>
      <c r="I117" s="28">
        <v>0</v>
      </c>
    </row>
    <row r="118" spans="1:9" ht="12" thickBot="1">
      <c r="A118" s="29" t="s">
        <v>30</v>
      </c>
      <c r="B118" s="37">
        <v>0</v>
      </c>
      <c r="C118" s="38">
        <v>0</v>
      </c>
      <c r="D118" s="32">
        <v>0</v>
      </c>
      <c r="E118" s="32">
        <v>0</v>
      </c>
      <c r="F118" s="31">
        <v>0</v>
      </c>
      <c r="G118" s="32">
        <v>0</v>
      </c>
      <c r="H118" s="32">
        <v>0</v>
      </c>
      <c r="I118" s="35">
        <v>0</v>
      </c>
    </row>
    <row r="119" spans="1:9" ht="12" thickBot="1">
      <c r="A119" s="313" t="s">
        <v>48</v>
      </c>
      <c r="B119" s="316"/>
      <c r="C119" s="316"/>
      <c r="D119" s="316"/>
      <c r="E119" s="316"/>
      <c r="F119" s="316"/>
      <c r="G119" s="316"/>
      <c r="H119" s="316"/>
      <c r="I119" s="317"/>
    </row>
    <row r="120" spans="1:9" ht="11.25">
      <c r="A120" s="20" t="s">
        <v>32</v>
      </c>
      <c r="B120" s="21">
        <v>72</v>
      </c>
      <c r="C120" s="21">
        <v>7365000</v>
      </c>
      <c r="D120" s="21">
        <v>1</v>
      </c>
      <c r="E120" s="21">
        <v>1</v>
      </c>
      <c r="F120" s="21">
        <v>570000</v>
      </c>
      <c r="G120" s="21">
        <v>33</v>
      </c>
      <c r="H120" s="21">
        <v>0</v>
      </c>
      <c r="I120" s="254">
        <v>7</v>
      </c>
    </row>
    <row r="121" spans="1:9" ht="11.25">
      <c r="A121" s="20" t="s">
        <v>33</v>
      </c>
      <c r="B121" s="36">
        <v>2</v>
      </c>
      <c r="C121" s="26">
        <v>1050000</v>
      </c>
      <c r="D121" s="24">
        <v>1</v>
      </c>
      <c r="E121" s="24">
        <v>0</v>
      </c>
      <c r="F121" s="23">
        <v>0</v>
      </c>
      <c r="G121" s="25">
        <v>12</v>
      </c>
      <c r="H121" s="24">
        <v>0</v>
      </c>
      <c r="I121" s="27">
        <v>1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6">
        <v>70</v>
      </c>
      <c r="C124" s="26">
        <v>6315000</v>
      </c>
      <c r="D124" s="24">
        <v>0</v>
      </c>
      <c r="E124" s="24">
        <v>1</v>
      </c>
      <c r="F124" s="23">
        <v>570000</v>
      </c>
      <c r="G124" s="25">
        <v>21</v>
      </c>
      <c r="H124" s="24">
        <v>0</v>
      </c>
      <c r="I124" s="27">
        <v>6</v>
      </c>
    </row>
    <row r="125" spans="1:9" ht="12" thickBot="1">
      <c r="A125" s="29" t="s">
        <v>30</v>
      </c>
      <c r="B125" s="37">
        <v>0</v>
      </c>
      <c r="C125" s="38">
        <v>0</v>
      </c>
      <c r="D125" s="32">
        <v>0</v>
      </c>
      <c r="E125" s="32">
        <v>0</v>
      </c>
      <c r="F125" s="31">
        <v>0</v>
      </c>
      <c r="G125" s="32">
        <v>0</v>
      </c>
      <c r="H125" s="32">
        <v>0</v>
      </c>
      <c r="I125" s="35">
        <v>0</v>
      </c>
    </row>
    <row r="126" spans="1:9" ht="13.5" customHeight="1" thickBot="1">
      <c r="A126" s="318" t="s">
        <v>49</v>
      </c>
      <c r="B126" s="316"/>
      <c r="C126" s="316"/>
      <c r="D126" s="316"/>
      <c r="E126" s="316"/>
      <c r="F126" s="316"/>
      <c r="G126" s="316"/>
      <c r="H126" s="316"/>
      <c r="I126" s="319"/>
    </row>
    <row r="127" spans="1:9" ht="11.25">
      <c r="A127" s="20" t="s">
        <v>32</v>
      </c>
      <c r="B127" s="21">
        <v>72</v>
      </c>
      <c r="C127" s="21">
        <v>6715050</v>
      </c>
      <c r="D127" s="21">
        <v>0</v>
      </c>
      <c r="E127" s="21">
        <v>0</v>
      </c>
      <c r="F127" s="21">
        <v>0</v>
      </c>
      <c r="G127" s="21">
        <v>36</v>
      </c>
      <c r="H127" s="21">
        <v>0</v>
      </c>
      <c r="I127" s="254">
        <v>36</v>
      </c>
    </row>
    <row r="128" spans="1:9" ht="11.25">
      <c r="A128" s="20" t="s">
        <v>33</v>
      </c>
      <c r="B128" s="36">
        <v>3</v>
      </c>
      <c r="C128" s="26">
        <v>900000</v>
      </c>
      <c r="D128" s="24">
        <v>0</v>
      </c>
      <c r="E128" s="25">
        <v>0</v>
      </c>
      <c r="F128" s="26">
        <v>0</v>
      </c>
      <c r="G128" s="25">
        <v>9</v>
      </c>
      <c r="H128" s="24">
        <v>0</v>
      </c>
      <c r="I128" s="27">
        <v>5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6">
        <v>69</v>
      </c>
      <c r="C131" s="26">
        <v>5815050</v>
      </c>
      <c r="D131" s="24">
        <v>0</v>
      </c>
      <c r="E131" s="24">
        <v>0</v>
      </c>
      <c r="F131" s="23">
        <v>0</v>
      </c>
      <c r="G131" s="25">
        <v>27</v>
      </c>
      <c r="H131" s="24">
        <v>0</v>
      </c>
      <c r="I131" s="27">
        <v>31</v>
      </c>
    </row>
    <row r="132" spans="1:9" ht="12" thickBot="1">
      <c r="A132" s="202" t="s">
        <v>30</v>
      </c>
      <c r="B132" s="30">
        <v>0</v>
      </c>
      <c r="C132" s="31">
        <v>0</v>
      </c>
      <c r="D132" s="32">
        <v>0</v>
      </c>
      <c r="E132" s="32">
        <v>0</v>
      </c>
      <c r="F132" s="31">
        <v>0</v>
      </c>
      <c r="G132" s="32">
        <v>0</v>
      </c>
      <c r="H132" s="32">
        <v>0</v>
      </c>
      <c r="I132" s="35">
        <v>0</v>
      </c>
    </row>
    <row r="133" spans="1:9" s="43" customFormat="1" ht="11.25">
      <c r="A133" s="201"/>
      <c r="B133" s="41"/>
      <c r="C133" s="42"/>
      <c r="D133" s="41"/>
      <c r="E133" s="41"/>
      <c r="F133" s="42"/>
      <c r="G133" s="41"/>
      <c r="H133" s="41"/>
      <c r="I133" s="41"/>
    </row>
    <row r="134" spans="1:9" s="43" customFormat="1" ht="11.25">
      <c r="A134" s="201"/>
      <c r="B134" s="41"/>
      <c r="C134" s="42"/>
      <c r="D134" s="41"/>
      <c r="E134" s="41"/>
      <c r="F134" s="42"/>
      <c r="G134" s="41"/>
      <c r="H134" s="41"/>
      <c r="I134" s="41"/>
    </row>
    <row r="135" spans="1:9" s="43" customFormat="1" ht="11.25">
      <c r="A135" s="201"/>
      <c r="B135" s="41"/>
      <c r="C135" s="42"/>
      <c r="D135" s="41"/>
      <c r="E135" s="41"/>
      <c r="F135" s="42"/>
      <c r="G135" s="41"/>
      <c r="H135" s="41"/>
      <c r="I135" s="41"/>
    </row>
    <row r="136" spans="1:9" ht="12" thickBot="1">
      <c r="A136" s="201"/>
      <c r="B136" s="41"/>
      <c r="C136" s="42"/>
      <c r="D136" s="41"/>
      <c r="E136" s="41"/>
      <c r="F136" s="42"/>
      <c r="G136" s="41"/>
      <c r="H136" s="41"/>
      <c r="I136" s="41"/>
    </row>
    <row r="137" spans="1:9" ht="14.25" customHeight="1" thickBot="1">
      <c r="A137" s="313" t="s">
        <v>50</v>
      </c>
      <c r="B137" s="314"/>
      <c r="C137" s="314"/>
      <c r="D137" s="314"/>
      <c r="E137" s="314"/>
      <c r="F137" s="314"/>
      <c r="G137" s="314"/>
      <c r="H137" s="314"/>
      <c r="I137" s="315"/>
    </row>
    <row r="138" spans="1:9" ht="11.25">
      <c r="A138" s="20" t="s">
        <v>32</v>
      </c>
      <c r="B138" s="21">
        <v>28</v>
      </c>
      <c r="C138" s="21">
        <v>4205000</v>
      </c>
      <c r="D138" s="21">
        <v>0</v>
      </c>
      <c r="E138" s="21">
        <v>0</v>
      </c>
      <c r="F138" s="21">
        <v>0</v>
      </c>
      <c r="G138" s="21">
        <v>7</v>
      </c>
      <c r="H138" s="21">
        <v>0</v>
      </c>
      <c r="I138" s="254">
        <v>4</v>
      </c>
    </row>
    <row r="139" spans="1:9" ht="15" customHeight="1">
      <c r="A139" s="20" t="s">
        <v>33</v>
      </c>
      <c r="B139" s="36">
        <v>6</v>
      </c>
      <c r="C139" s="26">
        <v>2575000</v>
      </c>
      <c r="D139" s="24">
        <v>0</v>
      </c>
      <c r="E139" s="24">
        <v>0</v>
      </c>
      <c r="F139" s="23">
        <v>0</v>
      </c>
      <c r="G139" s="25">
        <v>4</v>
      </c>
      <c r="H139" s="24">
        <v>0</v>
      </c>
      <c r="I139" s="27">
        <v>1</v>
      </c>
    </row>
    <row r="140" spans="1:9" ht="11.25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s="18" customFormat="1" ht="11.25">
      <c r="A141" s="20" t="s">
        <v>35</v>
      </c>
      <c r="B141" s="22">
        <v>0</v>
      </c>
      <c r="C141" s="23">
        <v>0</v>
      </c>
      <c r="D141" s="24">
        <v>0</v>
      </c>
      <c r="E141" s="24">
        <v>0</v>
      </c>
      <c r="F141" s="23">
        <v>0</v>
      </c>
      <c r="G141" s="24">
        <v>0</v>
      </c>
      <c r="H141" s="24">
        <v>0</v>
      </c>
      <c r="I141" s="28">
        <v>0</v>
      </c>
    </row>
    <row r="142" spans="1:9" ht="11.25">
      <c r="A142" s="20" t="s">
        <v>36</v>
      </c>
      <c r="B142" s="36">
        <v>22</v>
      </c>
      <c r="C142" s="26">
        <v>1630000</v>
      </c>
      <c r="D142" s="24">
        <v>0</v>
      </c>
      <c r="E142" s="24">
        <v>0</v>
      </c>
      <c r="F142" s="23">
        <v>0</v>
      </c>
      <c r="G142" s="25">
        <v>3</v>
      </c>
      <c r="H142" s="24">
        <v>0</v>
      </c>
      <c r="I142" s="27">
        <v>3</v>
      </c>
    </row>
    <row r="143" spans="1:9" ht="12" customHeight="1" thickBot="1">
      <c r="A143" s="29" t="s">
        <v>30</v>
      </c>
      <c r="B143" s="30">
        <v>0</v>
      </c>
      <c r="C143" s="31">
        <v>0</v>
      </c>
      <c r="D143" s="32">
        <v>0</v>
      </c>
      <c r="E143" s="32">
        <v>0</v>
      </c>
      <c r="F143" s="31">
        <v>0</v>
      </c>
      <c r="G143" s="32">
        <v>0</v>
      </c>
      <c r="H143" s="32">
        <v>0</v>
      </c>
      <c r="I143" s="35">
        <v>0</v>
      </c>
    </row>
    <row r="144" spans="1:9" ht="12" thickBot="1">
      <c r="A144" s="313" t="s">
        <v>51</v>
      </c>
      <c r="B144" s="316"/>
      <c r="C144" s="316"/>
      <c r="D144" s="316"/>
      <c r="E144" s="316"/>
      <c r="F144" s="316"/>
      <c r="G144" s="316"/>
      <c r="H144" s="316"/>
      <c r="I144" s="317"/>
    </row>
    <row r="145" spans="1:9" ht="11.25">
      <c r="A145" s="20" t="s">
        <v>32</v>
      </c>
      <c r="B145" s="21">
        <v>35</v>
      </c>
      <c r="C145" s="21">
        <v>3510000</v>
      </c>
      <c r="D145" s="21">
        <v>0</v>
      </c>
      <c r="E145" s="21">
        <v>0</v>
      </c>
      <c r="F145" s="21">
        <v>0</v>
      </c>
      <c r="G145" s="21">
        <v>16</v>
      </c>
      <c r="H145" s="21">
        <v>0</v>
      </c>
      <c r="I145" s="254">
        <v>12</v>
      </c>
    </row>
    <row r="146" spans="1:9" ht="11.25">
      <c r="A146" s="20" t="s">
        <v>33</v>
      </c>
      <c r="B146" s="22">
        <v>2</v>
      </c>
      <c r="C146" s="23">
        <v>100000</v>
      </c>
      <c r="D146" s="24">
        <v>0</v>
      </c>
      <c r="E146" s="24">
        <v>0</v>
      </c>
      <c r="F146" s="23">
        <v>0</v>
      </c>
      <c r="G146" s="24">
        <v>4</v>
      </c>
      <c r="H146" s="24">
        <v>0</v>
      </c>
      <c r="I146" s="27">
        <v>2</v>
      </c>
    </row>
    <row r="147" spans="1:9" ht="11.25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22">
        <v>0</v>
      </c>
      <c r="C148" s="23">
        <v>0</v>
      </c>
      <c r="D148" s="24">
        <v>0</v>
      </c>
      <c r="E148" s="24">
        <v>0</v>
      </c>
      <c r="F148" s="23">
        <v>0</v>
      </c>
      <c r="G148" s="24">
        <v>0</v>
      </c>
      <c r="H148" s="24">
        <v>0</v>
      </c>
      <c r="I148" s="28">
        <v>0</v>
      </c>
    </row>
    <row r="149" spans="1:9" ht="11.25">
      <c r="A149" s="20" t="s">
        <v>36</v>
      </c>
      <c r="B149" s="36">
        <v>32</v>
      </c>
      <c r="C149" s="23">
        <v>3410000</v>
      </c>
      <c r="D149" s="24">
        <v>0</v>
      </c>
      <c r="E149" s="24">
        <v>0</v>
      </c>
      <c r="F149" s="23">
        <v>0</v>
      </c>
      <c r="G149" s="25">
        <v>12</v>
      </c>
      <c r="H149" s="24">
        <v>0</v>
      </c>
      <c r="I149" s="28">
        <v>10</v>
      </c>
    </row>
    <row r="150" spans="1:9" ht="12" customHeight="1" thickBot="1">
      <c r="A150" s="29" t="s">
        <v>30</v>
      </c>
      <c r="B150" s="37">
        <v>1</v>
      </c>
      <c r="C150" s="38">
        <v>0</v>
      </c>
      <c r="D150" s="32">
        <v>0</v>
      </c>
      <c r="E150" s="32">
        <v>0</v>
      </c>
      <c r="F150" s="31">
        <v>0</v>
      </c>
      <c r="G150" s="32">
        <v>0</v>
      </c>
      <c r="H150" s="32">
        <v>0</v>
      </c>
      <c r="I150" s="35">
        <v>0</v>
      </c>
    </row>
    <row r="151" spans="1:9" ht="24.75" customHeight="1" thickBot="1">
      <c r="A151" s="313" t="s">
        <v>52</v>
      </c>
      <c r="B151" s="316"/>
      <c r="C151" s="316"/>
      <c r="D151" s="316"/>
      <c r="E151" s="316"/>
      <c r="F151" s="316"/>
      <c r="G151" s="316"/>
      <c r="H151" s="316"/>
      <c r="I151" s="317"/>
    </row>
    <row r="152" spans="1:9" ht="11.25">
      <c r="A152" s="20" t="s">
        <v>32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1</v>
      </c>
      <c r="H152" s="21">
        <v>0</v>
      </c>
      <c r="I152" s="254">
        <v>0</v>
      </c>
    </row>
    <row r="153" spans="1:9" ht="11.25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7">
        <v>0</v>
      </c>
    </row>
    <row r="154" spans="1:9" ht="11.25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s="18" customFormat="1" ht="11.25">
      <c r="A155" s="20" t="s">
        <v>35</v>
      </c>
      <c r="B155" s="22">
        <v>0</v>
      </c>
      <c r="C155" s="23">
        <v>0</v>
      </c>
      <c r="D155" s="24">
        <v>0</v>
      </c>
      <c r="E155" s="24">
        <v>0</v>
      </c>
      <c r="F155" s="23">
        <v>0</v>
      </c>
      <c r="G155" s="24">
        <v>0</v>
      </c>
      <c r="H155" s="24">
        <v>0</v>
      </c>
      <c r="I155" s="28">
        <v>0</v>
      </c>
    </row>
    <row r="156" spans="1:9" ht="11.25">
      <c r="A156" s="20" t="s">
        <v>36</v>
      </c>
      <c r="B156" s="36">
        <v>0</v>
      </c>
      <c r="C156" s="26">
        <v>0</v>
      </c>
      <c r="D156" s="24">
        <v>0</v>
      </c>
      <c r="E156" s="24">
        <v>0</v>
      </c>
      <c r="F156" s="23">
        <v>0</v>
      </c>
      <c r="G156" s="25">
        <v>1</v>
      </c>
      <c r="H156" s="24">
        <v>0</v>
      </c>
      <c r="I156" s="28">
        <v>0</v>
      </c>
    </row>
    <row r="157" spans="1:9" ht="12" customHeight="1" thickBot="1">
      <c r="A157" s="29" t="s">
        <v>30</v>
      </c>
      <c r="B157" s="37">
        <v>0</v>
      </c>
      <c r="C157" s="38">
        <v>0</v>
      </c>
      <c r="D157" s="32">
        <v>0</v>
      </c>
      <c r="E157" s="32">
        <v>0</v>
      </c>
      <c r="F157" s="31">
        <v>0</v>
      </c>
      <c r="G157" s="32">
        <v>0</v>
      </c>
      <c r="H157" s="32">
        <v>0</v>
      </c>
      <c r="I157" s="35">
        <v>0</v>
      </c>
    </row>
    <row r="158" spans="1:9" ht="13.5" customHeight="1" thickBot="1">
      <c r="A158" s="313" t="s">
        <v>53</v>
      </c>
      <c r="B158" s="316"/>
      <c r="C158" s="316"/>
      <c r="D158" s="316"/>
      <c r="E158" s="316"/>
      <c r="F158" s="316"/>
      <c r="G158" s="316"/>
      <c r="H158" s="316"/>
      <c r="I158" s="317"/>
    </row>
    <row r="159" spans="1:9" ht="11.25">
      <c r="A159" s="20" t="s">
        <v>32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54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 customHeight="1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3.5" customHeight="1">
      <c r="A163" s="20" t="s">
        <v>36</v>
      </c>
      <c r="B163" s="22">
        <v>0</v>
      </c>
      <c r="C163" s="23">
        <v>0</v>
      </c>
      <c r="D163" s="24">
        <v>0</v>
      </c>
      <c r="E163" s="24">
        <v>0</v>
      </c>
      <c r="F163" s="23">
        <v>0</v>
      </c>
      <c r="G163" s="24">
        <v>0</v>
      </c>
      <c r="H163" s="24">
        <v>0</v>
      </c>
      <c r="I163" s="28">
        <v>0</v>
      </c>
    </row>
    <row r="164" spans="1:9" ht="12" thickBot="1">
      <c r="A164" s="29" t="s">
        <v>54</v>
      </c>
      <c r="B164" s="30">
        <v>0</v>
      </c>
      <c r="C164" s="31">
        <v>0</v>
      </c>
      <c r="D164" s="32">
        <v>0</v>
      </c>
      <c r="E164" s="32">
        <v>0</v>
      </c>
      <c r="F164" s="31">
        <v>0</v>
      </c>
      <c r="G164" s="32">
        <v>0</v>
      </c>
      <c r="H164" s="32">
        <v>0</v>
      </c>
      <c r="I164" s="35">
        <v>0</v>
      </c>
    </row>
    <row r="165" ht="27" customHeight="1"/>
    <row r="166" ht="27" customHeight="1">
      <c r="A166" s="44" t="s">
        <v>18</v>
      </c>
    </row>
    <row r="167" ht="27" customHeight="1"/>
    <row r="168" ht="27" customHeight="1"/>
    <row r="169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7:I137"/>
    <mergeCell ref="A77:I77"/>
    <mergeCell ref="A84:I84"/>
    <mergeCell ref="A144:I144"/>
    <mergeCell ref="A151:I151"/>
    <mergeCell ref="A158:I158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23.12.2011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I28" sqref="I28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294" t="s">
        <v>402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.75" customHeight="1">
      <c r="A4" s="325" t="s">
        <v>333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 customHeight="1" thickBot="1">
      <c r="A6" s="331" t="s">
        <v>55</v>
      </c>
      <c r="B6" s="333" t="s">
        <v>56</v>
      </c>
      <c r="C6" s="334"/>
      <c r="D6" s="335" t="s">
        <v>57</v>
      </c>
      <c r="E6" s="334"/>
      <c r="F6" s="335" t="s">
        <v>58</v>
      </c>
      <c r="G6" s="334"/>
      <c r="H6" s="335" t="s">
        <v>59</v>
      </c>
      <c r="I6" s="334"/>
      <c r="J6" s="335" t="s">
        <v>60</v>
      </c>
      <c r="K6" s="334"/>
    </row>
    <row r="7" spans="1:11" ht="15.75" customHeight="1" thickBot="1">
      <c r="A7" s="332"/>
      <c r="B7" s="50" t="s">
        <v>8</v>
      </c>
      <c r="C7" s="51" t="s">
        <v>17</v>
      </c>
      <c r="D7" s="50" t="s">
        <v>8</v>
      </c>
      <c r="E7" s="51" t="s">
        <v>17</v>
      </c>
      <c r="F7" s="50" t="s">
        <v>8</v>
      </c>
      <c r="G7" s="51" t="s">
        <v>17</v>
      </c>
      <c r="H7" s="50" t="s">
        <v>8</v>
      </c>
      <c r="I7" s="51" t="s">
        <v>17</v>
      </c>
      <c r="J7" s="50" t="s">
        <v>8</v>
      </c>
      <c r="K7" s="51" t="s">
        <v>17</v>
      </c>
    </row>
    <row r="8" spans="1:11" ht="15.75" customHeight="1" thickBot="1">
      <c r="A8" s="52" t="s">
        <v>61</v>
      </c>
      <c r="B8" s="53">
        <f>SUM(B9,B10,B11,B12,B13,B14,B15,B16,B17,B18,B19,B20,B21,B22,B23,B24,B25,B26,B27,B28,B29)</f>
        <v>3603</v>
      </c>
      <c r="C8" s="54">
        <f>SUM(C9,C10,C11,C12,C13,C14,C15,C16,C17,C18,C19,C20,C21,C22,C23,C24,C25,C26,C27,C28,C29)</f>
        <v>912</v>
      </c>
      <c r="D8" s="54">
        <f>SUM(D9,D10,D11,D12,D13,D14,D15,D16,D17,D18,D19,D20,D21,D22,D23,D24,D25,D26,D27,D28,D29)</f>
        <v>1422</v>
      </c>
      <c r="E8" s="54">
        <f>SUM(E9:E29)</f>
        <v>410</v>
      </c>
      <c r="F8" s="54">
        <f>SUM(F9,F10,F11,F12,F13,F14,F15,F16,F17,F18,F19,F20,F21,F22,F23,F24,F25,F26,F27,F28,F30)</f>
        <v>381</v>
      </c>
      <c r="G8" s="54">
        <f>SUM(G9,G10,G11,G12,G13,G14,G15,G16,G17,G18,G19,G20,G21,G22,G23,G24,G25,G26,G27,G28,G30)</f>
        <v>101</v>
      </c>
      <c r="H8" s="54">
        <f>SUM(H9,H10,H11,H12,H13,H14,H15,H16,H17,H18,H19,H20,H21,H22,H23,H24,H25,H26,H27,H28,H30)</f>
        <v>240</v>
      </c>
      <c r="I8" s="54">
        <f>SUM(I9,I10,I11,I12,I13,I14,I15,I16,I17,I18,I19,I20,I21,I22,I23,I24,I25,I26,I27,I28,I30)</f>
        <v>62</v>
      </c>
      <c r="J8" s="54">
        <f>SUM(J9:J29)</f>
        <v>1560</v>
      </c>
      <c r="K8" s="54">
        <f>SUM(K9:K29)</f>
        <v>339</v>
      </c>
    </row>
    <row r="9" spans="1:11" ht="26.25" customHeight="1">
      <c r="A9" s="71" t="s">
        <v>62</v>
      </c>
      <c r="B9" s="55">
        <v>78</v>
      </c>
      <c r="C9" s="55">
        <v>17</v>
      </c>
      <c r="D9" s="56">
        <v>13</v>
      </c>
      <c r="E9" s="204">
        <v>3</v>
      </c>
      <c r="F9" s="56">
        <v>3</v>
      </c>
      <c r="G9" s="204">
        <v>1</v>
      </c>
      <c r="H9" s="56">
        <v>5</v>
      </c>
      <c r="I9" s="204">
        <v>1</v>
      </c>
      <c r="J9" s="56">
        <f>B9-(D9+F9+H9)</f>
        <v>57</v>
      </c>
      <c r="K9" s="269">
        <f>C9-(E9+G9+I9)</f>
        <v>12</v>
      </c>
    </row>
    <row r="10" spans="1:11" ht="26.25" customHeight="1">
      <c r="A10" s="57" t="s">
        <v>63</v>
      </c>
      <c r="B10" s="58">
        <v>51</v>
      </c>
      <c r="C10" s="58">
        <v>5</v>
      </c>
      <c r="D10" s="59">
        <v>13</v>
      </c>
      <c r="E10" s="60">
        <v>3</v>
      </c>
      <c r="F10" s="59">
        <v>5</v>
      </c>
      <c r="G10" s="60">
        <v>0</v>
      </c>
      <c r="H10" s="59">
        <v>2</v>
      </c>
      <c r="I10" s="60">
        <v>0</v>
      </c>
      <c r="J10" s="56">
        <f>B10-(D10+F10+H10)</f>
        <v>31</v>
      </c>
      <c r="K10" s="265">
        <f>C10-(E10+G10+I10)</f>
        <v>2</v>
      </c>
    </row>
    <row r="11" spans="1:11" ht="15">
      <c r="A11" s="57" t="s">
        <v>64</v>
      </c>
      <c r="B11" s="58">
        <v>536</v>
      </c>
      <c r="C11" s="58">
        <v>142</v>
      </c>
      <c r="D11" s="59">
        <v>213</v>
      </c>
      <c r="E11" s="60">
        <v>85</v>
      </c>
      <c r="F11" s="59">
        <v>49</v>
      </c>
      <c r="G11" s="60">
        <v>16</v>
      </c>
      <c r="H11" s="59">
        <v>26</v>
      </c>
      <c r="I11" s="60">
        <v>13</v>
      </c>
      <c r="J11" s="56">
        <f aca="true" t="shared" si="0" ref="J11:J28">B11-(D11+F11+H11)</f>
        <v>248</v>
      </c>
      <c r="K11" s="265">
        <f aca="true" t="shared" si="1" ref="K11:K28">C11-(E11+G11+I11)</f>
        <v>28</v>
      </c>
    </row>
    <row r="12" spans="1:11" ht="36.75" customHeight="1">
      <c r="A12" s="57" t="s">
        <v>65</v>
      </c>
      <c r="B12" s="58">
        <v>48</v>
      </c>
      <c r="C12" s="58">
        <v>7</v>
      </c>
      <c r="D12" s="59">
        <v>25</v>
      </c>
      <c r="E12" s="60">
        <v>4</v>
      </c>
      <c r="F12" s="59">
        <v>13</v>
      </c>
      <c r="G12" s="60">
        <v>1</v>
      </c>
      <c r="H12" s="59">
        <v>0</v>
      </c>
      <c r="I12" s="60">
        <v>1</v>
      </c>
      <c r="J12" s="56">
        <f t="shared" si="0"/>
        <v>10</v>
      </c>
      <c r="K12" s="265">
        <f t="shared" si="1"/>
        <v>1</v>
      </c>
    </row>
    <row r="13" spans="1:11" ht="39.75" customHeight="1">
      <c r="A13" s="57" t="s">
        <v>66</v>
      </c>
      <c r="B13" s="58">
        <v>13</v>
      </c>
      <c r="C13" s="58">
        <v>0</v>
      </c>
      <c r="D13" s="59">
        <v>4</v>
      </c>
      <c r="E13" s="60">
        <v>0</v>
      </c>
      <c r="F13" s="59">
        <v>4</v>
      </c>
      <c r="G13" s="60">
        <v>0</v>
      </c>
      <c r="H13" s="59">
        <v>0</v>
      </c>
      <c r="I13" s="60">
        <v>0</v>
      </c>
      <c r="J13" s="56">
        <f t="shared" si="0"/>
        <v>5</v>
      </c>
      <c r="K13" s="265">
        <f t="shared" si="1"/>
        <v>0</v>
      </c>
    </row>
    <row r="14" spans="1:11" ht="15">
      <c r="A14" s="57" t="s">
        <v>67</v>
      </c>
      <c r="B14" s="58">
        <v>632</v>
      </c>
      <c r="C14" s="58">
        <v>220</v>
      </c>
      <c r="D14" s="59">
        <v>211</v>
      </c>
      <c r="E14" s="60">
        <v>50</v>
      </c>
      <c r="F14" s="59">
        <v>74</v>
      </c>
      <c r="G14" s="60">
        <v>32</v>
      </c>
      <c r="H14" s="59">
        <v>43</v>
      </c>
      <c r="I14" s="60">
        <v>12</v>
      </c>
      <c r="J14" s="56">
        <f t="shared" si="0"/>
        <v>304</v>
      </c>
      <c r="K14" s="265">
        <f t="shared" si="1"/>
        <v>126</v>
      </c>
    </row>
    <row r="15" spans="1:11" ht="47.25" customHeight="1">
      <c r="A15" s="57" t="s">
        <v>68</v>
      </c>
      <c r="B15" s="58">
        <v>987</v>
      </c>
      <c r="C15" s="58">
        <v>302</v>
      </c>
      <c r="D15" s="59">
        <v>359</v>
      </c>
      <c r="E15" s="60">
        <v>156</v>
      </c>
      <c r="F15" s="59">
        <v>96</v>
      </c>
      <c r="G15" s="60">
        <v>24</v>
      </c>
      <c r="H15" s="59">
        <v>88</v>
      </c>
      <c r="I15" s="60">
        <v>19</v>
      </c>
      <c r="J15" s="56">
        <f t="shared" si="0"/>
        <v>444</v>
      </c>
      <c r="K15" s="265">
        <f t="shared" si="1"/>
        <v>103</v>
      </c>
    </row>
    <row r="16" spans="1:11" ht="18" customHeight="1">
      <c r="A16" s="57" t="s">
        <v>69</v>
      </c>
      <c r="B16" s="58">
        <v>189</v>
      </c>
      <c r="C16" s="58">
        <v>30</v>
      </c>
      <c r="D16" s="59">
        <v>67</v>
      </c>
      <c r="E16" s="60">
        <v>13</v>
      </c>
      <c r="F16" s="59">
        <v>13</v>
      </c>
      <c r="G16" s="60">
        <v>1</v>
      </c>
      <c r="H16" s="59">
        <v>18</v>
      </c>
      <c r="I16" s="60">
        <v>2</v>
      </c>
      <c r="J16" s="56">
        <f t="shared" si="0"/>
        <v>91</v>
      </c>
      <c r="K16" s="265">
        <f t="shared" si="1"/>
        <v>14</v>
      </c>
    </row>
    <row r="17" spans="1:11" ht="26.25" customHeight="1">
      <c r="A17" s="57" t="s">
        <v>70</v>
      </c>
      <c r="B17" s="58">
        <v>168</v>
      </c>
      <c r="C17" s="58">
        <v>24</v>
      </c>
      <c r="D17" s="59">
        <v>86</v>
      </c>
      <c r="E17" s="60">
        <v>16</v>
      </c>
      <c r="F17" s="59">
        <v>18</v>
      </c>
      <c r="G17" s="60">
        <v>2</v>
      </c>
      <c r="H17" s="59">
        <v>7</v>
      </c>
      <c r="I17" s="60">
        <v>1</v>
      </c>
      <c r="J17" s="56">
        <f t="shared" si="0"/>
        <v>57</v>
      </c>
      <c r="K17" s="265">
        <f t="shared" si="1"/>
        <v>5</v>
      </c>
    </row>
    <row r="18" spans="1:11" ht="15">
      <c r="A18" s="57" t="s">
        <v>71</v>
      </c>
      <c r="B18" s="58">
        <v>141</v>
      </c>
      <c r="C18" s="58">
        <v>28</v>
      </c>
      <c r="D18" s="59">
        <v>101</v>
      </c>
      <c r="E18" s="60">
        <v>18</v>
      </c>
      <c r="F18" s="59">
        <v>17</v>
      </c>
      <c r="G18" s="60">
        <v>4</v>
      </c>
      <c r="H18" s="59">
        <v>7</v>
      </c>
      <c r="I18" s="60">
        <v>2</v>
      </c>
      <c r="J18" s="56">
        <f t="shared" si="0"/>
        <v>16</v>
      </c>
      <c r="K18" s="265">
        <f t="shared" si="1"/>
        <v>4</v>
      </c>
    </row>
    <row r="19" spans="1:11" ht="25.5" customHeight="1">
      <c r="A19" s="57" t="s">
        <v>72</v>
      </c>
      <c r="B19" s="58">
        <v>58</v>
      </c>
      <c r="C19" s="58">
        <v>15</v>
      </c>
      <c r="D19" s="59">
        <v>24</v>
      </c>
      <c r="E19" s="60">
        <v>7</v>
      </c>
      <c r="F19" s="59">
        <v>6</v>
      </c>
      <c r="G19" s="60">
        <v>5</v>
      </c>
      <c r="H19" s="59">
        <v>5</v>
      </c>
      <c r="I19" s="60">
        <v>1</v>
      </c>
      <c r="J19" s="56">
        <f t="shared" si="0"/>
        <v>23</v>
      </c>
      <c r="K19" s="265">
        <f t="shared" si="1"/>
        <v>2</v>
      </c>
    </row>
    <row r="20" spans="1:11" ht="23.25">
      <c r="A20" s="57" t="s">
        <v>73</v>
      </c>
      <c r="B20" s="58">
        <v>68</v>
      </c>
      <c r="C20" s="58">
        <v>10</v>
      </c>
      <c r="D20" s="59">
        <v>41</v>
      </c>
      <c r="E20" s="60">
        <v>5</v>
      </c>
      <c r="F20" s="59">
        <v>7</v>
      </c>
      <c r="G20" s="60">
        <v>3</v>
      </c>
      <c r="H20" s="59">
        <v>1</v>
      </c>
      <c r="I20" s="60">
        <v>0</v>
      </c>
      <c r="J20" s="56">
        <f t="shared" si="0"/>
        <v>19</v>
      </c>
      <c r="K20" s="265">
        <f t="shared" si="1"/>
        <v>2</v>
      </c>
    </row>
    <row r="21" spans="1:11" ht="26.25" customHeight="1">
      <c r="A21" s="57" t="s">
        <v>74</v>
      </c>
      <c r="B21" s="58">
        <v>273</v>
      </c>
      <c r="C21" s="58">
        <v>34</v>
      </c>
      <c r="D21" s="59">
        <v>128</v>
      </c>
      <c r="E21" s="60">
        <v>17</v>
      </c>
      <c r="F21" s="59">
        <v>34</v>
      </c>
      <c r="G21" s="60">
        <v>2</v>
      </c>
      <c r="H21" s="59">
        <v>22</v>
      </c>
      <c r="I21" s="60">
        <v>2</v>
      </c>
      <c r="J21" s="56">
        <f t="shared" si="0"/>
        <v>89</v>
      </c>
      <c r="K21" s="265">
        <f t="shared" si="1"/>
        <v>13</v>
      </c>
    </row>
    <row r="22" spans="1:11" ht="25.5" customHeight="1">
      <c r="A22" s="57" t="s">
        <v>75</v>
      </c>
      <c r="B22" s="58">
        <v>151</v>
      </c>
      <c r="C22" s="58">
        <v>19</v>
      </c>
      <c r="D22" s="59">
        <v>59</v>
      </c>
      <c r="E22" s="60">
        <v>10</v>
      </c>
      <c r="F22" s="59">
        <v>15</v>
      </c>
      <c r="G22" s="60">
        <v>2</v>
      </c>
      <c r="H22" s="59">
        <v>5</v>
      </c>
      <c r="I22" s="60">
        <v>0</v>
      </c>
      <c r="J22" s="56">
        <f t="shared" si="0"/>
        <v>72</v>
      </c>
      <c r="K22" s="265">
        <f t="shared" si="1"/>
        <v>7</v>
      </c>
    </row>
    <row r="23" spans="1:11" ht="34.5">
      <c r="A23" s="57" t="s">
        <v>76</v>
      </c>
      <c r="B23" s="58">
        <v>3</v>
      </c>
      <c r="C23" s="58">
        <v>0</v>
      </c>
      <c r="D23" s="59">
        <v>1</v>
      </c>
      <c r="E23" s="59">
        <v>0</v>
      </c>
      <c r="F23" s="59">
        <v>0</v>
      </c>
      <c r="G23" s="59">
        <v>0</v>
      </c>
      <c r="H23" s="60">
        <v>1</v>
      </c>
      <c r="I23" s="60">
        <v>0</v>
      </c>
      <c r="J23" s="56">
        <f t="shared" si="0"/>
        <v>1</v>
      </c>
      <c r="K23" s="265">
        <f t="shared" si="1"/>
        <v>0</v>
      </c>
    </row>
    <row r="24" spans="1:11" ht="15">
      <c r="A24" s="57" t="s">
        <v>77</v>
      </c>
      <c r="B24" s="58">
        <v>72</v>
      </c>
      <c r="C24" s="58">
        <v>7</v>
      </c>
      <c r="D24" s="59">
        <v>30</v>
      </c>
      <c r="E24" s="60">
        <v>1</v>
      </c>
      <c r="F24" s="59">
        <v>7</v>
      </c>
      <c r="G24" s="60">
        <v>1</v>
      </c>
      <c r="H24" s="59">
        <v>4</v>
      </c>
      <c r="I24" s="60">
        <v>1</v>
      </c>
      <c r="J24" s="56">
        <f t="shared" si="0"/>
        <v>31</v>
      </c>
      <c r="K24" s="265">
        <f t="shared" si="1"/>
        <v>4</v>
      </c>
    </row>
    <row r="25" spans="1:11" ht="25.5" customHeight="1">
      <c r="A25" s="57" t="s">
        <v>78</v>
      </c>
      <c r="B25" s="58">
        <v>72</v>
      </c>
      <c r="C25" s="58">
        <v>36</v>
      </c>
      <c r="D25" s="59">
        <v>27</v>
      </c>
      <c r="E25" s="60">
        <v>13</v>
      </c>
      <c r="F25" s="59">
        <v>5</v>
      </c>
      <c r="G25" s="60">
        <v>5</v>
      </c>
      <c r="H25" s="59">
        <v>2</v>
      </c>
      <c r="I25" s="60">
        <v>5</v>
      </c>
      <c r="J25" s="56">
        <f t="shared" si="0"/>
        <v>38</v>
      </c>
      <c r="K25" s="265">
        <f t="shared" si="1"/>
        <v>13</v>
      </c>
    </row>
    <row r="26" spans="1:11" ht="29.25" customHeight="1">
      <c r="A26" s="57" t="s">
        <v>79</v>
      </c>
      <c r="B26" s="58">
        <v>28</v>
      </c>
      <c r="C26" s="58">
        <v>4</v>
      </c>
      <c r="D26" s="59">
        <v>9</v>
      </c>
      <c r="E26" s="60">
        <v>2</v>
      </c>
      <c r="F26" s="59">
        <v>4</v>
      </c>
      <c r="G26" s="60">
        <v>0</v>
      </c>
      <c r="H26" s="60">
        <v>0</v>
      </c>
      <c r="I26" s="60">
        <v>1</v>
      </c>
      <c r="J26" s="56">
        <f t="shared" si="0"/>
        <v>15</v>
      </c>
      <c r="K26" s="265">
        <f t="shared" si="1"/>
        <v>1</v>
      </c>
    </row>
    <row r="27" spans="1:11" ht="23.25">
      <c r="A27" s="57" t="s">
        <v>80</v>
      </c>
      <c r="B27" s="58">
        <v>35</v>
      </c>
      <c r="C27" s="58">
        <v>12</v>
      </c>
      <c r="D27" s="59">
        <v>11</v>
      </c>
      <c r="E27" s="60">
        <v>7</v>
      </c>
      <c r="F27" s="59">
        <v>11</v>
      </c>
      <c r="G27" s="60">
        <v>2</v>
      </c>
      <c r="H27" s="59">
        <v>4</v>
      </c>
      <c r="I27" s="60">
        <v>1</v>
      </c>
      <c r="J27" s="56">
        <f t="shared" si="0"/>
        <v>9</v>
      </c>
      <c r="K27" s="265">
        <f t="shared" si="1"/>
        <v>2</v>
      </c>
    </row>
    <row r="28" spans="1:11" ht="92.25" customHeight="1">
      <c r="A28" s="57" t="s">
        <v>81</v>
      </c>
      <c r="B28" s="58">
        <v>0</v>
      </c>
      <c r="C28" s="58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56">
        <f t="shared" si="0"/>
        <v>0</v>
      </c>
      <c r="K28" s="265">
        <f t="shared" si="1"/>
        <v>0</v>
      </c>
    </row>
    <row r="29" spans="1:11" ht="46.5" thickBot="1">
      <c r="A29" s="61" t="s">
        <v>82</v>
      </c>
      <c r="B29" s="62">
        <v>0</v>
      </c>
      <c r="C29" s="62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255">
        <v>0</v>
      </c>
      <c r="J29" s="281">
        <v>0</v>
      </c>
      <c r="K29" s="256">
        <v>0</v>
      </c>
    </row>
    <row r="30" spans="1:11" ht="15">
      <c r="A30" s="64" t="s">
        <v>18</v>
      </c>
      <c r="B30" s="3"/>
      <c r="C30" s="65"/>
      <c r="D30" s="66"/>
      <c r="E30" s="66"/>
      <c r="F30" s="66"/>
      <c r="G30" s="66"/>
      <c r="H30" s="66"/>
      <c r="I30" s="66"/>
      <c r="J30" s="66"/>
      <c r="K30" s="66"/>
    </row>
    <row r="31" spans="6:9" ht="15">
      <c r="F31" s="4"/>
      <c r="G31" s="4"/>
      <c r="H31" s="4"/>
      <c r="I31" s="4"/>
    </row>
    <row r="32" spans="1:9" ht="15">
      <c r="A32" s="64"/>
      <c r="B32" s="3"/>
      <c r="C32" s="3"/>
      <c r="F32" s="4"/>
      <c r="G32" s="4"/>
      <c r="H32" s="4"/>
      <c r="I32" s="4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&amp;L23.12.2011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294" t="s">
        <v>401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2:11" ht="15.75">
      <c r="B3" s="67"/>
      <c r="C3" s="68"/>
      <c r="D3" s="68"/>
      <c r="E3" s="68"/>
      <c r="F3" s="68"/>
      <c r="G3" s="68"/>
      <c r="H3" s="68"/>
      <c r="I3" s="68"/>
      <c r="J3" s="68"/>
      <c r="K3" s="68"/>
    </row>
    <row r="4" spans="1:11" ht="15.75" customHeight="1">
      <c r="A4" s="325" t="s">
        <v>83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 customHeight="1" thickBot="1">
      <c r="A6" s="331" t="s">
        <v>84</v>
      </c>
      <c r="B6" s="333" t="s">
        <v>56</v>
      </c>
      <c r="C6" s="334"/>
      <c r="D6" s="335" t="s">
        <v>57</v>
      </c>
      <c r="E6" s="334"/>
      <c r="F6" s="335" t="s">
        <v>58</v>
      </c>
      <c r="G6" s="334"/>
      <c r="H6" s="335" t="s">
        <v>59</v>
      </c>
      <c r="I6" s="334"/>
      <c r="J6" s="335" t="s">
        <v>60</v>
      </c>
      <c r="K6" s="337"/>
    </row>
    <row r="7" spans="1:11" ht="15.75" customHeight="1" thickBot="1">
      <c r="A7" s="332"/>
      <c r="B7" s="50" t="s">
        <v>8</v>
      </c>
      <c r="C7" s="51" t="s">
        <v>17</v>
      </c>
      <c r="D7" s="50" t="s">
        <v>8</v>
      </c>
      <c r="E7" s="51" t="s">
        <v>17</v>
      </c>
      <c r="F7" s="50" t="s">
        <v>8</v>
      </c>
      <c r="G7" s="51" t="s">
        <v>17</v>
      </c>
      <c r="H7" s="50" t="s">
        <v>8</v>
      </c>
      <c r="I7" s="51" t="s">
        <v>17</v>
      </c>
      <c r="J7" s="50" t="s">
        <v>8</v>
      </c>
      <c r="K7" s="51" t="s">
        <v>17</v>
      </c>
    </row>
    <row r="8" spans="1:11" ht="15.75" customHeight="1" thickBot="1">
      <c r="A8" s="69" t="s">
        <v>61</v>
      </c>
      <c r="B8" s="211">
        <f>SUM(B9,B10,B11,B12,B13,B14,B15,B16,B17,B18,B19,B20,B21,B22,B23,B24,B25,B26,B27,B28,B29)</f>
        <v>3910</v>
      </c>
      <c r="C8" s="211">
        <f>SUM(C9,C10,C11,C12,C13,C14,C15,C16,C17,C18,C19,C20,C21,C22,C23,C24,C25,C26,C27,C28,C29)</f>
        <v>1521</v>
      </c>
      <c r="D8" s="70">
        <f aca="true" t="shared" si="0" ref="D8:I8">SUM(D9,D10,D11,D12,D13,D14,D15,D16,D17,D18,D19,D20,D21,D22,D23,D24,D25,D26,D27,D28,D29)</f>
        <v>1314</v>
      </c>
      <c r="E8" s="70">
        <f t="shared" si="0"/>
        <v>500</v>
      </c>
      <c r="F8" s="70">
        <f t="shared" si="0"/>
        <v>597</v>
      </c>
      <c r="G8" s="70">
        <f t="shared" si="0"/>
        <v>155</v>
      </c>
      <c r="H8" s="70">
        <f t="shared" si="0"/>
        <v>154</v>
      </c>
      <c r="I8" s="70">
        <f t="shared" si="0"/>
        <v>52</v>
      </c>
      <c r="J8" s="271">
        <f>SUM(J9,J10,J11,J12,J13,J14,J15,J16,J17,J18,J19,J20,J21,J22,J23,J24,J25,J26,J27,J28,J29)</f>
        <v>1845</v>
      </c>
      <c r="K8" s="271">
        <f>SUM(K9,K10,K11,K12,K13,K14,K15,K16,K17,K18,K19,K20,K21,K22,K23,K24,K25,K26,K27,K28,K29)</f>
        <v>814</v>
      </c>
    </row>
    <row r="9" spans="1:11" ht="29.25" customHeight="1">
      <c r="A9" s="71" t="s">
        <v>62</v>
      </c>
      <c r="B9" s="72">
        <v>34</v>
      </c>
      <c r="C9" s="72">
        <v>11</v>
      </c>
      <c r="D9" s="73">
        <v>3</v>
      </c>
      <c r="E9" s="74">
        <v>2</v>
      </c>
      <c r="F9" s="73">
        <v>5</v>
      </c>
      <c r="G9" s="74">
        <v>4</v>
      </c>
      <c r="H9" s="73">
        <v>0</v>
      </c>
      <c r="I9" s="74">
        <v>0</v>
      </c>
      <c r="J9" s="73">
        <f>B9-(D9+F9+H9)</f>
        <v>26</v>
      </c>
      <c r="K9" s="269">
        <f>C9-(E9+G9+I9)</f>
        <v>5</v>
      </c>
    </row>
    <row r="10" spans="1:11" ht="23.25">
      <c r="A10" s="57" t="s">
        <v>63</v>
      </c>
      <c r="B10" s="58">
        <v>11</v>
      </c>
      <c r="C10" s="58">
        <v>9</v>
      </c>
      <c r="D10" s="59">
        <v>3</v>
      </c>
      <c r="E10" s="60">
        <v>1</v>
      </c>
      <c r="F10" s="59">
        <v>2</v>
      </c>
      <c r="G10" s="60">
        <v>1</v>
      </c>
      <c r="H10" s="59">
        <v>2</v>
      </c>
      <c r="I10" s="60">
        <v>0</v>
      </c>
      <c r="J10" s="56">
        <f>B10-(D10+F10+H10)</f>
        <v>4</v>
      </c>
      <c r="K10" s="265">
        <f>C10-(E10+G10+I10)</f>
        <v>7</v>
      </c>
    </row>
    <row r="11" spans="1:11" ht="15">
      <c r="A11" s="57" t="s">
        <v>64</v>
      </c>
      <c r="B11" s="58">
        <v>450</v>
      </c>
      <c r="C11" s="58">
        <v>148</v>
      </c>
      <c r="D11" s="59">
        <v>145</v>
      </c>
      <c r="E11" s="60">
        <v>48</v>
      </c>
      <c r="F11" s="59">
        <v>94</v>
      </c>
      <c r="G11" s="60">
        <v>23</v>
      </c>
      <c r="H11" s="59">
        <v>16</v>
      </c>
      <c r="I11" s="60">
        <v>6</v>
      </c>
      <c r="J11" s="56">
        <f aca="true" t="shared" si="1" ref="J11:J28">B11-(D11+F11+H11)</f>
        <v>195</v>
      </c>
      <c r="K11" s="265">
        <f aca="true" t="shared" si="2" ref="K11:K28">C11-(E11+G11+I11)</f>
        <v>71</v>
      </c>
    </row>
    <row r="12" spans="1:11" ht="36.75" customHeight="1">
      <c r="A12" s="57" t="s">
        <v>65</v>
      </c>
      <c r="B12" s="58">
        <v>6</v>
      </c>
      <c r="C12" s="58">
        <v>2</v>
      </c>
      <c r="D12" s="59">
        <v>2</v>
      </c>
      <c r="E12" s="60">
        <v>1</v>
      </c>
      <c r="F12" s="59">
        <v>1</v>
      </c>
      <c r="G12" s="60">
        <v>0</v>
      </c>
      <c r="H12" s="59">
        <v>0</v>
      </c>
      <c r="I12" s="60">
        <v>0</v>
      </c>
      <c r="J12" s="56">
        <f t="shared" si="1"/>
        <v>3</v>
      </c>
      <c r="K12" s="265">
        <f t="shared" si="2"/>
        <v>1</v>
      </c>
    </row>
    <row r="13" spans="1:11" ht="38.25" customHeight="1">
      <c r="A13" s="57" t="s">
        <v>66</v>
      </c>
      <c r="B13" s="58">
        <v>5</v>
      </c>
      <c r="C13" s="58">
        <v>1</v>
      </c>
      <c r="D13" s="59">
        <v>1</v>
      </c>
      <c r="E13" s="60">
        <v>0</v>
      </c>
      <c r="F13" s="59">
        <v>0</v>
      </c>
      <c r="G13" s="60">
        <v>0</v>
      </c>
      <c r="H13" s="60">
        <v>0</v>
      </c>
      <c r="I13" s="60">
        <v>0</v>
      </c>
      <c r="J13" s="56">
        <f t="shared" si="1"/>
        <v>4</v>
      </c>
      <c r="K13" s="265">
        <f t="shared" si="2"/>
        <v>1</v>
      </c>
    </row>
    <row r="14" spans="1:11" ht="15">
      <c r="A14" s="57" t="s">
        <v>67</v>
      </c>
      <c r="B14" s="58">
        <v>988</v>
      </c>
      <c r="C14" s="58">
        <v>271</v>
      </c>
      <c r="D14" s="59">
        <v>305</v>
      </c>
      <c r="E14" s="60">
        <v>136</v>
      </c>
      <c r="F14" s="59">
        <v>95</v>
      </c>
      <c r="G14" s="60">
        <v>35</v>
      </c>
      <c r="H14" s="59">
        <v>61</v>
      </c>
      <c r="I14" s="60">
        <v>13</v>
      </c>
      <c r="J14" s="56">
        <f t="shared" si="1"/>
        <v>527</v>
      </c>
      <c r="K14" s="265">
        <f t="shared" si="2"/>
        <v>87</v>
      </c>
    </row>
    <row r="15" spans="1:11" ht="47.25" customHeight="1">
      <c r="A15" s="57" t="s">
        <v>68</v>
      </c>
      <c r="B15" s="58">
        <v>1284</v>
      </c>
      <c r="C15" s="58">
        <v>697</v>
      </c>
      <c r="D15" s="59">
        <v>365</v>
      </c>
      <c r="E15" s="60">
        <v>148</v>
      </c>
      <c r="F15" s="59">
        <v>193</v>
      </c>
      <c r="G15" s="60">
        <v>50</v>
      </c>
      <c r="H15" s="59">
        <v>33</v>
      </c>
      <c r="I15" s="60">
        <v>21</v>
      </c>
      <c r="J15" s="56">
        <f t="shared" si="1"/>
        <v>693</v>
      </c>
      <c r="K15" s="265">
        <f t="shared" si="2"/>
        <v>478</v>
      </c>
    </row>
    <row r="16" spans="1:11" ht="19.5" customHeight="1">
      <c r="A16" s="57" t="s">
        <v>69</v>
      </c>
      <c r="B16" s="58">
        <v>298</v>
      </c>
      <c r="C16" s="58">
        <v>118</v>
      </c>
      <c r="D16" s="59">
        <v>237</v>
      </c>
      <c r="E16" s="60">
        <v>83</v>
      </c>
      <c r="F16" s="59">
        <v>8</v>
      </c>
      <c r="G16" s="60">
        <v>3</v>
      </c>
      <c r="H16" s="59">
        <v>7</v>
      </c>
      <c r="I16" s="60">
        <v>0</v>
      </c>
      <c r="J16" s="56">
        <f t="shared" si="1"/>
        <v>46</v>
      </c>
      <c r="K16" s="265">
        <f t="shared" si="2"/>
        <v>32</v>
      </c>
    </row>
    <row r="17" spans="1:11" ht="26.25" customHeight="1">
      <c r="A17" s="57" t="s">
        <v>70</v>
      </c>
      <c r="B17" s="55">
        <v>275</v>
      </c>
      <c r="C17" s="58">
        <v>79</v>
      </c>
      <c r="D17" s="59">
        <v>90</v>
      </c>
      <c r="E17" s="60">
        <v>25</v>
      </c>
      <c r="F17" s="59">
        <v>72</v>
      </c>
      <c r="G17" s="60">
        <v>13</v>
      </c>
      <c r="H17" s="59">
        <v>1</v>
      </c>
      <c r="I17" s="60">
        <v>1</v>
      </c>
      <c r="J17" s="56">
        <f t="shared" si="1"/>
        <v>112</v>
      </c>
      <c r="K17" s="265">
        <f t="shared" si="2"/>
        <v>40</v>
      </c>
    </row>
    <row r="18" spans="1:11" ht="15">
      <c r="A18" s="57" t="s">
        <v>71</v>
      </c>
      <c r="B18" s="58">
        <v>73</v>
      </c>
      <c r="C18" s="58">
        <v>23</v>
      </c>
      <c r="D18" s="59">
        <v>35</v>
      </c>
      <c r="E18" s="60">
        <v>9</v>
      </c>
      <c r="F18" s="59">
        <v>14</v>
      </c>
      <c r="G18" s="60">
        <v>7</v>
      </c>
      <c r="H18" s="59">
        <v>2</v>
      </c>
      <c r="I18" s="60">
        <v>0</v>
      </c>
      <c r="J18" s="56">
        <f t="shared" si="1"/>
        <v>22</v>
      </c>
      <c r="K18" s="265">
        <f t="shared" si="2"/>
        <v>7</v>
      </c>
    </row>
    <row r="19" spans="1:11" ht="27.75" customHeight="1">
      <c r="A19" s="57" t="s">
        <v>72</v>
      </c>
      <c r="B19" s="58">
        <v>11</v>
      </c>
      <c r="C19" s="58">
        <v>26</v>
      </c>
      <c r="D19" s="59">
        <v>3</v>
      </c>
      <c r="E19" s="60">
        <v>8</v>
      </c>
      <c r="F19" s="59">
        <v>2</v>
      </c>
      <c r="G19" s="60">
        <v>0</v>
      </c>
      <c r="H19" s="59">
        <v>1</v>
      </c>
      <c r="I19" s="60">
        <v>1</v>
      </c>
      <c r="J19" s="56">
        <f t="shared" si="1"/>
        <v>5</v>
      </c>
      <c r="K19" s="265">
        <f t="shared" si="2"/>
        <v>17</v>
      </c>
    </row>
    <row r="20" spans="1:11" ht="25.5" customHeight="1">
      <c r="A20" s="57" t="s">
        <v>73</v>
      </c>
      <c r="B20" s="58">
        <v>82</v>
      </c>
      <c r="C20" s="58">
        <v>14</v>
      </c>
      <c r="D20" s="59">
        <v>19</v>
      </c>
      <c r="E20" s="60">
        <v>5</v>
      </c>
      <c r="F20" s="59">
        <v>22</v>
      </c>
      <c r="G20" s="60">
        <v>4</v>
      </c>
      <c r="H20" s="59">
        <v>1</v>
      </c>
      <c r="I20" s="60">
        <v>2</v>
      </c>
      <c r="J20" s="56">
        <f t="shared" si="1"/>
        <v>40</v>
      </c>
      <c r="K20" s="265">
        <f t="shared" si="2"/>
        <v>3</v>
      </c>
    </row>
    <row r="21" spans="1:11" ht="26.25" customHeight="1">
      <c r="A21" s="57" t="s">
        <v>74</v>
      </c>
      <c r="B21" s="58">
        <v>122</v>
      </c>
      <c r="C21" s="58">
        <v>51</v>
      </c>
      <c r="D21" s="59">
        <v>34</v>
      </c>
      <c r="E21" s="60">
        <v>14</v>
      </c>
      <c r="F21" s="59">
        <v>18</v>
      </c>
      <c r="G21" s="60">
        <v>2</v>
      </c>
      <c r="H21" s="59">
        <v>18</v>
      </c>
      <c r="I21" s="60">
        <v>4</v>
      </c>
      <c r="J21" s="56">
        <f t="shared" si="1"/>
        <v>52</v>
      </c>
      <c r="K21" s="265">
        <f t="shared" si="2"/>
        <v>31</v>
      </c>
    </row>
    <row r="22" spans="1:11" ht="28.5" customHeight="1">
      <c r="A22" s="57" t="s">
        <v>75</v>
      </c>
      <c r="B22" s="58">
        <v>73</v>
      </c>
      <c r="C22" s="58">
        <v>24</v>
      </c>
      <c r="D22" s="59">
        <v>19</v>
      </c>
      <c r="E22" s="60">
        <v>5</v>
      </c>
      <c r="F22" s="59">
        <v>14</v>
      </c>
      <c r="G22" s="60">
        <v>6</v>
      </c>
      <c r="H22" s="59">
        <v>5</v>
      </c>
      <c r="I22" s="60">
        <v>3</v>
      </c>
      <c r="J22" s="56">
        <f t="shared" si="1"/>
        <v>35</v>
      </c>
      <c r="K22" s="265">
        <f t="shared" si="2"/>
        <v>10</v>
      </c>
    </row>
    <row r="23" spans="1:11" ht="34.5">
      <c r="A23" s="57" t="s">
        <v>76</v>
      </c>
      <c r="B23" s="58">
        <v>2</v>
      </c>
      <c r="C23" s="58">
        <v>0</v>
      </c>
      <c r="D23" s="59">
        <v>0</v>
      </c>
      <c r="E23" s="59">
        <v>0</v>
      </c>
      <c r="F23" s="59">
        <v>0</v>
      </c>
      <c r="G23" s="59">
        <v>0</v>
      </c>
      <c r="H23" s="59">
        <v>1</v>
      </c>
      <c r="I23" s="59">
        <v>0</v>
      </c>
      <c r="J23" s="56">
        <f t="shared" si="1"/>
        <v>1</v>
      </c>
      <c r="K23" s="265">
        <f t="shared" si="2"/>
        <v>0</v>
      </c>
    </row>
    <row r="24" spans="1:11" ht="15">
      <c r="A24" s="57" t="s">
        <v>77</v>
      </c>
      <c r="B24" s="58">
        <v>43</v>
      </c>
      <c r="C24" s="58">
        <v>12</v>
      </c>
      <c r="D24" s="59">
        <v>11</v>
      </c>
      <c r="E24" s="60">
        <v>2</v>
      </c>
      <c r="F24" s="59">
        <v>4</v>
      </c>
      <c r="G24" s="60">
        <v>0</v>
      </c>
      <c r="H24" s="59">
        <v>2</v>
      </c>
      <c r="I24" s="60">
        <v>1</v>
      </c>
      <c r="J24" s="56">
        <f t="shared" si="1"/>
        <v>26</v>
      </c>
      <c r="K24" s="265">
        <f t="shared" si="2"/>
        <v>9</v>
      </c>
    </row>
    <row r="25" spans="1:11" ht="25.5" customHeight="1">
      <c r="A25" s="57" t="s">
        <v>78</v>
      </c>
      <c r="B25" s="58">
        <v>9</v>
      </c>
      <c r="C25" s="58">
        <v>3</v>
      </c>
      <c r="D25" s="59">
        <v>3</v>
      </c>
      <c r="E25" s="60">
        <v>0</v>
      </c>
      <c r="F25" s="59">
        <v>3</v>
      </c>
      <c r="G25" s="60">
        <v>2</v>
      </c>
      <c r="H25" s="59">
        <v>0</v>
      </c>
      <c r="I25" s="60">
        <v>0</v>
      </c>
      <c r="J25" s="56">
        <f t="shared" si="1"/>
        <v>3</v>
      </c>
      <c r="K25" s="265">
        <f t="shared" si="2"/>
        <v>1</v>
      </c>
    </row>
    <row r="26" spans="1:11" ht="30.75" customHeight="1">
      <c r="A26" s="57" t="s">
        <v>79</v>
      </c>
      <c r="B26" s="58">
        <v>55</v>
      </c>
      <c r="C26" s="58">
        <v>16</v>
      </c>
      <c r="D26" s="59">
        <v>23</v>
      </c>
      <c r="E26" s="60">
        <v>7</v>
      </c>
      <c r="F26" s="59">
        <v>12</v>
      </c>
      <c r="G26" s="60">
        <v>1</v>
      </c>
      <c r="H26" s="60">
        <v>3</v>
      </c>
      <c r="I26" s="60">
        <v>0</v>
      </c>
      <c r="J26" s="56">
        <f t="shared" si="1"/>
        <v>17</v>
      </c>
      <c r="K26" s="265">
        <f t="shared" si="2"/>
        <v>8</v>
      </c>
    </row>
    <row r="27" spans="1:11" ht="21" customHeight="1">
      <c r="A27" s="57" t="s">
        <v>80</v>
      </c>
      <c r="B27" s="58">
        <v>89</v>
      </c>
      <c r="C27" s="58">
        <v>15</v>
      </c>
      <c r="D27" s="59">
        <v>16</v>
      </c>
      <c r="E27" s="60">
        <v>5</v>
      </c>
      <c r="F27" s="59">
        <v>38</v>
      </c>
      <c r="G27" s="60">
        <v>4</v>
      </c>
      <c r="H27" s="59">
        <v>1</v>
      </c>
      <c r="I27" s="60">
        <v>0</v>
      </c>
      <c r="J27" s="56">
        <f t="shared" si="1"/>
        <v>34</v>
      </c>
      <c r="K27" s="265">
        <f t="shared" si="2"/>
        <v>6</v>
      </c>
    </row>
    <row r="28" spans="1:11" ht="79.5" customHeight="1">
      <c r="A28" s="57" t="s">
        <v>81</v>
      </c>
      <c r="B28" s="55">
        <v>0</v>
      </c>
      <c r="C28" s="58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56">
        <f t="shared" si="1"/>
        <v>0</v>
      </c>
      <c r="K28" s="265">
        <f t="shared" si="2"/>
        <v>0</v>
      </c>
    </row>
    <row r="29" spans="1:11" ht="36" customHeight="1" thickBot="1">
      <c r="A29" s="61" t="s">
        <v>82</v>
      </c>
      <c r="B29" s="55">
        <v>0</v>
      </c>
      <c r="C29" s="62">
        <v>1</v>
      </c>
      <c r="D29" s="63">
        <v>0</v>
      </c>
      <c r="E29" s="63">
        <v>1</v>
      </c>
      <c r="F29" s="63">
        <v>0</v>
      </c>
      <c r="G29" s="63">
        <v>0</v>
      </c>
      <c r="H29" s="63">
        <v>0</v>
      </c>
      <c r="I29" s="63">
        <v>0</v>
      </c>
      <c r="J29" s="283">
        <f>B29-(D29+F29+H29)</f>
        <v>0</v>
      </c>
      <c r="K29" s="256">
        <f>C29-(E29+G29+I29)</f>
        <v>0</v>
      </c>
    </row>
    <row r="30" spans="1:11" ht="15">
      <c r="A30" s="336" t="s">
        <v>18</v>
      </c>
      <c r="B30" s="336"/>
      <c r="C30" s="336"/>
      <c r="D30" s="66"/>
      <c r="E30" s="66"/>
      <c r="F30" s="66"/>
      <c r="G30" s="66"/>
      <c r="H30" s="66"/>
      <c r="I30" s="66"/>
      <c r="J30" s="66"/>
      <c r="K30" s="66"/>
    </row>
    <row r="31" ht="15">
      <c r="A31" s="75"/>
    </row>
    <row r="32" ht="15">
      <c r="A32" s="75"/>
    </row>
    <row r="33" ht="15">
      <c r="A33" s="75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&amp;L23.12.2011&amp;CTÜRKİYE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31"/>
  <sheetViews>
    <sheetView zoomScale="115" zoomScaleNormal="115" zoomScalePageLayoutView="0" workbookViewId="0" topLeftCell="A1">
      <selection activeCell="F30" sqref="F30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81" max="81" width="21.00390625" style="0" customWidth="1"/>
    <col min="82" max="82" width="7.00390625" style="0" bestFit="1" customWidth="1"/>
    <col min="83" max="83" width="8.140625" style="0" customWidth="1"/>
    <col min="84" max="84" width="7.00390625" style="0" bestFit="1" customWidth="1"/>
    <col min="85" max="85" width="8.57421875" style="0" customWidth="1"/>
    <col min="86" max="86" width="7.00390625" style="0" bestFit="1" customWidth="1"/>
    <col min="87" max="87" width="8.140625" style="0" customWidth="1"/>
    <col min="88" max="88" width="7.7109375" style="0" bestFit="1" customWidth="1"/>
    <col min="89" max="89" width="8.140625" style="0" bestFit="1" customWidth="1"/>
    <col min="90" max="90" width="7.7109375" style="0" bestFit="1" customWidth="1"/>
    <col min="91" max="91" width="17.8515625" style="0" bestFit="1" customWidth="1"/>
  </cols>
  <sheetData>
    <row r="2" spans="1:9" ht="15.75" customHeight="1" thickBot="1">
      <c r="A2" s="338" t="s">
        <v>401</v>
      </c>
      <c r="B2" s="338"/>
      <c r="C2" s="338"/>
      <c r="D2" s="338"/>
      <c r="E2" s="338"/>
      <c r="F2" s="338"/>
      <c r="G2" s="338"/>
      <c r="H2" s="338"/>
      <c r="I2" s="338"/>
    </row>
    <row r="3" spans="1:9" ht="15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8.75" customHeight="1">
      <c r="A4" s="339" t="s">
        <v>251</v>
      </c>
      <c r="B4" s="339"/>
      <c r="C4" s="339"/>
      <c r="D4" s="339"/>
      <c r="E4" s="339"/>
      <c r="F4" s="339"/>
      <c r="G4" s="339"/>
      <c r="H4" s="339"/>
      <c r="I4" s="339"/>
    </row>
    <row r="5" spans="2:9" ht="16.5" customHeight="1" thickBot="1">
      <c r="B5" s="49"/>
      <c r="C5" s="49"/>
      <c r="D5" s="49"/>
      <c r="E5" s="49"/>
      <c r="F5" s="49"/>
      <c r="G5" s="49"/>
      <c r="H5" s="49"/>
      <c r="I5" s="49"/>
    </row>
    <row r="6" spans="1:9" ht="15.75" customHeight="1" thickBot="1">
      <c r="A6" s="331" t="s">
        <v>252</v>
      </c>
      <c r="B6" s="340" t="s">
        <v>397</v>
      </c>
      <c r="C6" s="341"/>
      <c r="D6" s="341"/>
      <c r="E6" s="342"/>
      <c r="F6" s="335" t="s">
        <v>403</v>
      </c>
      <c r="G6" s="343"/>
      <c r="H6" s="343"/>
      <c r="I6" s="334"/>
    </row>
    <row r="7" spans="1:9" ht="15.75" customHeight="1" thickBot="1">
      <c r="A7" s="332"/>
      <c r="B7" s="344" t="s">
        <v>253</v>
      </c>
      <c r="C7" s="345"/>
      <c r="D7" s="344" t="s">
        <v>254</v>
      </c>
      <c r="E7" s="345"/>
      <c r="F7" s="344" t="s">
        <v>253</v>
      </c>
      <c r="G7" s="345"/>
      <c r="H7" s="344" t="s">
        <v>254</v>
      </c>
      <c r="I7" s="345"/>
    </row>
    <row r="8" spans="1:9" ht="15.75" customHeight="1" thickBot="1">
      <c r="A8" s="52" t="s">
        <v>61</v>
      </c>
      <c r="B8" s="136" t="s">
        <v>8</v>
      </c>
      <c r="C8" s="137" t="s">
        <v>17</v>
      </c>
      <c r="D8" s="136" t="s">
        <v>8</v>
      </c>
      <c r="E8" s="137" t="s">
        <v>17</v>
      </c>
      <c r="F8" s="136" t="s">
        <v>8</v>
      </c>
      <c r="G8" s="137" t="s">
        <v>17</v>
      </c>
      <c r="H8" s="138" t="s">
        <v>8</v>
      </c>
      <c r="I8" s="139" t="s">
        <v>17</v>
      </c>
    </row>
    <row r="9" spans="1:9" ht="23.25">
      <c r="A9" s="71" t="s">
        <v>62</v>
      </c>
      <c r="B9" s="74">
        <v>78</v>
      </c>
      <c r="C9" s="74">
        <v>17</v>
      </c>
      <c r="D9" s="73">
        <v>34</v>
      </c>
      <c r="E9" s="74">
        <v>11</v>
      </c>
      <c r="F9" s="73">
        <v>1425</v>
      </c>
      <c r="G9" s="74">
        <v>230</v>
      </c>
      <c r="H9" s="59">
        <v>481</v>
      </c>
      <c r="I9" s="140">
        <v>259</v>
      </c>
    </row>
    <row r="10" spans="1:9" ht="23.25">
      <c r="A10" s="57" t="s">
        <v>63</v>
      </c>
      <c r="B10" s="60">
        <v>51</v>
      </c>
      <c r="C10" s="60">
        <v>5</v>
      </c>
      <c r="D10" s="59">
        <v>11</v>
      </c>
      <c r="E10" s="60">
        <v>9</v>
      </c>
      <c r="F10" s="59">
        <v>768</v>
      </c>
      <c r="G10" s="60">
        <v>78</v>
      </c>
      <c r="H10" s="59">
        <v>161</v>
      </c>
      <c r="I10" s="140">
        <v>95</v>
      </c>
    </row>
    <row r="11" spans="1:9" ht="15">
      <c r="A11" s="57" t="s">
        <v>64</v>
      </c>
      <c r="B11" s="60">
        <v>536</v>
      </c>
      <c r="C11" s="60">
        <v>142</v>
      </c>
      <c r="D11" s="59">
        <v>450</v>
      </c>
      <c r="E11" s="60">
        <v>148</v>
      </c>
      <c r="F11" s="59">
        <v>8039</v>
      </c>
      <c r="G11" s="60">
        <v>2272</v>
      </c>
      <c r="H11" s="59">
        <v>6933</v>
      </c>
      <c r="I11" s="140">
        <v>3520</v>
      </c>
    </row>
    <row r="12" spans="1:9" ht="34.5">
      <c r="A12" s="57" t="s">
        <v>65</v>
      </c>
      <c r="B12" s="60">
        <v>48</v>
      </c>
      <c r="C12" s="60">
        <v>7</v>
      </c>
      <c r="D12" s="59">
        <v>6</v>
      </c>
      <c r="E12" s="60">
        <v>2</v>
      </c>
      <c r="F12" s="59">
        <v>758</v>
      </c>
      <c r="G12" s="60">
        <v>53</v>
      </c>
      <c r="H12" s="59">
        <v>109</v>
      </c>
      <c r="I12" s="140">
        <v>16</v>
      </c>
    </row>
    <row r="13" spans="1:9" ht="34.5">
      <c r="A13" s="57" t="s">
        <v>66</v>
      </c>
      <c r="B13" s="60">
        <v>13</v>
      </c>
      <c r="C13" s="60">
        <v>0</v>
      </c>
      <c r="D13" s="59">
        <v>5</v>
      </c>
      <c r="E13" s="60">
        <v>1</v>
      </c>
      <c r="F13" s="59">
        <v>136</v>
      </c>
      <c r="G13" s="60">
        <v>12</v>
      </c>
      <c r="H13" s="59">
        <v>77</v>
      </c>
      <c r="I13" s="140">
        <v>25</v>
      </c>
    </row>
    <row r="14" spans="1:9" ht="15">
      <c r="A14" s="57" t="s">
        <v>67</v>
      </c>
      <c r="B14" s="60">
        <v>632</v>
      </c>
      <c r="C14" s="60">
        <v>220</v>
      </c>
      <c r="D14" s="59">
        <v>988</v>
      </c>
      <c r="E14" s="60">
        <v>271</v>
      </c>
      <c r="F14" s="59">
        <v>8398</v>
      </c>
      <c r="G14" s="60">
        <v>2585</v>
      </c>
      <c r="H14" s="59">
        <v>11746</v>
      </c>
      <c r="I14" s="140">
        <v>4780</v>
      </c>
    </row>
    <row r="15" spans="1:9" ht="45.75">
      <c r="A15" s="57" t="s">
        <v>68</v>
      </c>
      <c r="B15" s="60">
        <v>987</v>
      </c>
      <c r="C15" s="60">
        <v>302</v>
      </c>
      <c r="D15" s="59">
        <v>1284</v>
      </c>
      <c r="E15" s="60">
        <v>697</v>
      </c>
      <c r="F15" s="59">
        <v>13847</v>
      </c>
      <c r="G15" s="60">
        <v>4373</v>
      </c>
      <c r="H15" s="59">
        <v>20222</v>
      </c>
      <c r="I15" s="140">
        <v>21559</v>
      </c>
    </row>
    <row r="16" spans="1:9" ht="15">
      <c r="A16" s="57" t="s">
        <v>69</v>
      </c>
      <c r="B16" s="60">
        <v>189</v>
      </c>
      <c r="C16" s="60">
        <v>30</v>
      </c>
      <c r="D16" s="59">
        <v>298</v>
      </c>
      <c r="E16" s="60">
        <v>118</v>
      </c>
      <c r="F16" s="59">
        <v>2604</v>
      </c>
      <c r="G16" s="60">
        <v>526</v>
      </c>
      <c r="H16" s="59">
        <v>3888</v>
      </c>
      <c r="I16" s="140">
        <v>1787</v>
      </c>
    </row>
    <row r="17" spans="1:9" ht="23.25">
      <c r="A17" s="57" t="s">
        <v>70</v>
      </c>
      <c r="B17" s="60">
        <v>168</v>
      </c>
      <c r="C17" s="60">
        <v>24</v>
      </c>
      <c r="D17" s="59">
        <v>275</v>
      </c>
      <c r="E17" s="60">
        <v>79</v>
      </c>
      <c r="F17" s="59">
        <v>2108</v>
      </c>
      <c r="G17" s="60">
        <v>333</v>
      </c>
      <c r="H17" s="59">
        <v>3674</v>
      </c>
      <c r="I17" s="140">
        <v>1473</v>
      </c>
    </row>
    <row r="18" spans="1:9" ht="15">
      <c r="A18" s="57" t="s">
        <v>71</v>
      </c>
      <c r="B18" s="60">
        <v>141</v>
      </c>
      <c r="C18" s="60">
        <v>28</v>
      </c>
      <c r="D18" s="59">
        <v>73</v>
      </c>
      <c r="E18" s="60">
        <v>23</v>
      </c>
      <c r="F18" s="59">
        <v>1859</v>
      </c>
      <c r="G18" s="60">
        <v>323</v>
      </c>
      <c r="H18" s="59">
        <v>1041</v>
      </c>
      <c r="I18" s="140">
        <v>437</v>
      </c>
    </row>
    <row r="19" spans="1:9" ht="23.25">
      <c r="A19" s="57" t="s">
        <v>72</v>
      </c>
      <c r="B19" s="60">
        <v>58</v>
      </c>
      <c r="C19" s="60">
        <v>15</v>
      </c>
      <c r="D19" s="59">
        <v>11</v>
      </c>
      <c r="E19" s="60">
        <v>26</v>
      </c>
      <c r="F19" s="59">
        <v>647</v>
      </c>
      <c r="G19" s="60">
        <v>198</v>
      </c>
      <c r="H19" s="59">
        <v>204</v>
      </c>
      <c r="I19" s="140">
        <v>828</v>
      </c>
    </row>
    <row r="20" spans="1:9" ht="18" customHeight="1">
      <c r="A20" s="57" t="s">
        <v>73</v>
      </c>
      <c r="B20" s="60">
        <v>68</v>
      </c>
      <c r="C20" s="60">
        <v>10</v>
      </c>
      <c r="D20" s="59">
        <v>82</v>
      </c>
      <c r="E20" s="60">
        <v>14</v>
      </c>
      <c r="F20" s="59">
        <v>834</v>
      </c>
      <c r="G20" s="60">
        <v>155</v>
      </c>
      <c r="H20" s="59">
        <v>935</v>
      </c>
      <c r="I20" s="140">
        <v>367</v>
      </c>
    </row>
    <row r="21" spans="1:9" ht="23.25">
      <c r="A21" s="57" t="s">
        <v>74</v>
      </c>
      <c r="B21" s="60">
        <v>273</v>
      </c>
      <c r="C21" s="60">
        <v>34</v>
      </c>
      <c r="D21" s="59">
        <v>122</v>
      </c>
      <c r="E21" s="60">
        <v>51</v>
      </c>
      <c r="F21" s="59">
        <v>3586</v>
      </c>
      <c r="G21" s="60">
        <v>714</v>
      </c>
      <c r="H21" s="59">
        <v>1775</v>
      </c>
      <c r="I21" s="140">
        <v>1197</v>
      </c>
    </row>
    <row r="22" spans="1:9" ht="23.25">
      <c r="A22" s="57" t="s">
        <v>75</v>
      </c>
      <c r="B22" s="60">
        <v>151</v>
      </c>
      <c r="C22" s="60">
        <v>19</v>
      </c>
      <c r="D22" s="59">
        <v>73</v>
      </c>
      <c r="E22" s="60">
        <v>24</v>
      </c>
      <c r="F22" s="59">
        <v>2024</v>
      </c>
      <c r="G22" s="60">
        <v>301</v>
      </c>
      <c r="H22" s="59">
        <v>1071</v>
      </c>
      <c r="I22" s="140">
        <v>451</v>
      </c>
    </row>
    <row r="23" spans="1:9" ht="34.5">
      <c r="A23" s="57" t="s">
        <v>76</v>
      </c>
      <c r="B23" s="60">
        <v>3</v>
      </c>
      <c r="C23" s="60">
        <v>0</v>
      </c>
      <c r="D23" s="59">
        <v>2</v>
      </c>
      <c r="E23" s="59">
        <v>0</v>
      </c>
      <c r="F23" s="59">
        <v>44</v>
      </c>
      <c r="G23" s="59">
        <v>8</v>
      </c>
      <c r="H23" s="59">
        <v>13</v>
      </c>
      <c r="I23" s="140">
        <v>5</v>
      </c>
    </row>
    <row r="24" spans="1:9" ht="15">
      <c r="A24" s="57" t="s">
        <v>77</v>
      </c>
      <c r="B24" s="60">
        <v>72</v>
      </c>
      <c r="C24" s="60">
        <v>7</v>
      </c>
      <c r="D24" s="59">
        <v>43</v>
      </c>
      <c r="E24" s="60">
        <v>12</v>
      </c>
      <c r="F24" s="59">
        <v>937</v>
      </c>
      <c r="G24" s="60">
        <v>198</v>
      </c>
      <c r="H24" s="59">
        <v>533</v>
      </c>
      <c r="I24" s="140">
        <v>252</v>
      </c>
    </row>
    <row r="25" spans="1:9" ht="23.25">
      <c r="A25" s="57" t="s">
        <v>78</v>
      </c>
      <c r="B25" s="60">
        <v>72</v>
      </c>
      <c r="C25" s="60">
        <v>36</v>
      </c>
      <c r="D25" s="59">
        <v>9</v>
      </c>
      <c r="E25" s="60">
        <v>3</v>
      </c>
      <c r="F25" s="59">
        <v>1030</v>
      </c>
      <c r="G25" s="60">
        <v>447</v>
      </c>
      <c r="H25" s="59">
        <v>223</v>
      </c>
      <c r="I25" s="140">
        <v>147</v>
      </c>
    </row>
    <row r="26" spans="1:9" ht="23.25">
      <c r="A26" s="57" t="s">
        <v>79</v>
      </c>
      <c r="B26" s="60">
        <v>28</v>
      </c>
      <c r="C26" s="60">
        <v>4</v>
      </c>
      <c r="D26" s="59">
        <v>55</v>
      </c>
      <c r="E26" s="60">
        <v>16</v>
      </c>
      <c r="F26" s="59">
        <v>417</v>
      </c>
      <c r="G26" s="60">
        <v>59</v>
      </c>
      <c r="H26" s="59">
        <v>757</v>
      </c>
      <c r="I26" s="140">
        <v>328</v>
      </c>
    </row>
    <row r="27" spans="1:9" ht="15">
      <c r="A27" s="57" t="s">
        <v>80</v>
      </c>
      <c r="B27" s="60">
        <v>35</v>
      </c>
      <c r="C27" s="60">
        <v>12</v>
      </c>
      <c r="D27" s="59">
        <v>89</v>
      </c>
      <c r="E27" s="60">
        <v>15</v>
      </c>
      <c r="F27" s="59">
        <v>508</v>
      </c>
      <c r="G27" s="60">
        <v>127</v>
      </c>
      <c r="H27" s="59">
        <v>1013</v>
      </c>
      <c r="I27" s="140">
        <v>336</v>
      </c>
    </row>
    <row r="28" spans="1:9" ht="81" customHeight="1">
      <c r="A28" s="57" t="s">
        <v>81</v>
      </c>
      <c r="B28" s="60">
        <v>0</v>
      </c>
      <c r="C28" s="60">
        <v>0</v>
      </c>
      <c r="D28" s="60">
        <v>0</v>
      </c>
      <c r="E28" s="60">
        <v>0</v>
      </c>
      <c r="F28" s="60">
        <v>1</v>
      </c>
      <c r="G28" s="60">
        <v>0</v>
      </c>
      <c r="H28" s="59">
        <v>1</v>
      </c>
      <c r="I28" s="140">
        <v>0</v>
      </c>
    </row>
    <row r="29" spans="1:9" ht="34.5">
      <c r="A29" s="57" t="s">
        <v>82</v>
      </c>
      <c r="B29" s="60">
        <v>0</v>
      </c>
      <c r="C29" s="60">
        <v>0</v>
      </c>
      <c r="D29" s="60">
        <v>0</v>
      </c>
      <c r="E29" s="60">
        <v>1</v>
      </c>
      <c r="F29" s="60">
        <v>3</v>
      </c>
      <c r="G29" s="60">
        <v>4</v>
      </c>
      <c r="H29" s="56">
        <v>0</v>
      </c>
      <c r="I29" s="141">
        <v>2</v>
      </c>
    </row>
    <row r="30" spans="1:9" ht="15.75" thickBot="1">
      <c r="A30" s="142" t="s">
        <v>32</v>
      </c>
      <c r="B30" s="143">
        <f aca="true" t="shared" si="0" ref="B30:I30">SUM(B9:B29)</f>
        <v>3603</v>
      </c>
      <c r="C30" s="143">
        <f t="shared" si="0"/>
        <v>912</v>
      </c>
      <c r="D30" s="143">
        <f t="shared" si="0"/>
        <v>3910</v>
      </c>
      <c r="E30" s="143">
        <f t="shared" si="0"/>
        <v>1521</v>
      </c>
      <c r="F30" s="143">
        <f t="shared" si="0"/>
        <v>49973</v>
      </c>
      <c r="G30" s="143">
        <f t="shared" si="0"/>
        <v>12996</v>
      </c>
      <c r="H30" s="143">
        <f t="shared" si="0"/>
        <v>54857</v>
      </c>
      <c r="I30" s="274">
        <f t="shared" si="0"/>
        <v>37864</v>
      </c>
    </row>
    <row r="31" ht="15">
      <c r="A31" s="144" t="s">
        <v>18</v>
      </c>
    </row>
  </sheetData>
  <sheetProtection/>
  <mergeCells count="9">
    <mergeCell ref="A2:I2"/>
    <mergeCell ref="A4:I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&amp;L23.12.2011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J38" sqref="J38"/>
    </sheetView>
  </sheetViews>
  <sheetFormatPr defaultColWidth="9.140625" defaultRowHeight="15"/>
  <cols>
    <col min="9" max="9" width="13.421875" style="0" customWidth="1"/>
    <col min="168" max="168" width="3.140625" style="0" customWidth="1"/>
  </cols>
  <sheetData>
    <row r="2" spans="1:9" ht="18.75" customHeight="1" thickBot="1">
      <c r="A2" s="280" t="s">
        <v>401</v>
      </c>
      <c r="B2" s="280"/>
      <c r="C2" s="280"/>
      <c r="D2" s="280"/>
      <c r="E2" s="280"/>
      <c r="F2" s="280"/>
      <c r="G2" s="280"/>
      <c r="H2" s="280"/>
      <c r="I2" s="280"/>
    </row>
    <row r="4" spans="1:9" ht="15.75">
      <c r="A4" s="325" t="s">
        <v>404</v>
      </c>
      <c r="B4" s="325"/>
      <c r="C4" s="325"/>
      <c r="D4" s="325"/>
      <c r="E4" s="325"/>
      <c r="F4" s="325"/>
      <c r="G4" s="325"/>
      <c r="H4" s="325"/>
      <c r="I4" s="325"/>
    </row>
    <row r="5" spans="1:9" ht="15.75" customHeight="1">
      <c r="A5" s="352" t="s">
        <v>85</v>
      </c>
      <c r="B5" s="352"/>
      <c r="C5" s="352"/>
      <c r="D5" s="352"/>
      <c r="E5" s="352"/>
      <c r="F5" s="352"/>
      <c r="G5" s="352"/>
      <c r="H5" s="352"/>
      <c r="I5" s="352"/>
    </row>
    <row r="6" spans="4:8" ht="16.5" customHeight="1">
      <c r="D6" s="77"/>
      <c r="E6" s="77"/>
      <c r="F6" s="77"/>
      <c r="G6" s="77"/>
      <c r="H6" s="77"/>
    </row>
    <row r="7" spans="4:7" ht="30" customHeight="1">
      <c r="D7" s="348" t="s">
        <v>86</v>
      </c>
      <c r="E7" s="348"/>
      <c r="F7" s="216" t="s">
        <v>9</v>
      </c>
      <c r="G7" s="78" t="s">
        <v>87</v>
      </c>
    </row>
    <row r="8" spans="4:7" ht="15">
      <c r="D8" s="349" t="s">
        <v>88</v>
      </c>
      <c r="E8" s="349"/>
      <c r="F8" s="217">
        <v>1122</v>
      </c>
      <c r="G8" s="79">
        <f>F8/2678*100</f>
        <v>41.89693801344287</v>
      </c>
    </row>
    <row r="9" spans="4:7" ht="15">
      <c r="D9" s="349" t="s">
        <v>89</v>
      </c>
      <c r="E9" s="349"/>
      <c r="F9" s="217">
        <v>55</v>
      </c>
      <c r="G9" s="79">
        <f aca="true" t="shared" si="0" ref="G9:G22">F9/2678*100</f>
        <v>2.0537714712471993</v>
      </c>
    </row>
    <row r="10" spans="4:7" ht="15">
      <c r="D10" s="349" t="s">
        <v>90</v>
      </c>
      <c r="E10" s="349"/>
      <c r="F10" s="217">
        <v>150</v>
      </c>
      <c r="G10" s="79">
        <f t="shared" si="0"/>
        <v>5.6011949215832715</v>
      </c>
    </row>
    <row r="11" spans="4:7" ht="15">
      <c r="D11" s="349" t="s">
        <v>91</v>
      </c>
      <c r="E11" s="349"/>
      <c r="F11" s="217">
        <v>104</v>
      </c>
      <c r="G11" s="79">
        <f t="shared" si="0"/>
        <v>3.8834951456310676</v>
      </c>
    </row>
    <row r="12" spans="4:7" ht="15">
      <c r="D12" s="349" t="s">
        <v>92</v>
      </c>
      <c r="E12" s="349"/>
      <c r="F12" s="217">
        <v>112</v>
      </c>
      <c r="G12" s="79">
        <f t="shared" si="0"/>
        <v>4.182225541448843</v>
      </c>
    </row>
    <row r="13" spans="4:7" ht="15">
      <c r="D13" s="349" t="s">
        <v>93</v>
      </c>
      <c r="E13" s="349"/>
      <c r="F13" s="217">
        <v>37</v>
      </c>
      <c r="G13" s="79">
        <f t="shared" si="0"/>
        <v>1.3816280806572068</v>
      </c>
    </row>
    <row r="14" spans="4:7" ht="15">
      <c r="D14" s="349" t="s">
        <v>94</v>
      </c>
      <c r="E14" s="349"/>
      <c r="F14" s="217">
        <v>308</v>
      </c>
      <c r="G14" s="79">
        <f t="shared" si="0"/>
        <v>11.501120238984317</v>
      </c>
    </row>
    <row r="15" spans="4:7" ht="15">
      <c r="D15" s="349" t="s">
        <v>95</v>
      </c>
      <c r="E15" s="349"/>
      <c r="F15" s="217">
        <v>64</v>
      </c>
      <c r="G15" s="79">
        <f t="shared" si="0"/>
        <v>2.389843166542196</v>
      </c>
    </row>
    <row r="16" spans="4:7" ht="15">
      <c r="D16" s="349" t="s">
        <v>96</v>
      </c>
      <c r="E16" s="349"/>
      <c r="F16" s="217">
        <v>265</v>
      </c>
      <c r="G16" s="79">
        <f t="shared" si="0"/>
        <v>9.89544436146378</v>
      </c>
    </row>
    <row r="17" spans="4:7" ht="15">
      <c r="D17" s="349" t="s">
        <v>97</v>
      </c>
      <c r="E17" s="349"/>
      <c r="F17" s="217">
        <v>63</v>
      </c>
      <c r="G17" s="79">
        <f t="shared" si="0"/>
        <v>2.3525018670649738</v>
      </c>
    </row>
    <row r="18" spans="4:7" ht="15">
      <c r="D18" s="349" t="s">
        <v>98</v>
      </c>
      <c r="E18" s="349"/>
      <c r="F18" s="217">
        <v>110</v>
      </c>
      <c r="G18" s="79">
        <f t="shared" si="0"/>
        <v>4.1075429424943986</v>
      </c>
    </row>
    <row r="19" spans="4:7" ht="15">
      <c r="D19" s="349" t="s">
        <v>99</v>
      </c>
      <c r="E19" s="349"/>
      <c r="F19" s="217">
        <v>63</v>
      </c>
      <c r="G19" s="79">
        <f t="shared" si="0"/>
        <v>2.3525018670649738</v>
      </c>
    </row>
    <row r="20" spans="4:7" ht="15">
      <c r="D20" s="349" t="s">
        <v>100</v>
      </c>
      <c r="E20" s="349"/>
      <c r="F20" s="217">
        <v>32</v>
      </c>
      <c r="G20" s="79">
        <f t="shared" si="0"/>
        <v>1.194921583271098</v>
      </c>
    </row>
    <row r="21" spans="4:7" ht="15">
      <c r="D21" s="349" t="s">
        <v>101</v>
      </c>
      <c r="E21" s="349"/>
      <c r="F21" s="217">
        <v>193</v>
      </c>
      <c r="G21" s="79">
        <f t="shared" si="0"/>
        <v>7.206870799103809</v>
      </c>
    </row>
    <row r="22" spans="4:7" ht="15">
      <c r="D22" s="350" t="s">
        <v>32</v>
      </c>
      <c r="E22" s="351"/>
      <c r="F22" s="218">
        <f>SUM(F8:F21)</f>
        <v>2678</v>
      </c>
      <c r="G22" s="79">
        <f t="shared" si="0"/>
        <v>100</v>
      </c>
    </row>
    <row r="23" ht="15.75" customHeight="1"/>
    <row r="24" spans="1:9" ht="15">
      <c r="A24" s="352" t="s">
        <v>102</v>
      </c>
      <c r="B24" s="352"/>
      <c r="C24" s="352"/>
      <c r="D24" s="352"/>
      <c r="E24" s="352"/>
      <c r="F24" s="352"/>
      <c r="G24" s="352"/>
      <c r="H24" s="352"/>
      <c r="I24" s="352"/>
    </row>
    <row r="25" ht="15.75" customHeight="1"/>
    <row r="26" spans="4:7" ht="30" customHeight="1">
      <c r="D26" s="348" t="s">
        <v>86</v>
      </c>
      <c r="E26" s="348"/>
      <c r="F26" s="216" t="s">
        <v>9</v>
      </c>
      <c r="G26" s="78" t="s">
        <v>87</v>
      </c>
    </row>
    <row r="27" spans="4:7" ht="15" customHeight="1">
      <c r="D27" s="347" t="s">
        <v>103</v>
      </c>
      <c r="E27" s="347"/>
      <c r="F27" s="215">
        <v>4333</v>
      </c>
      <c r="G27" s="79">
        <f>F27/46307*100</f>
        <v>9.357116634634073</v>
      </c>
    </row>
    <row r="28" spans="4:7" ht="15">
      <c r="D28" s="347" t="s">
        <v>104</v>
      </c>
      <c r="E28" s="347"/>
      <c r="F28" s="215">
        <v>2615</v>
      </c>
      <c r="G28" s="79">
        <f aca="true" t="shared" si="1" ref="G28:G48">F28/46307*100</f>
        <v>5.647094391776621</v>
      </c>
    </row>
    <row r="29" spans="4:7" ht="15">
      <c r="D29" s="347" t="s">
        <v>105</v>
      </c>
      <c r="E29" s="347"/>
      <c r="F29" s="215">
        <v>1970</v>
      </c>
      <c r="G29" s="79">
        <f t="shared" si="1"/>
        <v>4.254216425162503</v>
      </c>
    </row>
    <row r="30" spans="4:7" ht="15">
      <c r="D30" s="347" t="s">
        <v>106</v>
      </c>
      <c r="E30" s="347"/>
      <c r="F30" s="215">
        <v>410</v>
      </c>
      <c r="G30" s="79">
        <f t="shared" si="1"/>
        <v>0.8853952966074243</v>
      </c>
    </row>
    <row r="31" spans="4:7" ht="15">
      <c r="D31" s="347" t="s">
        <v>107</v>
      </c>
      <c r="E31" s="347"/>
      <c r="F31" s="215">
        <v>9155</v>
      </c>
      <c r="G31" s="79">
        <f t="shared" si="1"/>
        <v>19.770229123026756</v>
      </c>
    </row>
    <row r="32" spans="4:7" ht="15">
      <c r="D32" s="347" t="s">
        <v>108</v>
      </c>
      <c r="E32" s="347"/>
      <c r="F32" s="215">
        <v>796</v>
      </c>
      <c r="G32" s="79">
        <f t="shared" si="1"/>
        <v>1.718962575852463</v>
      </c>
    </row>
    <row r="33" spans="4:7" ht="15">
      <c r="D33" s="347" t="s">
        <v>109</v>
      </c>
      <c r="E33" s="347"/>
      <c r="F33" s="215">
        <v>12124</v>
      </c>
      <c r="G33" s="79">
        <f t="shared" si="1"/>
        <v>26.18178677089857</v>
      </c>
    </row>
    <row r="34" spans="4:7" ht="15">
      <c r="D34" s="347" t="s">
        <v>110</v>
      </c>
      <c r="E34" s="347"/>
      <c r="F34" s="215">
        <v>244</v>
      </c>
      <c r="G34" s="79">
        <f t="shared" si="1"/>
        <v>0.5269181765175891</v>
      </c>
    </row>
    <row r="35" spans="4:7" ht="15">
      <c r="D35" s="347" t="s">
        <v>111</v>
      </c>
      <c r="E35" s="347"/>
      <c r="F35" s="215">
        <v>1402</v>
      </c>
      <c r="G35" s="79">
        <f t="shared" si="1"/>
        <v>3.027620014252705</v>
      </c>
    </row>
    <row r="36" spans="4:7" ht="15">
      <c r="D36" s="347" t="s">
        <v>90</v>
      </c>
      <c r="E36" s="347"/>
      <c r="F36" s="215">
        <v>3539</v>
      </c>
      <c r="G36" s="79">
        <f t="shared" si="1"/>
        <v>7.6424730602284745</v>
      </c>
    </row>
    <row r="37" spans="4:7" ht="15">
      <c r="D37" s="347" t="s">
        <v>91</v>
      </c>
      <c r="E37" s="347"/>
      <c r="F37" s="215">
        <v>1763</v>
      </c>
      <c r="G37" s="79">
        <f t="shared" si="1"/>
        <v>3.807199775411925</v>
      </c>
    </row>
    <row r="38" spans="4:7" ht="15">
      <c r="D38" s="347" t="s">
        <v>92</v>
      </c>
      <c r="E38" s="347"/>
      <c r="F38" s="215">
        <v>1960</v>
      </c>
      <c r="G38" s="79">
        <f t="shared" si="1"/>
        <v>4.232621417928175</v>
      </c>
    </row>
    <row r="39" spans="4:7" ht="15">
      <c r="D39" s="347" t="s">
        <v>93</v>
      </c>
      <c r="E39" s="347"/>
      <c r="F39" s="215">
        <v>711</v>
      </c>
      <c r="G39" s="79">
        <f t="shared" si="1"/>
        <v>1.5354050143606797</v>
      </c>
    </row>
    <row r="40" spans="4:7" ht="15">
      <c r="D40" s="347" t="s">
        <v>94</v>
      </c>
      <c r="E40" s="347"/>
      <c r="F40" s="215">
        <v>2992</v>
      </c>
      <c r="G40" s="79">
        <f t="shared" si="1"/>
        <v>6.461226164510765</v>
      </c>
    </row>
    <row r="41" spans="4:7" ht="15">
      <c r="D41" s="347" t="s">
        <v>112</v>
      </c>
      <c r="E41" s="347"/>
      <c r="F41" s="215">
        <v>334</v>
      </c>
      <c r="G41" s="79">
        <f t="shared" si="1"/>
        <v>0.7212732416265359</v>
      </c>
    </row>
    <row r="42" spans="4:7" ht="15">
      <c r="D42" s="347" t="s">
        <v>113</v>
      </c>
      <c r="E42" s="347"/>
      <c r="F42" s="215">
        <v>83</v>
      </c>
      <c r="G42" s="79">
        <f t="shared" si="1"/>
        <v>0.17923856004491762</v>
      </c>
    </row>
    <row r="43" spans="4:7" ht="15">
      <c r="D43" s="347" t="s">
        <v>114</v>
      </c>
      <c r="E43" s="347"/>
      <c r="F43" s="215">
        <v>231</v>
      </c>
      <c r="G43" s="79">
        <f t="shared" si="1"/>
        <v>0.4988446671129635</v>
      </c>
    </row>
    <row r="44" spans="4:7" ht="15">
      <c r="D44" s="347" t="s">
        <v>115</v>
      </c>
      <c r="E44" s="347"/>
      <c r="F44" s="215">
        <v>1069</v>
      </c>
      <c r="G44" s="79">
        <f t="shared" si="1"/>
        <v>2.3085062733496016</v>
      </c>
    </row>
    <row r="45" spans="4:7" ht="15">
      <c r="D45" s="347" t="s">
        <v>97</v>
      </c>
      <c r="E45" s="347"/>
      <c r="F45" s="215">
        <v>194</v>
      </c>
      <c r="G45" s="79">
        <f t="shared" si="1"/>
        <v>0.41894314034595204</v>
      </c>
    </row>
    <row r="46" spans="4:7" ht="15">
      <c r="D46" s="347" t="s">
        <v>98</v>
      </c>
      <c r="E46" s="347"/>
      <c r="F46" s="215">
        <v>168</v>
      </c>
      <c r="G46" s="79">
        <f t="shared" si="1"/>
        <v>0.3627961215367007</v>
      </c>
    </row>
    <row r="47" spans="4:7" ht="15">
      <c r="D47" s="347" t="s">
        <v>116</v>
      </c>
      <c r="E47" s="347"/>
      <c r="F47" s="215">
        <v>214</v>
      </c>
      <c r="G47" s="79">
        <f t="shared" si="1"/>
        <v>0.4621331548146069</v>
      </c>
    </row>
    <row r="48" spans="4:7" ht="15">
      <c r="D48" s="346" t="s">
        <v>32</v>
      </c>
      <c r="E48" s="346"/>
      <c r="F48" s="214">
        <f>SUM(F27:F47)</f>
        <v>46307</v>
      </c>
      <c r="G48" s="79">
        <f t="shared" si="1"/>
        <v>100</v>
      </c>
    </row>
    <row r="49" spans="4:8" ht="15">
      <c r="D49" s="3" t="s">
        <v>117</v>
      </c>
      <c r="E49" s="3"/>
      <c r="F49" s="3"/>
      <c r="G49" s="3"/>
      <c r="H49" s="3"/>
    </row>
  </sheetData>
  <sheetProtection/>
  <mergeCells count="42">
    <mergeCell ref="D9:E9"/>
    <mergeCell ref="D10:E10"/>
    <mergeCell ref="D11:E11"/>
    <mergeCell ref="D8:E8"/>
    <mergeCell ref="A4:I4"/>
    <mergeCell ref="A5:I5"/>
    <mergeCell ref="D7:E7"/>
    <mergeCell ref="D15:E15"/>
    <mergeCell ref="D16:E16"/>
    <mergeCell ref="D17:E17"/>
    <mergeCell ref="D12:E12"/>
    <mergeCell ref="D13:E13"/>
    <mergeCell ref="D14:E14"/>
    <mergeCell ref="D27:E27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33:E33"/>
    <mergeCell ref="D34:E34"/>
    <mergeCell ref="D35:E35"/>
    <mergeCell ref="D30:E30"/>
    <mergeCell ref="D31:E31"/>
    <mergeCell ref="D32:E32"/>
    <mergeCell ref="D39:E39"/>
    <mergeCell ref="D40:E40"/>
    <mergeCell ref="D41:E41"/>
    <mergeCell ref="D36:E36"/>
    <mergeCell ref="D37:E37"/>
    <mergeCell ref="D38:E38"/>
    <mergeCell ref="D48:E48"/>
    <mergeCell ref="D45:E45"/>
    <mergeCell ref="D46:E46"/>
    <mergeCell ref="D47:E47"/>
    <mergeCell ref="D42:E42"/>
    <mergeCell ref="D43:E43"/>
    <mergeCell ref="D44:E4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&amp;L23.12.2011&amp;CTÜRKİYE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I31" sqref="I31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94" t="s">
        <v>402</v>
      </c>
      <c r="B2" s="294"/>
      <c r="C2" s="294"/>
      <c r="D2" s="294"/>
      <c r="E2" s="294"/>
      <c r="F2" s="294"/>
      <c r="G2" s="294"/>
      <c r="H2" s="294"/>
      <c r="I2" s="294"/>
      <c r="J2" s="294"/>
      <c r="K2" s="76"/>
    </row>
    <row r="3" spans="1:11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76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53" t="s">
        <v>118</v>
      </c>
      <c r="B5" s="353"/>
      <c r="C5" s="353"/>
      <c r="D5" s="353"/>
      <c r="E5" s="353"/>
      <c r="F5" s="353"/>
      <c r="G5" s="353"/>
      <c r="H5" s="353"/>
      <c r="I5" s="353"/>
      <c r="J5" s="353"/>
      <c r="K5" s="81"/>
    </row>
    <row r="6" spans="2:11" ht="18.75">
      <c r="B6" s="82"/>
      <c r="C6" s="83"/>
      <c r="D6" s="83"/>
      <c r="E6" s="83"/>
      <c r="F6" s="83"/>
      <c r="G6" s="83"/>
      <c r="H6" s="83"/>
      <c r="I6" s="83"/>
      <c r="J6" s="83"/>
      <c r="K6" s="4"/>
    </row>
    <row r="7" spans="2:11" ht="18.75">
      <c r="B7" s="82"/>
      <c r="C7" s="83"/>
      <c r="D7" s="83"/>
      <c r="E7" s="83"/>
      <c r="F7" s="83"/>
      <c r="G7" s="83"/>
      <c r="H7" s="83"/>
      <c r="I7" s="83"/>
      <c r="J7" s="83"/>
      <c r="K7" s="4"/>
    </row>
    <row r="8" spans="1:11" ht="18.75" customHeight="1">
      <c r="A8" s="354" t="s">
        <v>119</v>
      </c>
      <c r="B8" s="354"/>
      <c r="C8" s="354"/>
      <c r="D8" s="354"/>
      <c r="E8" s="354"/>
      <c r="F8" s="354"/>
      <c r="G8" s="354"/>
      <c r="H8" s="354"/>
      <c r="I8" s="354"/>
      <c r="J8" s="354"/>
      <c r="K8" s="84"/>
    </row>
    <row r="9" spans="2:11" ht="15">
      <c r="B9" s="4"/>
      <c r="C9" s="4"/>
      <c r="D9" s="82"/>
      <c r="E9" s="82"/>
      <c r="F9" s="82"/>
      <c r="G9" s="4"/>
      <c r="H9" s="4"/>
      <c r="I9" s="4"/>
      <c r="J9" s="4"/>
      <c r="K9" s="4"/>
    </row>
    <row r="10" spans="2:11" ht="15">
      <c r="B10" s="4"/>
      <c r="C10" s="4"/>
      <c r="D10" s="4"/>
      <c r="E10" s="85" t="s">
        <v>120</v>
      </c>
      <c r="F10" s="85" t="s">
        <v>9</v>
      </c>
      <c r="G10" s="85" t="s">
        <v>121</v>
      </c>
      <c r="H10" s="4"/>
      <c r="I10" s="4"/>
      <c r="J10" s="4"/>
      <c r="K10" s="4"/>
    </row>
    <row r="11" spans="2:11" ht="15">
      <c r="B11" s="4"/>
      <c r="C11" s="4"/>
      <c r="D11" s="4"/>
      <c r="E11" s="86">
        <v>5</v>
      </c>
      <c r="F11" s="87">
        <v>182</v>
      </c>
      <c r="G11" s="212">
        <f>F11/224*100</f>
        <v>81.25</v>
      </c>
      <c r="H11" s="4"/>
      <c r="I11" s="88"/>
      <c r="J11" s="4"/>
      <c r="K11" s="4"/>
    </row>
    <row r="12" spans="2:11" ht="15">
      <c r="B12" s="4"/>
      <c r="C12" s="4"/>
      <c r="D12" s="4"/>
      <c r="E12" s="86">
        <v>6</v>
      </c>
      <c r="F12" s="87">
        <v>20</v>
      </c>
      <c r="G12" s="212">
        <f aca="true" t="shared" si="0" ref="G12:G18">F12/224*100</f>
        <v>8.928571428571429</v>
      </c>
      <c r="H12" s="4"/>
      <c r="I12" s="4"/>
      <c r="J12" s="4"/>
      <c r="K12" s="4"/>
    </row>
    <row r="13" spans="2:11" ht="15">
      <c r="B13" s="4"/>
      <c r="C13" s="4"/>
      <c r="D13" s="4"/>
      <c r="E13" s="86">
        <v>7</v>
      </c>
      <c r="F13" s="87">
        <v>6</v>
      </c>
      <c r="G13" s="212">
        <f t="shared" si="0"/>
        <v>2.6785714285714284</v>
      </c>
      <c r="H13" s="4"/>
      <c r="I13" s="4"/>
      <c r="J13" s="4"/>
      <c r="K13" s="4"/>
    </row>
    <row r="14" spans="2:11" ht="15">
      <c r="B14" s="4"/>
      <c r="C14" s="4"/>
      <c r="D14" s="4"/>
      <c r="E14" s="86">
        <v>8</v>
      </c>
      <c r="F14" s="87">
        <v>6</v>
      </c>
      <c r="G14" s="212">
        <f t="shared" si="0"/>
        <v>2.6785714285714284</v>
      </c>
      <c r="H14" s="4"/>
      <c r="I14" s="4"/>
      <c r="J14" s="4"/>
      <c r="K14" s="4"/>
    </row>
    <row r="15" spans="2:11" ht="15">
      <c r="B15" s="4"/>
      <c r="C15" s="4"/>
      <c r="D15" s="4"/>
      <c r="E15" s="86">
        <v>9</v>
      </c>
      <c r="F15" s="87">
        <v>1</v>
      </c>
      <c r="G15" s="212">
        <f t="shared" si="0"/>
        <v>0.4464285714285714</v>
      </c>
      <c r="H15" s="4"/>
      <c r="I15" s="4"/>
      <c r="J15" s="4"/>
      <c r="K15" s="4"/>
    </row>
    <row r="16" spans="2:11" ht="15">
      <c r="B16" s="4"/>
      <c r="C16" s="4"/>
      <c r="D16" s="4"/>
      <c r="E16" s="86">
        <v>10</v>
      </c>
      <c r="F16" s="87">
        <v>1</v>
      </c>
      <c r="G16" s="212">
        <f t="shared" si="0"/>
        <v>0.4464285714285714</v>
      </c>
      <c r="H16" s="4"/>
      <c r="I16" s="4"/>
      <c r="J16" s="4"/>
      <c r="K16" s="4"/>
    </row>
    <row r="17" spans="2:11" ht="15">
      <c r="B17" s="4"/>
      <c r="C17" s="4"/>
      <c r="D17" s="4"/>
      <c r="E17" s="86" t="s">
        <v>122</v>
      </c>
      <c r="F17" s="87">
        <v>8</v>
      </c>
      <c r="G17" s="212">
        <f t="shared" si="0"/>
        <v>3.571428571428571</v>
      </c>
      <c r="H17" s="4"/>
      <c r="I17" s="4"/>
      <c r="J17" s="4"/>
      <c r="K17" s="4"/>
    </row>
    <row r="18" spans="2:11" ht="15">
      <c r="B18" s="4"/>
      <c r="C18" s="4"/>
      <c r="D18" s="4"/>
      <c r="E18" s="85" t="s">
        <v>32</v>
      </c>
      <c r="F18" s="85">
        <f>SUM(F11:F17)</f>
        <v>224</v>
      </c>
      <c r="G18" s="212">
        <f t="shared" si="0"/>
        <v>100</v>
      </c>
      <c r="H18" s="4"/>
      <c r="I18" s="4"/>
      <c r="J18" s="4"/>
      <c r="K18" s="4"/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354" t="s">
        <v>123</v>
      </c>
      <c r="B21" s="354"/>
      <c r="C21" s="354"/>
      <c r="D21" s="354"/>
      <c r="E21" s="354"/>
      <c r="F21" s="354"/>
      <c r="G21" s="354"/>
      <c r="H21" s="354"/>
      <c r="I21" s="354"/>
      <c r="J21" s="354"/>
      <c r="K21" s="4"/>
    </row>
    <row r="22" spans="2:11" ht="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5">
      <c r="B23" s="4"/>
      <c r="C23" s="4"/>
      <c r="D23" s="4"/>
      <c r="E23" s="85" t="s">
        <v>120</v>
      </c>
      <c r="F23" s="85" t="s">
        <v>9</v>
      </c>
      <c r="G23" s="85" t="s">
        <v>121</v>
      </c>
      <c r="H23" s="4"/>
      <c r="I23" s="4"/>
      <c r="J23" s="4"/>
      <c r="K23" s="4"/>
    </row>
    <row r="24" spans="2:11" ht="15">
      <c r="B24" s="4"/>
      <c r="C24" s="4"/>
      <c r="D24" s="4"/>
      <c r="E24" s="86">
        <v>2</v>
      </c>
      <c r="F24" s="89">
        <v>2707</v>
      </c>
      <c r="G24" s="212">
        <f>F24/3301*100</f>
        <v>82.00545289306271</v>
      </c>
      <c r="H24" s="4"/>
      <c r="I24" s="4"/>
      <c r="J24" s="4"/>
      <c r="K24" s="4"/>
    </row>
    <row r="25" spans="2:11" ht="15">
      <c r="B25" s="4"/>
      <c r="C25" s="4"/>
      <c r="D25" s="4"/>
      <c r="E25" s="86">
        <v>3</v>
      </c>
      <c r="F25" s="87">
        <v>412</v>
      </c>
      <c r="G25" s="212">
        <f aca="true" t="shared" si="1" ref="G25:G34">F25/3301*100</f>
        <v>12.481066343532262</v>
      </c>
      <c r="H25" s="4"/>
      <c r="I25" s="4"/>
      <c r="J25" s="4"/>
      <c r="K25" s="4"/>
    </row>
    <row r="26" spans="2:11" ht="15">
      <c r="B26" s="4"/>
      <c r="C26" s="4"/>
      <c r="D26" s="4"/>
      <c r="E26" s="86">
        <v>4</v>
      </c>
      <c r="F26" s="87">
        <v>122</v>
      </c>
      <c r="G26" s="212">
        <f t="shared" si="1"/>
        <v>3.695849742502272</v>
      </c>
      <c r="H26" s="4"/>
      <c r="I26" s="4"/>
      <c r="J26" s="4"/>
      <c r="K26" s="4"/>
    </row>
    <row r="27" spans="2:11" ht="15">
      <c r="B27" s="4"/>
      <c r="C27" s="4"/>
      <c r="D27" s="4"/>
      <c r="E27" s="86">
        <v>5</v>
      </c>
      <c r="F27" s="87">
        <v>29</v>
      </c>
      <c r="G27" s="212">
        <f t="shared" si="1"/>
        <v>0.8785216601029991</v>
      </c>
      <c r="H27" s="4"/>
      <c r="I27" s="4"/>
      <c r="J27" s="4"/>
      <c r="K27" s="4"/>
    </row>
    <row r="28" spans="2:11" ht="15">
      <c r="B28" s="4"/>
      <c r="C28" s="4"/>
      <c r="D28" s="4"/>
      <c r="E28" s="86">
        <v>6</v>
      </c>
      <c r="F28" s="87">
        <v>10</v>
      </c>
      <c r="G28" s="212">
        <f t="shared" si="1"/>
        <v>0.3029385034837928</v>
      </c>
      <c r="H28" s="4"/>
      <c r="I28" s="4"/>
      <c r="J28" s="4"/>
      <c r="K28" s="4"/>
    </row>
    <row r="29" spans="2:11" ht="15">
      <c r="B29" s="4"/>
      <c r="C29" s="4"/>
      <c r="D29" s="4"/>
      <c r="E29" s="86">
        <v>7</v>
      </c>
      <c r="F29" s="87">
        <v>5</v>
      </c>
      <c r="G29" s="212">
        <f t="shared" si="1"/>
        <v>0.1514692517418964</v>
      </c>
      <c r="H29" s="4"/>
      <c r="I29" s="4"/>
      <c r="J29" s="4"/>
      <c r="K29" s="4"/>
    </row>
    <row r="30" spans="2:11" ht="15">
      <c r="B30" s="4"/>
      <c r="C30" s="4"/>
      <c r="D30" s="4"/>
      <c r="E30" s="86">
        <v>8</v>
      </c>
      <c r="F30" s="87">
        <v>10</v>
      </c>
      <c r="G30" s="212">
        <f t="shared" si="1"/>
        <v>0.3029385034837928</v>
      </c>
      <c r="H30" s="4"/>
      <c r="I30" s="4"/>
      <c r="J30" s="4"/>
      <c r="K30" s="4"/>
    </row>
    <row r="31" spans="2:11" ht="15">
      <c r="B31" s="4"/>
      <c r="C31" s="4"/>
      <c r="D31" s="4"/>
      <c r="E31" s="86">
        <v>9</v>
      </c>
      <c r="F31" s="87">
        <v>1</v>
      </c>
      <c r="G31" s="212">
        <f t="shared" si="1"/>
        <v>0.030293850348379277</v>
      </c>
      <c r="H31" s="4"/>
      <c r="I31" s="4"/>
      <c r="J31" s="4"/>
      <c r="K31" s="4"/>
    </row>
    <row r="32" spans="2:11" ht="15">
      <c r="B32" s="4"/>
      <c r="C32" s="4"/>
      <c r="D32" s="4"/>
      <c r="E32" s="86">
        <v>10</v>
      </c>
      <c r="F32" s="87">
        <v>3</v>
      </c>
      <c r="G32" s="212">
        <f t="shared" si="1"/>
        <v>0.09088155104513784</v>
      </c>
      <c r="H32" s="4"/>
      <c r="I32" s="4"/>
      <c r="J32" s="4"/>
      <c r="K32" s="4"/>
    </row>
    <row r="33" spans="2:11" ht="15">
      <c r="B33" s="4"/>
      <c r="C33" s="4"/>
      <c r="D33" s="4"/>
      <c r="E33" s="86" t="s">
        <v>122</v>
      </c>
      <c r="F33" s="87">
        <v>2</v>
      </c>
      <c r="G33" s="212">
        <f t="shared" si="1"/>
        <v>0.060587700696758555</v>
      </c>
      <c r="H33" s="4"/>
      <c r="I33" s="4"/>
      <c r="J33" s="4"/>
      <c r="K33" s="4"/>
    </row>
    <row r="34" spans="2:11" ht="15">
      <c r="B34" s="4"/>
      <c r="C34" s="4"/>
      <c r="D34" s="4"/>
      <c r="E34" s="85" t="s">
        <v>32</v>
      </c>
      <c r="F34" s="90">
        <f>SUM(F24:F33)</f>
        <v>3301</v>
      </c>
      <c r="G34" s="212">
        <f t="shared" si="1"/>
        <v>100</v>
      </c>
      <c r="H34" s="4"/>
      <c r="I34" s="4"/>
      <c r="J34" s="4"/>
      <c r="K34" s="4"/>
    </row>
    <row r="35" spans="2:11" ht="15">
      <c r="B35" s="4"/>
      <c r="C35" s="4"/>
      <c r="D35" s="4"/>
      <c r="E35" s="91" t="s">
        <v>18</v>
      </c>
      <c r="F35" s="91"/>
      <c r="G35" s="91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/>
      <c r="C37" s="4"/>
      <c r="D37" s="4"/>
      <c r="E37" s="4"/>
      <c r="F37" s="4"/>
      <c r="G37" s="4"/>
      <c r="H37" s="92"/>
      <c r="I37" s="4"/>
      <c r="J37" s="4"/>
      <c r="K37" s="4"/>
    </row>
    <row r="38" spans="2:11" ht="15">
      <c r="B38" s="4"/>
      <c r="C38" s="93"/>
      <c r="D38" s="93"/>
      <c r="E38" s="4"/>
      <c r="F38" s="4"/>
      <c r="G38" s="4"/>
      <c r="H38" s="94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  <row r="46" spans="2:11" ht="15">
      <c r="B46" s="4"/>
      <c r="C46" s="4"/>
      <c r="D46" s="4"/>
      <c r="H46" s="4"/>
      <c r="I46" s="4"/>
      <c r="J46" s="4"/>
      <c r="K46" s="4"/>
    </row>
    <row r="47" spans="2:11" ht="15">
      <c r="B47" s="4"/>
      <c r="C47" s="4"/>
      <c r="D47" s="4"/>
      <c r="H47" s="4"/>
      <c r="I47" s="4"/>
      <c r="J47" s="4"/>
      <c r="K47" s="4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&amp;L23.12.2011&amp;CTÜRKİYE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2011-12-15T12:23:43Z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2275DMW4H6TN-225-229</vt:lpwstr>
  </property>
  <property fmtid="{D5CDD505-2E9C-101B-9397-08002B2CF9AE}" pid="3" name="_dlc_DocIdItemGuid">
    <vt:lpwstr>8c2d0196-00e8-4636-a63a-21e87a0d485e</vt:lpwstr>
  </property>
  <property fmtid="{D5CDD505-2E9C-101B-9397-08002B2CF9AE}" pid="4" name="_dlc_DocIdUrl">
    <vt:lpwstr>http://sspsrv01:90/IktisadiRaporlama/_layouts/DocIdRedir.aspx?ID=2275DMW4H6TN-225-229, 2275DMW4H6TN-225-229</vt:lpwstr>
  </property>
</Properties>
</file>