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SERMAYE" sheetId="7" r:id="rId7"/>
    <sheet name="ORTAK SAYISI" sheetId="8" r:id="rId8"/>
    <sheet name="ŞUBE SAYISI" sheetId="9" r:id="rId9"/>
    <sheet name="EN ÇOK KURULUŞ FAALİYETİ" sheetId="10" r:id="rId10"/>
    <sheet name="İLLER" sheetId="11" r:id="rId11"/>
    <sheet name="YABANCI SERMAYE GENEL GÖRÜNÜM" sheetId="12" r:id="rId12"/>
    <sheet name="YABANCI SERMAYE ve İLLER" sheetId="13" r:id="rId13"/>
    <sheet name="YABANCI SERMAYE ve ÜLKELER" sheetId="14" r:id="rId14"/>
    <sheet name="YABANCI SERMAYE ve FAALİYETLER" sheetId="15" r:id="rId15"/>
  </sheets>
  <definedNames>
    <definedName name="_xlnm.Print_Area" localSheetId="9">'EN ÇOK KURULUŞ FAALİYETİ'!$A$1:$J$55</definedName>
    <definedName name="_xlnm.Print_Area" localSheetId="3">'FAALİYET SIKLIĞI'!$A$1:$I$167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4">'YABANCI SERMAYE ve FAALİYETLER'!$A$1:$F$63</definedName>
    <definedName name="_xlnm.Print_Titles" localSheetId="3">'FAALİYET SIKLIĞI'!$3:$6</definedName>
    <definedName name="_xlnm.Print_Titles" localSheetId="10">'İLLER'!$5:$8</definedName>
    <definedName name="_xlnm.Print_Titles" localSheetId="12">'YABANCI SERMAYE ve İLLER'!$20:$22</definedName>
    <definedName name="_xlnm.Print_Titles" localSheetId="13">'YABANCI SERMAYE ve ÜLKELER'!$38:$40</definedName>
  </definedNames>
  <calcPr fullCalcOnLoad="1"/>
</workbook>
</file>

<file path=xl/sharedStrings.xml><?xml version="1.0" encoding="utf-8"?>
<sst xmlns="http://schemas.openxmlformats.org/spreadsheetml/2006/main" count="794" uniqueCount="434">
  <si>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</si>
  <si>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</si>
  <si>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</si>
  <si>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</si>
  <si>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</si>
  <si>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</si>
  <si>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</si>
  <si>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</si>
  <si>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</si>
  <si>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</si>
  <si>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</si>
  <si>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</si>
  <si>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</si>
  <si>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</si>
  <si>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</si>
  <si>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</si>
  <si>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</si>
  <si>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</si>
  <si>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</si>
  <si>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</si>
  <si>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</si>
  <si>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</si>
  <si>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</si>
  <si>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</si>
  <si>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</si>
  <si>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</si>
  <si>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</si>
  <si>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</si>
  <si>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</si>
  <si>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</si>
  <si>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</si>
  <si>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</si>
  <si>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</si>
  <si>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</si>
  <si>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</si>
  <si>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</si>
  <si>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</si>
  <si>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</si>
  <si>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</si>
  <si>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</si>
  <si>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</si>
  <si>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</si>
  <si>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</si>
  <si>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</si>
  <si>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</si>
  <si>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</si>
  <si>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</si>
  <si>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</si>
  <si>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</si>
  <si>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</si>
  <si>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</si>
  <si>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</si>
  <si>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</si>
  <si>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</si>
  <si>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</si>
  <si>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</si>
  <si>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</si>
  <si>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</si>
  <si>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</si>
  <si>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</si>
  <si>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</si>
  <si>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</si>
  <si>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</si>
  <si>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</si>
  <si>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</si>
  <si>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</si>
  <si>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</si>
  <si>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</si>
  <si>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</si>
  <si>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</si>
  <si>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</si>
  <si>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</si>
  <si>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</si>
  <si>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</si>
  <si>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</si>
  <si>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</si>
  <si>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</si>
  <si>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</si>
  <si>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</si>
  <si>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</si>
  <si>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</si>
  <si>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</si>
  <si>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</si>
  <si>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</si>
  <si>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</si>
  <si>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</si>
  <si>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</si>
  <si>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</si>
  <si>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</si>
  <si>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</si>
  <si>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</si>
  <si>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</si>
  <si>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</si>
  <si>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</si>
  <si>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</si>
  <si>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</si>
  <si>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</si>
  <si>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</si>
  <si>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</si>
  <si>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</si>
  <si>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</si>
  <si>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</si>
  <si>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</si>
  <si>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</si>
  <si>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</si>
  <si>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</si>
  <si>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</si>
  <si>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</si>
  <si>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</si>
  <si>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</si>
  <si>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</si>
  <si>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</si>
  <si>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</si>
  <si>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</si>
  <si>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</si>
  <si>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</si>
  <si>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</si>
  <si>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</si>
  <si>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</si>
  <si>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</si>
  <si>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</si>
  <si>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</si>
  <si>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</si>
  <si>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</si>
  <si>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</si>
  <si>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</si>
  <si>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</si>
  <si>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</si>
  <si>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</si>
  <si>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</si>
  <si>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</si>
  <si>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</si>
  <si>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</si>
  <si>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</si>
  <si>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</si>
  <si>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</si>
  <si>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</si>
  <si>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</si>
  <si>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</si>
  <si>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</si>
  <si>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</si>
  <si>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</si>
  <si>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</si>
  <si>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</si>
  <si>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</si>
  <si>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</si>
  <si>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</si>
  <si>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</si>
  <si>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</si>
  <si>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</si>
  <si>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</si>
  <si>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</si>
  <si>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</si>
  <si>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</si>
  <si>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</si>
  <si>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</si>
  <si>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</si>
  <si>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</si>
  <si>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</si>
  <si>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</si>
  <si>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</si>
  <si>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</si>
  <si>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</si>
  <si>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</si>
  <si>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</si>
  <si>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</si>
  <si>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</si>
  <si>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</si>
  <si>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</si>
  <si>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</si>
  <si>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</si>
  <si>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</si>
  <si>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</si>
  <si>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</si>
  <si>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</si>
  <si>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</si>
  <si>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</si>
  <si>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</si>
  <si>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</si>
  <si>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</si>
  <si>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</si>
  <si>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</si>
  <si>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</si>
  <si>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</si>
  <si>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</si>
  <si>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</si>
  <si>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</si>
  <si>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</si>
  <si>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</si>
  <si>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</si>
  <si>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</si>
  <si>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</si>
  <si>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</si>
  <si>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</si>
  <si>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</si>
  <si>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</si>
  <si>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</si>
  <si>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</si>
  <si>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</si>
  <si>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</si>
  <si>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</si>
  <si>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</si>
  <si>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</si>
  <si>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</si>
  <si>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</si>
  <si>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</si>
  <si>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</si>
  <si>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</si>
  <si>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</si>
  <si>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</si>
  <si>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</si>
  <si>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</si>
  <si>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</si>
  <si>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</si>
  <si>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</si>
  <si>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</si>
  <si>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</si>
  <si>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</si>
  <si>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</si>
  <si>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</si>
  <si>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</si>
  <si>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</si>
  <si>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</si>
  <si>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</si>
  <si>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</si>
  <si>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</si>
  <si>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</si>
  <si>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</si>
  <si>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</si>
  <si>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</si>
  <si>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</si>
  <si>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</si>
  <si>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</si>
  <si>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</si>
  <si>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</si>
  <si>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</si>
  <si>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</si>
  <si>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</si>
  <si>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</si>
  <si>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</si>
  <si>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</si>
  <si>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</si>
  <si>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</si>
  <si>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</si>
  <si>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</si>
  <si>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</si>
  <si>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</si>
  <si>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</si>
  <si>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</si>
  <si>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</si>
  <si>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</si>
  <si>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</si>
  <si>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</si>
  <si>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</si>
  <si>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</si>
  <si>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</si>
  <si>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</si>
  <si>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</si>
  <si>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</si>
  <si>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</si>
  <si>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</si>
  <si>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</si>
  <si>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</si>
  <si>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</si>
  <si>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</si>
  <si>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</si>
  <si>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</si>
  <si>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</si>
  <si>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</si>
  <si>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</si>
  <si>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</si>
  <si>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41.10 -İnşaat projelerinin geliştirilmesi</t>
  </si>
  <si>
    <t>46.19 -Çeşitli malların satışı ile ilgili aracılar</t>
  </si>
  <si>
    <t>68.31 -Gayrimenkul acenteleri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</si>
  <si>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</si>
  <si>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</si>
  <si>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</si>
  <si>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</si>
  <si>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</si>
  <si>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</si>
  <si>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</si>
  <si>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</si>
  <si>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</si>
  <si>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</si>
  <si>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</si>
  <si>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</si>
  <si>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</si>
  <si>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</si>
  <si>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</si>
  <si>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</si>
  <si>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</si>
  <si>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</si>
  <si>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</si>
  <si>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</si>
  <si>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</si>
  <si>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</si>
  <si>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</si>
  <si>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</si>
  <si>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</si>
  <si>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</si>
  <si>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</si>
  <si>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</si>
  <si>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</si>
  <si>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</si>
  <si>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</si>
  <si>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</si>
  <si>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</si>
  <si>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</si>
  <si>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</si>
  <si>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</si>
  <si>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</si>
  <si>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</si>
  <si>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</si>
  <si>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</si>
  <si>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</si>
  <si>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</si>
  <si>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Kuzey Kıbrıs Türk Cum.</t>
  </si>
  <si>
    <t>Fransa</t>
  </si>
  <si>
    <t>Irak</t>
  </si>
  <si>
    <t>A.B.D.</t>
  </si>
  <si>
    <t>Ürdün</t>
  </si>
  <si>
    <t>Suudi Arabistan</t>
  </si>
  <si>
    <t>Hindistan</t>
  </si>
  <si>
    <t>Avusturya</t>
  </si>
  <si>
    <t>Kanada</t>
  </si>
  <si>
    <t>Çin</t>
  </si>
  <si>
    <t>Suriye</t>
  </si>
  <si>
    <t>Kazakistan</t>
  </si>
  <si>
    <t>Libya</t>
  </si>
  <si>
    <t>Türkmenistan</t>
  </si>
  <si>
    <t>Kuzey Kore</t>
  </si>
  <si>
    <t>Finlandiya</t>
  </si>
  <si>
    <t>Avustralya</t>
  </si>
  <si>
    <t>Afganistan</t>
  </si>
  <si>
    <t>Ukrayna</t>
  </si>
  <si>
    <t>43.99 -Başka yerde sınıflandırılmamış diğer özel inşaat faaliyetleri</t>
  </si>
  <si>
    <t>45.31 -Motorlu kara taşıtlarının parça ve aksesuarlarının toptan ticareti</t>
  </si>
  <si>
    <t>20-21</t>
  </si>
  <si>
    <t xml:space="preserve">        Ocak Ayında Kurulan Yabancı Sermayeli Şirketlerin Genel Görünümü</t>
  </si>
  <si>
    <t>Eski Sermaye(TL)</t>
  </si>
  <si>
    <t>86.10</t>
  </si>
  <si>
    <t>Hastane hizmetleri</t>
  </si>
  <si>
    <t>47.91</t>
  </si>
  <si>
    <t>Posta yoluyla veya internet üzerinden yapılan perakende ticaret</t>
  </si>
  <si>
    <t>41.10</t>
  </si>
  <si>
    <t>İnşaat projelerinin geliştirilmesi</t>
  </si>
  <si>
    <t>Mühendislik faaliyetleri ve ilgili teknik danışmanlık</t>
  </si>
  <si>
    <t>71.11</t>
  </si>
  <si>
    <t>Mimarlık faaliyetleri</t>
  </si>
  <si>
    <t>68.31</t>
  </si>
  <si>
    <t>Gayrimenkul acenteleri</t>
  </si>
  <si>
    <t>Mısır</t>
  </si>
  <si>
    <t>Danimarka</t>
  </si>
  <si>
    <t>Nijerya</t>
  </si>
  <si>
    <t>Makedonya</t>
  </si>
  <si>
    <t>Kuveyt</t>
  </si>
  <si>
    <t>Rusya Federasyonu</t>
  </si>
  <si>
    <t>12-13</t>
  </si>
  <si>
    <t>14-15</t>
  </si>
  <si>
    <t>16</t>
  </si>
  <si>
    <t>17</t>
  </si>
  <si>
    <t>18-19</t>
  </si>
  <si>
    <t xml:space="preserve"> </t>
  </si>
  <si>
    <t xml:space="preserve"> 17 ŞUBAT 2012</t>
  </si>
  <si>
    <t>OCAK 2012</t>
  </si>
  <si>
    <t>2012 OCAK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</si>
  <si>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2012 OCAK  AYINA AİT KURULAN ve KAPANAN ŞİRKET İSTATİSTİKLERİ</t>
    </r>
  </si>
  <si>
    <t xml:space="preserve"> 2012  OCAK AYINA AİT KURULAN ve KAPANAN ŞİRKET İSTATİSTİKLERİ</t>
  </si>
  <si>
    <t xml:space="preserve"> 2012 OCAK AYINA AİT KURULAN ve KAPANAN ŞİRKET İSTATİSTİKLERİ</t>
  </si>
  <si>
    <t>2012 OCAK AYINA AİT KURULAN ve KAPANAN ŞİRKET İSTATİSTİKLERİ</t>
  </si>
  <si>
    <t xml:space="preserve">2012 OCAK AYINA AİT KURULAN VE KAPANAN ŞİRKET İSTATİSTİKLERİ </t>
  </si>
  <si>
    <t>2011  OCAK (BİR AYLIK)</t>
  </si>
  <si>
    <t>2012 Yılı Ocak Ayı Kurulan Yabancı Sermayeli Şirketlerin                           İllere Göre Dağılımı</t>
  </si>
  <si>
    <t>2012 Yılı Ocak Ayı En Çok Yabancı Sermayeli Şirket Kuruluşu Olan  İlk 20 Faaliyet</t>
  </si>
  <si>
    <t>60.20</t>
  </si>
  <si>
    <t>Televizyon programcılığı ve yayıncılığı faaliyetleri</t>
  </si>
  <si>
    <t>46.72</t>
  </si>
  <si>
    <t>Madenler ve maden cevherlerinin toptan ticareti</t>
  </si>
  <si>
    <t>62.01</t>
  </si>
  <si>
    <t>Bilgisayar programlama faaliyetleri</t>
  </si>
  <si>
    <t>14.13</t>
  </si>
  <si>
    <t>Diğer dış giyim eşyaları imalatı</t>
  </si>
  <si>
    <t>47.52</t>
  </si>
  <si>
    <t>Belirli bir mala tahsis edilmiş mağazalarda hırdavat, boya ve cam perakende ticareti</t>
  </si>
  <si>
    <t>2012 OCAK (BİR AYLIK)</t>
  </si>
  <si>
    <t>MERSİN</t>
  </si>
  <si>
    <t xml:space="preserve">MERSİN </t>
  </si>
  <si>
    <t>İsveç</t>
  </si>
  <si>
    <t>Lübnan</t>
  </si>
  <si>
    <t>Güney Kore</t>
  </si>
  <si>
    <t>Kırgızistan</t>
  </si>
  <si>
    <t>Özbekistan</t>
  </si>
  <si>
    <t>Cezayir</t>
  </si>
  <si>
    <t>Yemen Arap Cum.</t>
  </si>
  <si>
    <t>Dominik Cum.</t>
  </si>
  <si>
    <t>Bosna Hersek</t>
  </si>
  <si>
    <t>Fas</t>
  </si>
  <si>
    <t>Tacikistan</t>
  </si>
  <si>
    <t>Filipinler</t>
  </si>
  <si>
    <t>Arnavutluk</t>
  </si>
  <si>
    <t>46.72 -Madenler ve maden cevherlerinin toptan ticareti</t>
  </si>
  <si>
    <t>47.91 -Posta yoluyla veya internet üzerinden yapılan perakende ticaret</t>
  </si>
  <si>
    <t>63.12 -Web portalları</t>
  </si>
  <si>
    <t>24.10 -Ana demir ve çelik ürünleri ile ferro alaşımların imalatı</t>
  </si>
  <si>
    <t>25.62 -Metallerin makinede işlenmesi ve şekil verilmesi</t>
  </si>
  <si>
    <t>25.73 -El aletleri, takım tezgahı uçları, testere ağızları vb. imalatı</t>
  </si>
  <si>
    <t>29.20 -Motorlu kara taşıtları karoseri (kaporta) imalatı; treyler (römork) ve yarı treyler (yarı römork) imalatı</t>
  </si>
  <si>
    <t>33.11 -Fabrikasyon metal ürünlerin onarımı</t>
  </si>
  <si>
    <t>46.31 -Meyve ve sebzelerin toptan ticareti</t>
  </si>
  <si>
    <t>46.43 -Elektrikli ev aletleri toptan ticareti</t>
  </si>
  <si>
    <t>46.45 -Parfüm ve kozmetik ürünlerinin toptan ticareti</t>
  </si>
  <si>
    <t>46.52 -Elektronik ve telekomünikasyon ekipmanlarının ve parçalarının toptan ticareti</t>
  </si>
  <si>
    <t>46.75 -Kimyasal ürünlerin toptan ticareti</t>
  </si>
  <si>
    <t>51.21 -Hava yolu ile yük taşımacılığı</t>
  </si>
  <si>
    <t>79.11 -Seyahat acentesi faaliyetleri</t>
  </si>
  <si>
    <t>46.69 -Diğer makine ve ekipmanların toptan ticareti</t>
  </si>
  <si>
    <t>46.73 -Ağaç, inşaat malzemesi ve sıhhi teçhizat toptan ticareti</t>
  </si>
  <si>
    <t>68.10 -Kendine ait gayrimenkulün alınıp satılması</t>
  </si>
  <si>
    <t>46.17 -Gıda, içecek ve tütün satışı ile ilgili aracılar</t>
  </si>
  <si>
    <t>47.11 -Belirli bir mala tahsis edilmemiş mağazalarda gıda, içecek veya tütün ağırlıklı perakende ticaret</t>
  </si>
  <si>
    <t>47.30 -Belirli bir mala tahsis edilmiş mağazalarda otomotiv yakıtının perakende ticareti</t>
  </si>
  <si>
    <t>71.12 -Mühendislik faaliyetleri ve ilgili teknik danışmanlık</t>
  </si>
  <si>
    <t>86.10 -Hastane hizmetleri</t>
  </si>
  <si>
    <t>31.09 -Diğer mobilyaların imalatı</t>
  </si>
  <si>
    <t>32.50 -Tıbbi ve dişçilik ile ilgili araç ve gereçlerin imalatı</t>
  </si>
  <si>
    <t>2012 Ocak Ayında Kurulan Şirketlerin Sermaye Dağılımları</t>
  </si>
  <si>
    <t>Hongkong</t>
  </si>
  <si>
    <t>BAE</t>
  </si>
  <si>
    <t>Lüksemburg</t>
  </si>
  <si>
    <t>İsrail</t>
  </si>
  <si>
    <t>Litvanya</t>
  </si>
  <si>
    <t>TÜRKİYE</t>
  </si>
  <si>
    <t>Avuturya</t>
  </si>
  <si>
    <t>Yemen Halk Cum.</t>
  </si>
</sst>
</file>

<file path=xl/styles.xml><?xml version="1.0" encoding="utf-8"?>
<styleSheet xmlns="http://schemas.openxmlformats.org/spreadsheetml/2006/main">
  <numFmts count="1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_T_L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€-2]\ #,##0.00_);[Red]\([$€-2]\ #,##0.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>
        <color rgb="FF187FDE"/>
      </bottom>
    </border>
    <border>
      <left style="thin"/>
      <right style="medium"/>
      <top style="thin">
        <color rgb="FF187FDE"/>
      </top>
      <bottom style="thin">
        <color rgb="FF187FDE"/>
      </bottom>
    </border>
    <border>
      <left style="thin"/>
      <right style="medium"/>
      <top style="thin">
        <color rgb="FF187FDE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 style="thick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3" fontId="87" fillId="34" borderId="16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3" fontId="87" fillId="34" borderId="17" xfId="0" applyNumberFormat="1" applyFont="1" applyFill="1" applyBorder="1" applyAlignment="1">
      <alignment horizontal="right"/>
    </xf>
    <xf numFmtId="3" fontId="86" fillId="34" borderId="18" xfId="0" applyNumberFormat="1" applyFont="1" applyFill="1" applyBorder="1" applyAlignment="1">
      <alignment/>
    </xf>
    <xf numFmtId="3" fontId="87" fillId="34" borderId="19" xfId="0" applyNumberFormat="1" applyFont="1" applyFill="1" applyBorder="1" applyAlignment="1">
      <alignment horizontal="right"/>
    </xf>
    <xf numFmtId="3" fontId="86" fillId="35" borderId="15" xfId="0" applyNumberFormat="1" applyFont="1" applyFill="1" applyBorder="1" applyAlignment="1">
      <alignment/>
    </xf>
    <xf numFmtId="3" fontId="87" fillId="33" borderId="20" xfId="0" applyNumberFormat="1" applyFont="1" applyFill="1" applyBorder="1" applyAlignment="1">
      <alignment horizontal="right"/>
    </xf>
    <xf numFmtId="3" fontId="87" fillId="33" borderId="21" xfId="0" applyNumberFormat="1" applyFont="1" applyFill="1" applyBorder="1" applyAlignment="1">
      <alignment/>
    </xf>
    <xf numFmtId="3" fontId="87" fillId="33" borderId="21" xfId="0" applyNumberFormat="1" applyFont="1" applyFill="1" applyBorder="1" applyAlignment="1">
      <alignment horizontal="right"/>
    </xf>
    <xf numFmtId="3" fontId="87" fillId="33" borderId="11" xfId="0" applyNumberFormat="1" applyFont="1" applyFill="1" applyBorder="1" applyAlignment="1">
      <alignment horizontal="right"/>
    </xf>
    <xf numFmtId="3" fontId="87" fillId="33" borderId="17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7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8" xfId="0" applyNumberFormat="1" applyFont="1" applyFill="1" applyBorder="1" applyAlignment="1">
      <alignment/>
    </xf>
    <xf numFmtId="3" fontId="87" fillId="33" borderId="19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/>
    </xf>
    <xf numFmtId="3" fontId="87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83" fillId="33" borderId="17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/>
    </xf>
    <xf numFmtId="3" fontId="87" fillId="33" borderId="0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64" fontId="83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4" xfId="0" applyFont="1" applyFill="1" applyBorder="1" applyAlignment="1">
      <alignment horizontal="center" vertical="center"/>
    </xf>
    <xf numFmtId="0" fontId="91" fillId="34" borderId="25" xfId="0" applyFont="1" applyFill="1" applyBorder="1" applyAlignment="1">
      <alignment wrapText="1"/>
    </xf>
    <xf numFmtId="3" fontId="91" fillId="34" borderId="26" xfId="0" applyNumberFormat="1" applyFont="1" applyFill="1" applyBorder="1" applyAlignment="1">
      <alignment horizontal="right"/>
    </xf>
    <xf numFmtId="3" fontId="91" fillId="34" borderId="27" xfId="0" applyNumberFormat="1" applyFont="1" applyFill="1" applyBorder="1" applyAlignment="1">
      <alignment horizontal="right"/>
    </xf>
    <xf numFmtId="3" fontId="92" fillId="33" borderId="28" xfId="0" applyNumberFormat="1" applyFont="1" applyFill="1" applyBorder="1" applyAlignment="1">
      <alignment horizontal="right"/>
    </xf>
    <xf numFmtId="3" fontId="93" fillId="33" borderId="28" xfId="0" applyNumberFormat="1" applyFont="1" applyFill="1" applyBorder="1" applyAlignment="1">
      <alignment/>
    </xf>
    <xf numFmtId="0" fontId="92" fillId="33" borderId="17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19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9" xfId="0" applyFont="1" applyFill="1" applyBorder="1" applyAlignment="1">
      <alignment wrapText="1"/>
    </xf>
    <xf numFmtId="3" fontId="91" fillId="34" borderId="3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wrapText="1"/>
    </xf>
    <xf numFmtId="3" fontId="92" fillId="33" borderId="21" xfId="0" applyNumberFormat="1" applyFont="1" applyFill="1" applyBorder="1" applyAlignment="1">
      <alignment horizontal="right"/>
    </xf>
    <xf numFmtId="3" fontId="93" fillId="33" borderId="21" xfId="0" applyNumberFormat="1" applyFont="1" applyFill="1" applyBorder="1" applyAlignment="1">
      <alignment/>
    </xf>
    <xf numFmtId="3" fontId="93" fillId="33" borderId="21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9" fillId="35" borderId="10" xfId="0" applyNumberFormat="1" applyFont="1" applyFill="1" applyBorder="1" applyAlignment="1">
      <alignment horizontal="center"/>
    </xf>
    <xf numFmtId="0" fontId="98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8" fillId="0" borderId="0" xfId="0" applyFont="1" applyAlignment="1">
      <alignment horizontal="center"/>
    </xf>
    <xf numFmtId="0" fontId="94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79" fillId="36" borderId="17" xfId="0" applyFont="1" applyFill="1" applyBorder="1" applyAlignment="1">
      <alignment/>
    </xf>
    <xf numFmtId="0" fontId="79" fillId="35" borderId="17" xfId="0" applyFont="1" applyFill="1" applyBorder="1" applyAlignment="1">
      <alignment/>
    </xf>
    <xf numFmtId="0" fontId="79" fillId="36" borderId="31" xfId="0" applyFont="1" applyFill="1" applyBorder="1" applyAlignment="1">
      <alignment/>
    </xf>
    <xf numFmtId="0" fontId="79" fillId="35" borderId="31" xfId="0" applyFont="1" applyFill="1" applyBorder="1" applyAlignment="1">
      <alignment/>
    </xf>
    <xf numFmtId="0" fontId="79" fillId="35" borderId="19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3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3" fillId="36" borderId="38" xfId="0" applyFont="1" applyFill="1" applyBorder="1" applyAlignment="1">
      <alignment horizontal="left" vertical="center"/>
    </xf>
    <xf numFmtId="3" fontId="50" fillId="35" borderId="39" xfId="0" applyNumberFormat="1" applyFont="1" applyFill="1" applyBorder="1" applyAlignment="1">
      <alignment horizontal="left" vertical="center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39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94" fillId="0" borderId="43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9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43" xfId="0" applyFont="1" applyBorder="1" applyAlignment="1">
      <alignment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9" fillId="0" borderId="44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5" xfId="0" applyFont="1" applyFill="1" applyBorder="1" applyAlignment="1">
      <alignment/>
    </xf>
    <xf numFmtId="0" fontId="0" fillId="36" borderId="22" xfId="0" applyFill="1" applyBorder="1" applyAlignment="1">
      <alignment/>
    </xf>
    <xf numFmtId="0" fontId="18" fillId="36" borderId="46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7" xfId="0" applyFont="1" applyFill="1" applyBorder="1" applyAlignment="1">
      <alignment horizontal="center" vertical="center" wrapText="1"/>
    </xf>
    <xf numFmtId="0" fontId="76" fillId="36" borderId="0" xfId="48" applyFill="1" applyBorder="1" applyAlignment="1" applyProtection="1">
      <alignment/>
      <protection/>
    </xf>
    <xf numFmtId="49" fontId="19" fillId="36" borderId="30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30" xfId="0" applyNumberFormat="1" applyFont="1" applyFill="1" applyBorder="1" applyAlignment="1">
      <alignment horizontal="center" vertical="center"/>
    </xf>
    <xf numFmtId="0" fontId="76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6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1" fillId="36" borderId="3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/>
    </xf>
    <xf numFmtId="3" fontId="84" fillId="34" borderId="2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3" borderId="0" xfId="0" applyNumberFormat="1" applyFont="1" applyFill="1" applyBorder="1" applyAlignment="1">
      <alignment/>
    </xf>
    <xf numFmtId="3" fontId="86" fillId="35" borderId="48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93" fillId="33" borderId="28" xfId="0" applyNumberFormat="1" applyFont="1" applyFill="1" applyBorder="1" applyAlignment="1">
      <alignment horizontal="right"/>
    </xf>
    <xf numFmtId="3" fontId="57" fillId="34" borderId="3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9" fillId="35" borderId="49" xfId="0" applyNumberFormat="1" applyFont="1" applyFill="1" applyBorder="1" applyAlignment="1">
      <alignment horizontal="right"/>
    </xf>
    <xf numFmtId="3" fontId="0" fillId="0" borderId="49" xfId="0" applyNumberFormat="1" applyBorder="1" applyAlignment="1">
      <alignment horizontal="right"/>
    </xf>
    <xf numFmtId="0" fontId="79" fillId="35" borderId="49" xfId="0" applyFont="1" applyFill="1" applyBorder="1" applyAlignment="1">
      <alignment horizontal="center"/>
    </xf>
    <xf numFmtId="3" fontId="0" fillId="33" borderId="49" xfId="0" applyNumberFormat="1" applyFont="1" applyFill="1" applyBorder="1" applyAlignment="1">
      <alignment horizontal="right"/>
    </xf>
    <xf numFmtId="3" fontId="79" fillId="35" borderId="49" xfId="0" applyNumberFormat="1" applyFont="1" applyFill="1" applyBorder="1" applyAlignment="1">
      <alignment horizontal="right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102" fillId="35" borderId="10" xfId="0" applyFont="1" applyFill="1" applyBorder="1" applyAlignment="1">
      <alignment horizontal="center"/>
    </xf>
    <xf numFmtId="3" fontId="81" fillId="36" borderId="10" xfId="0" applyNumberFormat="1" applyFont="1" applyFill="1" applyBorder="1" applyAlignment="1">
      <alignment vertical="top" wrapText="1"/>
    </xf>
    <xf numFmtId="3" fontId="0" fillId="0" borderId="10" xfId="0" applyNumberFormat="1" applyBorder="1" applyAlignment="1">
      <alignment/>
    </xf>
    <xf numFmtId="3" fontId="81" fillId="33" borderId="10" xfId="0" applyNumberFormat="1" applyFont="1" applyFill="1" applyBorder="1" applyAlignment="1">
      <alignment horizontal="right"/>
    </xf>
    <xf numFmtId="3" fontId="81" fillId="35" borderId="10" xfId="0" applyNumberFormat="1" applyFont="1" applyFill="1" applyBorder="1" applyAlignment="1">
      <alignment vertical="top" wrapText="1"/>
    </xf>
    <xf numFmtId="3" fontId="13" fillId="33" borderId="10" xfId="0" applyNumberFormat="1" applyFont="1" applyFill="1" applyBorder="1" applyAlignment="1">
      <alignment/>
    </xf>
    <xf numFmtId="0" fontId="102" fillId="37" borderId="10" xfId="0" applyFont="1" applyFill="1" applyBorder="1" applyAlignment="1">
      <alignment wrapText="1"/>
    </xf>
    <xf numFmtId="0" fontId="81" fillId="37" borderId="10" xfId="0" applyFont="1" applyFill="1" applyBorder="1" applyAlignment="1">
      <alignment horizontal="right"/>
    </xf>
    <xf numFmtId="0" fontId="81" fillId="35" borderId="10" xfId="0" applyFont="1" applyFill="1" applyBorder="1" applyAlignment="1">
      <alignment horizontal="right" wrapText="1"/>
    </xf>
    <xf numFmtId="0" fontId="81" fillId="35" borderId="10" xfId="0" applyFont="1" applyFill="1" applyBorder="1" applyAlignment="1">
      <alignment horizontal="right"/>
    </xf>
    <xf numFmtId="3" fontId="81" fillId="36" borderId="10" xfId="0" applyNumberFormat="1" applyFont="1" applyFill="1" applyBorder="1" applyAlignment="1">
      <alignment horizontal="right" vertical="top" wrapText="1"/>
    </xf>
    <xf numFmtId="3" fontId="0" fillId="33" borderId="10" xfId="0" applyNumberFormat="1" applyFont="1" applyFill="1" applyBorder="1" applyAlignment="1">
      <alignment/>
    </xf>
    <xf numFmtId="3" fontId="87" fillId="33" borderId="16" xfId="0" applyNumberFormat="1" applyFont="1" applyFill="1" applyBorder="1" applyAlignment="1">
      <alignment horizontal="right"/>
    </xf>
    <xf numFmtId="3" fontId="87" fillId="33" borderId="28" xfId="0" applyNumberFormat="1" applyFont="1" applyFill="1" applyBorder="1" applyAlignment="1">
      <alignment/>
    </xf>
    <xf numFmtId="3" fontId="87" fillId="33" borderId="28" xfId="0" applyNumberFormat="1" applyFont="1" applyFill="1" applyBorder="1" applyAlignment="1">
      <alignment horizontal="right"/>
    </xf>
    <xf numFmtId="0" fontId="88" fillId="0" borderId="50" xfId="0" applyFont="1" applyBorder="1" applyAlignment="1">
      <alignment horizontal="right" wrapText="1"/>
    </xf>
    <xf numFmtId="0" fontId="83" fillId="0" borderId="51" xfId="0" applyFont="1" applyBorder="1" applyAlignment="1">
      <alignment horizontal="right" wrapText="1"/>
    </xf>
    <xf numFmtId="0" fontId="83" fillId="0" borderId="52" xfId="0" applyFont="1" applyBorder="1" applyAlignment="1">
      <alignment horizontal="right" wrapText="1"/>
    </xf>
    <xf numFmtId="1" fontId="83" fillId="0" borderId="53" xfId="0" applyNumberFormat="1" applyFont="1" applyBorder="1" applyAlignment="1">
      <alignment/>
    </xf>
    <xf numFmtId="1" fontId="83" fillId="0" borderId="54" xfId="0" applyNumberFormat="1" applyFont="1" applyBorder="1" applyAlignment="1">
      <alignment/>
    </xf>
    <xf numFmtId="1" fontId="83" fillId="0" borderId="10" xfId="0" applyNumberFormat="1" applyFont="1" applyBorder="1" applyAlignment="1">
      <alignment/>
    </xf>
    <xf numFmtId="0" fontId="88" fillId="0" borderId="10" xfId="0" applyFont="1" applyBorder="1" applyAlignment="1">
      <alignment/>
    </xf>
    <xf numFmtId="1" fontId="83" fillId="0" borderId="13" xfId="0" applyNumberFormat="1" applyFont="1" applyBorder="1" applyAlignment="1">
      <alignment/>
    </xf>
    <xf numFmtId="3" fontId="83" fillId="33" borderId="28" xfId="0" applyNumberFormat="1" applyFont="1" applyFill="1" applyBorder="1" applyAlignment="1">
      <alignment horizontal="right"/>
    </xf>
    <xf numFmtId="0" fontId="88" fillId="0" borderId="55" xfId="0" applyFont="1" applyBorder="1" applyAlignment="1">
      <alignment horizontal="right" wrapText="1"/>
    </xf>
    <xf numFmtId="0" fontId="83" fillId="0" borderId="56" xfId="0" applyFont="1" applyBorder="1" applyAlignment="1">
      <alignment horizontal="right" wrapText="1"/>
    </xf>
    <xf numFmtId="0" fontId="83" fillId="0" borderId="57" xfId="0" applyFont="1" applyBorder="1" applyAlignment="1">
      <alignment horizontal="right" wrapText="1"/>
    </xf>
    <xf numFmtId="3" fontId="93" fillId="33" borderId="57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/>
    </xf>
    <xf numFmtId="3" fontId="93" fillId="33" borderId="14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49" fontId="101" fillId="36" borderId="24" xfId="0" applyNumberFormat="1" applyFont="1" applyFill="1" applyBorder="1" applyAlignment="1">
      <alignment horizontal="center" vertical="center"/>
    </xf>
    <xf numFmtId="0" fontId="76" fillId="36" borderId="23" xfId="48" applyFill="1" applyBorder="1" applyAlignment="1" applyProtection="1">
      <alignment wrapText="1"/>
      <protection/>
    </xf>
    <xf numFmtId="0" fontId="88" fillId="0" borderId="12" xfId="0" applyFont="1" applyBorder="1" applyAlignment="1">
      <alignment/>
    </xf>
    <xf numFmtId="1" fontId="83" fillId="0" borderId="12" xfId="0" applyNumberFormat="1" applyFont="1" applyBorder="1" applyAlignment="1">
      <alignment/>
    </xf>
    <xf numFmtId="0" fontId="83" fillId="0" borderId="15" xfId="0" applyFont="1" applyBorder="1" applyAlignment="1">
      <alignment/>
    </xf>
    <xf numFmtId="3" fontId="87" fillId="34" borderId="58" xfId="0" applyNumberFormat="1" applyFont="1" applyFill="1" applyBorder="1" applyAlignment="1">
      <alignment horizontal="right"/>
    </xf>
    <xf numFmtId="3" fontId="87" fillId="34" borderId="59" xfId="0" applyNumberFormat="1" applyFont="1" applyFill="1" applyBorder="1" applyAlignment="1">
      <alignment horizontal="right"/>
    </xf>
    <xf numFmtId="3" fontId="87" fillId="34" borderId="60" xfId="0" applyNumberFormat="1" applyFont="1" applyFill="1" applyBorder="1" applyAlignment="1">
      <alignment horizontal="right"/>
    </xf>
    <xf numFmtId="0" fontId="88" fillId="0" borderId="0" xfId="0" applyFont="1" applyBorder="1" applyAlignment="1">
      <alignment/>
    </xf>
    <xf numFmtId="1" fontId="83" fillId="0" borderId="61" xfId="0" applyNumberFormat="1" applyFont="1" applyBorder="1" applyAlignment="1">
      <alignment/>
    </xf>
    <xf numFmtId="3" fontId="86" fillId="35" borderId="58" xfId="0" applyNumberFormat="1" applyFont="1" applyFill="1" applyBorder="1" applyAlignment="1">
      <alignment/>
    </xf>
    <xf numFmtId="3" fontId="87" fillId="33" borderId="62" xfId="0" applyNumberFormat="1" applyFont="1" applyFill="1" applyBorder="1" applyAlignment="1">
      <alignment horizontal="right"/>
    </xf>
    <xf numFmtId="3" fontId="87" fillId="33" borderId="63" xfId="0" applyNumberFormat="1" applyFont="1" applyFill="1" applyBorder="1" applyAlignment="1">
      <alignment horizontal="right"/>
    </xf>
    <xf numFmtId="0" fontId="83" fillId="0" borderId="0" xfId="0" applyFont="1" applyBorder="1" applyAlignment="1">
      <alignment/>
    </xf>
    <xf numFmtId="3" fontId="103" fillId="33" borderId="62" xfId="0" applyNumberFormat="1" applyFont="1" applyFill="1" applyBorder="1" applyAlignment="1">
      <alignment horizontal="right"/>
    </xf>
    <xf numFmtId="3" fontId="103" fillId="33" borderId="11" xfId="0" applyNumberFormat="1" applyFont="1" applyFill="1" applyBorder="1" applyAlignment="1">
      <alignment horizontal="right"/>
    </xf>
    <xf numFmtId="3" fontId="103" fillId="33" borderId="64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57" fillId="34" borderId="58" xfId="0" applyNumberFormat="1" applyFont="1" applyFill="1" applyBorder="1" applyAlignment="1">
      <alignment horizontal="right"/>
    </xf>
    <xf numFmtId="3" fontId="93" fillId="33" borderId="62" xfId="0" applyNumberFormat="1" applyFont="1" applyFill="1" applyBorder="1" applyAlignment="1">
      <alignment horizontal="right"/>
    </xf>
    <xf numFmtId="3" fontId="93" fillId="33" borderId="49" xfId="0" applyNumberFormat="1" applyFont="1" applyFill="1" applyBorder="1" applyAlignment="1">
      <alignment horizontal="right"/>
    </xf>
    <xf numFmtId="3" fontId="59" fillId="33" borderId="10" xfId="0" applyNumberFormat="1" applyFont="1" applyFill="1" applyBorder="1" applyAlignment="1">
      <alignment horizontal="right"/>
    </xf>
    <xf numFmtId="3" fontId="59" fillId="33" borderId="12" xfId="0" applyNumberFormat="1" applyFont="1" applyFill="1" applyBorder="1" applyAlignment="1">
      <alignment horizontal="right"/>
    </xf>
    <xf numFmtId="3" fontId="59" fillId="33" borderId="21" xfId="0" applyNumberFormat="1" applyFont="1" applyFill="1" applyBorder="1" applyAlignment="1">
      <alignment horizontal="right"/>
    </xf>
    <xf numFmtId="3" fontId="59" fillId="33" borderId="11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top" wrapText="1"/>
    </xf>
    <xf numFmtId="3" fontId="83" fillId="33" borderId="49" xfId="0" applyNumberFormat="1" applyFont="1" applyFill="1" applyBorder="1" applyAlignment="1">
      <alignment horizontal="right"/>
    </xf>
    <xf numFmtId="3" fontId="83" fillId="33" borderId="65" xfId="0" applyNumberFormat="1" applyFont="1" applyFill="1" applyBorder="1" applyAlignment="1">
      <alignment horizontal="right"/>
    </xf>
    <xf numFmtId="3" fontId="87" fillId="33" borderId="66" xfId="0" applyNumberFormat="1" applyFont="1" applyFill="1" applyBorder="1" applyAlignment="1">
      <alignment horizontal="right"/>
    </xf>
    <xf numFmtId="2" fontId="13" fillId="35" borderId="10" xfId="0" applyNumberFormat="1" applyFont="1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5" fillId="0" borderId="23" xfId="0" applyFont="1" applyBorder="1" applyAlignment="1">
      <alignment horizontal="center"/>
    </xf>
    <xf numFmtId="0" fontId="102" fillId="37" borderId="10" xfId="0" applyFont="1" applyFill="1" applyBorder="1" applyAlignment="1">
      <alignment horizontal="left" vertical="center" wrapText="1"/>
    </xf>
    <xf numFmtId="0" fontId="102" fillId="35" borderId="10" xfId="0" applyFont="1" applyFill="1" applyBorder="1" applyAlignment="1">
      <alignment horizontal="left" vertical="center" wrapText="1"/>
    </xf>
    <xf numFmtId="0" fontId="105" fillId="0" borderId="23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106" fillId="35" borderId="10" xfId="0" applyFont="1" applyFill="1" applyBorder="1" applyAlignment="1">
      <alignment/>
    </xf>
    <xf numFmtId="0" fontId="102" fillId="35" borderId="10" xfId="0" applyFont="1" applyFill="1" applyBorder="1" applyAlignment="1">
      <alignment horizontal="center"/>
    </xf>
    <xf numFmtId="0" fontId="102" fillId="35" borderId="10" xfId="0" applyFont="1" applyFill="1" applyBorder="1" applyAlignment="1">
      <alignment horizontal="center" wrapText="1"/>
    </xf>
    <xf numFmtId="3" fontId="86" fillId="37" borderId="25" xfId="0" applyNumberFormat="1" applyFont="1" applyFill="1" applyBorder="1" applyAlignment="1">
      <alignment wrapText="1"/>
    </xf>
    <xf numFmtId="3" fontId="86" fillId="37" borderId="67" xfId="0" applyNumberFormat="1" applyFont="1" applyFill="1" applyBorder="1" applyAlignment="1">
      <alignment wrapText="1"/>
    </xf>
    <xf numFmtId="3" fontId="86" fillId="37" borderId="22" xfId="0" applyNumberFormat="1" applyFont="1" applyFill="1" applyBorder="1" applyAlignment="1">
      <alignment wrapText="1"/>
    </xf>
    <xf numFmtId="3" fontId="86" fillId="37" borderId="27" xfId="0" applyNumberFormat="1" applyFont="1" applyFill="1" applyBorder="1" applyAlignment="1">
      <alignment wrapText="1"/>
    </xf>
    <xf numFmtId="0" fontId="4" fillId="0" borderId="23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6" fillId="34" borderId="4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84" fillId="34" borderId="2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7" borderId="18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30" xfId="0" applyNumberFormat="1" applyFont="1" applyFill="1" applyBorder="1" applyAlignment="1">
      <alignment wrapText="1"/>
    </xf>
    <xf numFmtId="3" fontId="86" fillId="37" borderId="68" xfId="0" applyNumberFormat="1" applyFont="1" applyFill="1" applyBorder="1" applyAlignment="1">
      <alignment wrapText="1"/>
    </xf>
    <xf numFmtId="3" fontId="86" fillId="37" borderId="25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68" xfId="0" applyNumberFormat="1" applyFont="1" applyBorder="1" applyAlignment="1">
      <alignment/>
    </xf>
    <xf numFmtId="3" fontId="86" fillId="37" borderId="69" xfId="0" applyNumberFormat="1" applyFont="1" applyFill="1" applyBorder="1" applyAlignment="1">
      <alignment wrapText="1"/>
    </xf>
    <xf numFmtId="0" fontId="91" fillId="34" borderId="70" xfId="0" applyFont="1" applyFill="1" applyBorder="1" applyAlignment="1">
      <alignment horizontal="center" wrapText="1"/>
    </xf>
    <xf numFmtId="0" fontId="91" fillId="34" borderId="48" xfId="0" applyFont="1" applyFill="1" applyBorder="1" applyAlignment="1">
      <alignment horizontal="center" wrapText="1"/>
    </xf>
    <xf numFmtId="0" fontId="91" fillId="34" borderId="25" xfId="0" applyFont="1" applyFill="1" applyBorder="1" applyAlignment="1">
      <alignment horizontal="center"/>
    </xf>
    <xf numFmtId="0" fontId="91" fillId="34" borderId="69" xfId="0" applyFont="1" applyFill="1" applyBorder="1" applyAlignment="1">
      <alignment horizontal="center"/>
    </xf>
    <xf numFmtId="0" fontId="91" fillId="34" borderId="71" xfId="0" applyFont="1" applyFill="1" applyBorder="1" applyAlignment="1">
      <alignment horizontal="center"/>
    </xf>
    <xf numFmtId="0" fontId="103" fillId="33" borderId="22" xfId="0" applyFont="1" applyFill="1" applyBorder="1" applyAlignment="1">
      <alignment horizontal="left" wrapText="1"/>
    </xf>
    <xf numFmtId="0" fontId="91" fillId="34" borderId="27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79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9" fillId="35" borderId="49" xfId="0" applyFont="1" applyFill="1" applyBorder="1" applyAlignment="1">
      <alignment horizontal="right"/>
    </xf>
    <xf numFmtId="0" fontId="79" fillId="35" borderId="65" xfId="0" applyFont="1" applyFill="1" applyBorder="1" applyAlignment="1">
      <alignment horizontal="right"/>
    </xf>
    <xf numFmtId="0" fontId="79" fillId="35" borderId="10" xfId="0" applyFont="1" applyFill="1" applyBorder="1" applyAlignment="1">
      <alignment horizontal="right"/>
    </xf>
    <xf numFmtId="0" fontId="96" fillId="0" borderId="0" xfId="0" applyFont="1" applyAlignment="1">
      <alignment horizontal="center"/>
    </xf>
    <xf numFmtId="0" fontId="99" fillId="0" borderId="0" xfId="0" applyFon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6" xfId="0" applyBorder="1" applyAlignment="1">
      <alignment horizontal="center"/>
    </xf>
    <xf numFmtId="0" fontId="79" fillId="35" borderId="62" xfId="0" applyFont="1" applyFill="1" applyBorder="1" applyAlignment="1">
      <alignment horizontal="center"/>
    </xf>
    <xf numFmtId="0" fontId="79" fillId="35" borderId="63" xfId="0" applyFont="1" applyFill="1" applyBorder="1" applyAlignment="1">
      <alignment horizontal="center"/>
    </xf>
    <xf numFmtId="0" fontId="79" fillId="35" borderId="55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3" fontId="79" fillId="35" borderId="72" xfId="0" applyNumberFormat="1" applyFont="1" applyFill="1" applyBorder="1" applyAlignment="1">
      <alignment horizontal="center"/>
    </xf>
    <xf numFmtId="3" fontId="79" fillId="35" borderId="73" xfId="0" applyNumberFormat="1" applyFont="1" applyFill="1" applyBorder="1" applyAlignment="1">
      <alignment horizontal="center"/>
    </xf>
    <xf numFmtId="3" fontId="79" fillId="35" borderId="57" xfId="0" applyNumberFormat="1" applyFont="1" applyFill="1" applyBorder="1" applyAlignment="1">
      <alignment horizontal="center"/>
    </xf>
    <xf numFmtId="49" fontId="0" fillId="0" borderId="49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center"/>
    </xf>
    <xf numFmtId="0" fontId="0" fillId="0" borderId="7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left" wrapText="1"/>
    </xf>
    <xf numFmtId="0" fontId="0" fillId="0" borderId="74" xfId="0" applyBorder="1" applyAlignment="1">
      <alignment horizontal="left" wrapText="1"/>
    </xf>
    <xf numFmtId="0" fontId="0" fillId="0" borderId="65" xfId="0" applyBorder="1" applyAlignment="1">
      <alignment horizontal="left" wrapText="1"/>
    </xf>
    <xf numFmtId="0" fontId="0" fillId="0" borderId="74" xfId="0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top" wrapText="1"/>
    </xf>
    <xf numFmtId="0" fontId="0" fillId="0" borderId="74" xfId="0" applyFont="1" applyBorder="1" applyAlignment="1">
      <alignment horizontal="left" vertical="top" wrapText="1"/>
    </xf>
    <xf numFmtId="0" fontId="0" fillId="0" borderId="65" xfId="0" applyFont="1" applyBorder="1" applyAlignment="1">
      <alignment horizontal="left" vertical="top" wrapText="1"/>
    </xf>
    <xf numFmtId="0" fontId="0" fillId="0" borderId="49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107" fillId="36" borderId="75" xfId="0" applyFont="1" applyFill="1" applyBorder="1" applyAlignment="1">
      <alignment horizontal="center" vertical="center" textRotation="90"/>
    </xf>
    <xf numFmtId="0" fontId="107" fillId="36" borderId="76" xfId="0" applyFont="1" applyFill="1" applyBorder="1" applyAlignment="1">
      <alignment horizontal="center" vertical="center" textRotation="90"/>
    </xf>
    <xf numFmtId="0" fontId="61" fillId="36" borderId="77" xfId="0" applyFont="1" applyFill="1" applyBorder="1" applyAlignment="1">
      <alignment horizontal="center" vertical="center" textRotation="90" wrapText="1"/>
    </xf>
    <xf numFmtId="0" fontId="82" fillId="36" borderId="78" xfId="0" applyFont="1" applyFill="1" applyBorder="1" applyAlignment="1">
      <alignment horizontal="center" vertical="center" textRotation="90"/>
    </xf>
    <xf numFmtId="0" fontId="61" fillId="36" borderId="36" xfId="0" applyFont="1" applyFill="1" applyBorder="1" applyAlignment="1">
      <alignment horizontal="center" vertical="center" textRotation="90"/>
    </xf>
    <xf numFmtId="0" fontId="61" fillId="36" borderId="75" xfId="0" applyFont="1" applyFill="1" applyBorder="1" applyAlignment="1">
      <alignment horizontal="center" vertical="center" textRotation="90"/>
    </xf>
    <xf numFmtId="0" fontId="61" fillId="36" borderId="37" xfId="0" applyFont="1" applyFill="1" applyBorder="1" applyAlignment="1">
      <alignment horizontal="center" vertical="center" textRotation="90"/>
    </xf>
    <xf numFmtId="0" fontId="61" fillId="36" borderId="79" xfId="0" applyFont="1" applyFill="1" applyBorder="1" applyAlignment="1">
      <alignment horizontal="center" vertical="center" textRotation="90"/>
    </xf>
    <xf numFmtId="0" fontId="61" fillId="36" borderId="79" xfId="0" applyFont="1" applyFill="1" applyBorder="1" applyAlignment="1">
      <alignment horizontal="center" vertical="center" textRotation="90" wrapText="1"/>
    </xf>
    <xf numFmtId="0" fontId="61" fillId="36" borderId="80" xfId="0" applyFont="1" applyFill="1" applyBorder="1" applyAlignment="1">
      <alignment horizontal="center" vertical="center" textRotation="90" wrapText="1"/>
    </xf>
    <xf numFmtId="0" fontId="61" fillId="36" borderId="81" xfId="0" applyFont="1" applyFill="1" applyBorder="1" applyAlignment="1">
      <alignment horizontal="center" vertical="center" textRotation="90"/>
    </xf>
    <xf numFmtId="0" fontId="61" fillId="36" borderId="82" xfId="0" applyFont="1" applyFill="1" applyBorder="1" applyAlignment="1">
      <alignment horizontal="center" vertical="center" textRotation="90"/>
    </xf>
    <xf numFmtId="0" fontId="82" fillId="36" borderId="83" xfId="0" applyFont="1" applyFill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0" fillId="35" borderId="84" xfId="0" applyFont="1" applyFill="1" applyBorder="1" applyAlignment="1">
      <alignment horizontal="center" vertical="center"/>
    </xf>
    <xf numFmtId="0" fontId="50" fillId="35" borderId="85" xfId="0" applyFont="1" applyFill="1" applyBorder="1" applyAlignment="1">
      <alignment horizontal="center" vertical="center"/>
    </xf>
    <xf numFmtId="0" fontId="50" fillId="35" borderId="86" xfId="0" applyFont="1" applyFill="1" applyBorder="1" applyAlignment="1">
      <alignment horizontal="center" vertical="center"/>
    </xf>
    <xf numFmtId="0" fontId="50" fillId="35" borderId="87" xfId="0" applyFont="1" applyFill="1" applyBorder="1" applyAlignment="1">
      <alignment horizontal="center" vertical="center"/>
    </xf>
    <xf numFmtId="0" fontId="50" fillId="35" borderId="88" xfId="0" applyFont="1" applyFill="1" applyBorder="1" applyAlignment="1">
      <alignment horizontal="center" vertical="center"/>
    </xf>
    <xf numFmtId="0" fontId="50" fillId="35" borderId="89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/>
    </xf>
    <xf numFmtId="0" fontId="61" fillId="36" borderId="76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/>
    </xf>
    <xf numFmtId="0" fontId="47" fillId="36" borderId="92" xfId="0" applyFont="1" applyFill="1" applyBorder="1" applyAlignment="1">
      <alignment horizontal="center" vertical="center"/>
    </xf>
    <xf numFmtId="0" fontId="47" fillId="36" borderId="93" xfId="0" applyFont="1" applyFill="1" applyBorder="1" applyAlignment="1">
      <alignment horizontal="center" vertical="center"/>
    </xf>
    <xf numFmtId="0" fontId="47" fillId="36" borderId="94" xfId="0" applyFont="1" applyFill="1" applyBorder="1" applyAlignment="1">
      <alignment horizontal="center" vertical="center"/>
    </xf>
    <xf numFmtId="0" fontId="61" fillId="36" borderId="95" xfId="0" applyFont="1" applyFill="1" applyBorder="1" applyAlignment="1">
      <alignment horizontal="center" vertical="center" textRotation="90"/>
    </xf>
    <xf numFmtId="0" fontId="61" fillId="36" borderId="96" xfId="0" applyFont="1" applyFill="1" applyBorder="1" applyAlignment="1">
      <alignment horizontal="center" vertical="center" textRotation="90"/>
    </xf>
    <xf numFmtId="0" fontId="61" fillId="36" borderId="97" xfId="0" applyFont="1" applyFill="1" applyBorder="1" applyAlignment="1">
      <alignment horizontal="center" vertical="center" textRotation="90"/>
    </xf>
    <xf numFmtId="0" fontId="61" fillId="36" borderId="98" xfId="0" applyFont="1" applyFill="1" applyBorder="1" applyAlignment="1">
      <alignment horizontal="center" vertical="center" textRotation="90"/>
    </xf>
    <xf numFmtId="0" fontId="61" fillId="36" borderId="80" xfId="0" applyFont="1" applyFill="1" applyBorder="1" applyAlignment="1">
      <alignment horizontal="center" vertical="center" textRotation="90"/>
    </xf>
    <xf numFmtId="0" fontId="96" fillId="0" borderId="0" xfId="0" applyFont="1" applyBorder="1" applyAlignment="1">
      <alignment horizontal="left"/>
    </xf>
    <xf numFmtId="0" fontId="79" fillId="35" borderId="49" xfId="0" applyFont="1" applyFill="1" applyBorder="1" applyAlignment="1">
      <alignment horizontal="center"/>
    </xf>
    <xf numFmtId="0" fontId="79" fillId="35" borderId="65" xfId="0" applyFont="1" applyFill="1" applyBorder="1" applyAlignment="1">
      <alignment horizontal="center"/>
    </xf>
    <xf numFmtId="4" fontId="0" fillId="33" borderId="49" xfId="0" applyNumberFormat="1" applyFont="1" applyFill="1" applyBorder="1" applyAlignment="1">
      <alignment horizontal="right" vertical="center"/>
    </xf>
    <xf numFmtId="4" fontId="0" fillId="33" borderId="65" xfId="0" applyNumberFormat="1" applyFont="1" applyFill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65" xfId="0" applyFont="1" applyBorder="1" applyAlignment="1">
      <alignment horizontal="right"/>
    </xf>
    <xf numFmtId="3" fontId="0" fillId="0" borderId="49" xfId="0" applyNumberFormat="1" applyFont="1" applyBorder="1" applyAlignment="1">
      <alignment horizontal="right" vertical="center"/>
    </xf>
    <xf numFmtId="3" fontId="0" fillId="0" borderId="65" xfId="0" applyNumberFormat="1" applyFont="1" applyBorder="1" applyAlignment="1">
      <alignment horizontal="right" vertical="center"/>
    </xf>
    <xf numFmtId="0" fontId="96" fillId="0" borderId="0" xfId="0" applyFont="1" applyBorder="1" applyAlignment="1">
      <alignment horizontal="center" wrapText="1"/>
    </xf>
    <xf numFmtId="0" fontId="7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right" wrapText="1"/>
    </xf>
    <xf numFmtId="0" fontId="79" fillId="35" borderId="49" xfId="0" applyFont="1" applyFill="1" applyBorder="1" applyAlignment="1">
      <alignment horizontal="right" wrapText="1"/>
    </xf>
    <xf numFmtId="0" fontId="79" fillId="35" borderId="74" xfId="0" applyFont="1" applyFill="1" applyBorder="1" applyAlignment="1">
      <alignment horizontal="right" wrapText="1"/>
    </xf>
    <xf numFmtId="0" fontId="79" fillId="35" borderId="65" xfId="0" applyFont="1" applyFill="1" applyBorder="1" applyAlignment="1">
      <alignment horizontal="right" wrapText="1"/>
    </xf>
    <xf numFmtId="0" fontId="79" fillId="35" borderId="81" xfId="0" applyFont="1" applyFill="1" applyBorder="1" applyAlignment="1">
      <alignment horizontal="center" vertical="center" wrapText="1"/>
    </xf>
    <xf numFmtId="0" fontId="79" fillId="35" borderId="96" xfId="0" applyFont="1" applyFill="1" applyBorder="1" applyAlignment="1">
      <alignment horizontal="center" vertical="center" wrapText="1"/>
    </xf>
    <xf numFmtId="0" fontId="79" fillId="35" borderId="28" xfId="0" applyFont="1" applyFill="1" applyBorder="1" applyAlignment="1">
      <alignment horizontal="center" vertical="center" wrapText="1"/>
    </xf>
    <xf numFmtId="0" fontId="108" fillId="0" borderId="23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42&amp;yil0=2010" TargetMode="External" /><Relationship Id="rId7" Type="http://schemas.openxmlformats.org/officeDocument/2006/relationships/hyperlink" Target="http://www.ticaretsicil.gov.tr/istatistik/yabanci_iller_detay.php?il_kod=31&amp;yil0=2010" TargetMode="External" /><Relationship Id="rId8" Type="http://schemas.openxmlformats.org/officeDocument/2006/relationships/hyperlink" Target="http://www.ticaretsicil.gov.tr/istatistik/yabanci_iller_detay.php?il_kod=27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16&amp;yil0=2010" TargetMode="External" /><Relationship Id="rId11" Type="http://schemas.openxmlformats.org/officeDocument/2006/relationships/hyperlink" Target="http://www.ticaretsicil.gov.tr/istatistik/yabanci_iller_detay.php?il_kod=61&amp;yil0=2010" TargetMode="External" /><Relationship Id="rId12" Type="http://schemas.openxmlformats.org/officeDocument/2006/relationships/hyperlink" Target="http://www.ticaretsicil.gov.tr/istatistik/yabanci_iller_detay.php?il_kod=41&amp;yil0=2010" TargetMode="External" /><Relationship Id="rId13" Type="http://schemas.openxmlformats.org/officeDocument/2006/relationships/hyperlink" Target="http://www.ticaretsicil.gov.tr/istatistik/yabanci_iller_detay.php?il_kod=45&amp;yil0=2010" TargetMode="External" /><Relationship Id="rId14" Type="http://schemas.openxmlformats.org/officeDocument/2006/relationships/hyperlink" Target="http://www.ticaretsicil.gov.tr/istatistik/yabanci_iller_detay.php?il_kod=3&amp;yil0=2010" TargetMode="External" /><Relationship Id="rId15" Type="http://schemas.openxmlformats.org/officeDocument/2006/relationships/hyperlink" Target="http://www.ticaretsicil.gov.tr/istatistik/yabanci_iller_detay.php?il_kod=32&amp;yil0=2010" TargetMode="External" /><Relationship Id="rId16" Type="http://schemas.openxmlformats.org/officeDocument/2006/relationships/hyperlink" Target="http://www.ticaretsicil.gov.tr/istatistik/yabanci_iller_detay.php?il_kod=59&amp;yil0=2010" TargetMode="External" /><Relationship Id="rId17" Type="http://schemas.openxmlformats.org/officeDocument/2006/relationships/hyperlink" Target="http://www.ticaretsicil.gov.tr/istatistik/yabanci_iller_detay.php?il_kod=22&amp;yil0=2010" TargetMode="External" /><Relationship Id="rId18" Type="http://schemas.openxmlformats.org/officeDocument/2006/relationships/hyperlink" Target="http://www.ticaretsicil.gov.tr/istatistik/yabanci_iller_detay.php?il_kod=65&amp;yil0=2010" TargetMode="External" /><Relationship Id="rId19" Type="http://schemas.openxmlformats.org/officeDocument/2006/relationships/hyperlink" Target="http://www.ticaretsicil.gov.tr/istatistik/yabanci_iller_detay.php?il_kod=38&amp;yil0=2010" TargetMode="External" /><Relationship Id="rId20" Type="http://schemas.openxmlformats.org/officeDocument/2006/relationships/hyperlink" Target="http://www.ticaretsicil.gov.tr/istatistik/yabanci_iller_detay.php?il_kod=14&amp;yil0=2010" TargetMode="External" /><Relationship Id="rId21" Type="http://schemas.openxmlformats.org/officeDocument/2006/relationships/hyperlink" Target="http://www.ticaretsicil.gov.tr/istatistik/yabanci_iller_detay.php?il_kod=33&amp;yil0=2010" TargetMode="External" /><Relationship Id="rId22" Type="http://schemas.openxmlformats.org/officeDocument/2006/relationships/hyperlink" Target="http://www.ticaretsicil.gov.tr/istatistik/yabanci_iller_detay.php?il_kod=9&amp;yil0=2010" TargetMode="External" /><Relationship Id="rId23" Type="http://schemas.openxmlformats.org/officeDocument/2006/relationships/hyperlink" Target="http://www.ticaretsicil.gov.tr/istatistik/yabanci_iller_detay.php?il_kod=33&amp;yil0=2010" TargetMode="External" /><Relationship Id="rId24" Type="http://schemas.openxmlformats.org/officeDocument/2006/relationships/hyperlink" Target="http://www.ticaretsicil.gov.tr/istatistik/yabanci_iller_detay.php?il_kod=48&amp;yil0=2010" TargetMode="External" /><Relationship Id="rId25" Type="http://schemas.openxmlformats.org/officeDocument/2006/relationships/hyperlink" Target="http://www.ticaretsicil.gov.tr/istatistik/yabanci_iller_detay.php?il_kod=35&amp;yil0=2010" TargetMode="External" /><Relationship Id="rId26" Type="http://schemas.openxmlformats.org/officeDocument/2006/relationships/hyperlink" Target="http://www.ticaretsicil.gov.tr/istatistik/yabanci_iller_detay.php?il_kod=6&amp;yil0=2010" TargetMode="External" /><Relationship Id="rId27" Type="http://schemas.openxmlformats.org/officeDocument/2006/relationships/hyperlink" Target="http://www.ticaretsicil.gov.tr/istatistik/yabanci_iller_detay.php?il_kod=7&amp;yil0=2010" TargetMode="External" /><Relationship Id="rId28" Type="http://schemas.openxmlformats.org/officeDocument/2006/relationships/hyperlink" Target="http://www.ticaretsicil.gov.tr/istatistik/yabanci_iller_detay.php?il_kod=34&amp;yil0=2010" TargetMode="External" /><Relationship Id="rId29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9">
      <selection activeCell="A24" sqref="A24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67" t="s">
        <v>278</v>
      </c>
      <c r="B4" s="267"/>
      <c r="C4" s="267"/>
      <c r="D4" s="267"/>
      <c r="E4" s="267"/>
      <c r="F4" s="267"/>
      <c r="G4" s="267"/>
      <c r="H4" s="267"/>
      <c r="I4" s="267"/>
    </row>
    <row r="18" spans="1:9" ht="20.25">
      <c r="A18" s="268" t="s">
        <v>279</v>
      </c>
      <c r="B18" s="268"/>
      <c r="C18" s="268"/>
      <c r="D18" s="268"/>
      <c r="E18" s="268"/>
      <c r="F18" s="268"/>
      <c r="G18" s="268"/>
      <c r="H18" s="268"/>
      <c r="I18" s="268"/>
    </row>
    <row r="19" spans="1:9" ht="20.25">
      <c r="A19" s="268"/>
      <c r="B19" s="268"/>
      <c r="C19" s="268"/>
      <c r="D19" s="268"/>
      <c r="E19" s="268"/>
      <c r="F19" s="268"/>
      <c r="G19" s="268"/>
      <c r="H19" s="268"/>
      <c r="I19" s="268"/>
    </row>
    <row r="20" spans="1:7" ht="20.25">
      <c r="A20" s="268"/>
      <c r="B20" s="268"/>
      <c r="C20" s="268"/>
      <c r="D20" s="268"/>
      <c r="E20" s="268"/>
      <c r="F20" s="268"/>
      <c r="G20" s="268"/>
    </row>
    <row r="21" spans="1:7" ht="15.75">
      <c r="A21" s="164"/>
      <c r="B21" s="165"/>
      <c r="C21" s="165"/>
      <c r="D21" s="165"/>
      <c r="E21" s="165"/>
      <c r="F21" s="165"/>
      <c r="G21" s="165"/>
    </row>
    <row r="22" spans="1:7" ht="15.75">
      <c r="A22" s="164"/>
      <c r="B22" s="165"/>
      <c r="C22" s="165"/>
      <c r="D22" s="165"/>
      <c r="E22" s="165"/>
      <c r="F22" s="165"/>
      <c r="G22" s="165"/>
    </row>
    <row r="23" spans="1:9" ht="20.25">
      <c r="A23" s="269" t="s">
        <v>364</v>
      </c>
      <c r="B23" s="269"/>
      <c r="C23" s="269"/>
      <c r="D23" s="269"/>
      <c r="E23" s="269"/>
      <c r="F23" s="269"/>
      <c r="G23" s="269"/>
      <c r="H23" s="269"/>
      <c r="I23" s="269"/>
    </row>
    <row r="24" spans="1:7" ht="15.75">
      <c r="A24" s="164"/>
      <c r="B24" s="165"/>
      <c r="C24" s="165"/>
      <c r="D24" s="165"/>
      <c r="E24" s="165"/>
      <c r="F24" s="165"/>
      <c r="G24" s="165"/>
    </row>
    <row r="25" spans="1:7" ht="15.75">
      <c r="A25" s="164"/>
      <c r="B25" s="165"/>
      <c r="C25" s="165"/>
      <c r="D25" s="165"/>
      <c r="E25" s="165"/>
      <c r="F25" s="165"/>
      <c r="G25" s="165"/>
    </row>
    <row r="26" spans="1:7" ht="15.75">
      <c r="A26" s="164"/>
      <c r="B26" s="165"/>
      <c r="C26" s="165"/>
      <c r="D26" s="165"/>
      <c r="E26" s="165"/>
      <c r="F26" s="165"/>
      <c r="G26" s="165"/>
    </row>
    <row r="27" spans="1:7" ht="15.75">
      <c r="A27" s="164"/>
      <c r="B27" s="165"/>
      <c r="C27" s="165"/>
      <c r="D27" s="165"/>
      <c r="E27" s="165"/>
      <c r="F27" s="165"/>
      <c r="G27" s="165"/>
    </row>
    <row r="28" spans="1:7" ht="15.75">
      <c r="A28" s="164"/>
      <c r="B28" s="165"/>
      <c r="C28" s="165"/>
      <c r="D28" s="165"/>
      <c r="E28" s="165"/>
      <c r="F28" s="165"/>
      <c r="G28" s="165"/>
    </row>
    <row r="29" spans="1:7" ht="23.25">
      <c r="A29" s="164"/>
      <c r="B29" s="165"/>
      <c r="C29" s="270"/>
      <c r="D29" s="270"/>
      <c r="E29" s="270"/>
      <c r="F29" s="165"/>
      <c r="G29" s="165"/>
    </row>
    <row r="30" spans="1:7" ht="15.75">
      <c r="A30" s="164"/>
      <c r="B30" s="165"/>
      <c r="C30" s="165"/>
      <c r="D30" s="165"/>
      <c r="E30" s="165"/>
      <c r="F30" s="165"/>
      <c r="G30" s="165"/>
    </row>
    <row r="31" spans="1:7" ht="15.75">
      <c r="A31" s="164"/>
      <c r="B31" s="165"/>
      <c r="C31" s="165"/>
      <c r="D31" s="165"/>
      <c r="E31" s="165"/>
      <c r="F31" s="165"/>
      <c r="G31" s="165"/>
    </row>
    <row r="32" spans="1:7" ht="15.75">
      <c r="A32" s="164"/>
      <c r="B32" s="165"/>
      <c r="C32" s="165"/>
      <c r="D32" s="165"/>
      <c r="E32" s="165"/>
      <c r="F32" s="165"/>
      <c r="G32" s="165"/>
    </row>
    <row r="33" spans="1:7" ht="15.75">
      <c r="A33" s="164"/>
      <c r="B33" s="165"/>
      <c r="C33" s="165"/>
      <c r="D33" s="165"/>
      <c r="E33" s="165"/>
      <c r="F33" s="165"/>
      <c r="G33" s="165"/>
    </row>
    <row r="34" spans="1:7" ht="15.75">
      <c r="A34" s="164"/>
      <c r="B34" s="165"/>
      <c r="C34" s="165"/>
      <c r="D34" s="165"/>
      <c r="E34" s="165"/>
      <c r="F34" s="165"/>
      <c r="G34" s="165"/>
    </row>
    <row r="35" spans="1:7" ht="15.75">
      <c r="A35" s="164"/>
      <c r="B35" s="165"/>
      <c r="C35" s="165"/>
      <c r="D35" s="165"/>
      <c r="E35" s="165"/>
      <c r="F35" s="165"/>
      <c r="G35" s="165"/>
    </row>
    <row r="36" spans="1:7" ht="15.75">
      <c r="A36" s="164"/>
      <c r="B36" s="165"/>
      <c r="C36" s="165"/>
      <c r="D36" s="165"/>
      <c r="E36" s="165"/>
      <c r="F36" s="165"/>
      <c r="G36" s="165"/>
    </row>
    <row r="37" spans="1:7" ht="15.75">
      <c r="A37" s="164"/>
      <c r="B37" s="165"/>
      <c r="C37" s="165"/>
      <c r="D37" s="165"/>
      <c r="E37" s="165"/>
      <c r="F37" s="165"/>
      <c r="G37" s="165"/>
    </row>
    <row r="38" spans="1:9" ht="15.75">
      <c r="A38" s="265" t="s">
        <v>280</v>
      </c>
      <c r="B38" s="265"/>
      <c r="C38" s="265"/>
      <c r="D38" s="265"/>
      <c r="E38" s="265"/>
      <c r="F38" s="265"/>
      <c r="G38" s="265"/>
      <c r="H38" s="265"/>
      <c r="I38" s="265"/>
    </row>
    <row r="39" spans="1:9" ht="15.75">
      <c r="A39" s="265" t="s">
        <v>281</v>
      </c>
      <c r="B39" s="265"/>
      <c r="C39" s="265"/>
      <c r="D39" s="265"/>
      <c r="E39" s="265"/>
      <c r="F39" s="265"/>
      <c r="G39" s="265"/>
      <c r="H39" s="265"/>
      <c r="I39" s="265"/>
    </row>
    <row r="40" spans="1:9" ht="15.75">
      <c r="A40" s="164"/>
      <c r="B40" s="165"/>
      <c r="C40" s="165"/>
      <c r="D40" s="165"/>
      <c r="E40" s="165"/>
      <c r="F40" s="165"/>
      <c r="G40" s="165"/>
      <c r="H40" s="166"/>
      <c r="I40" s="166"/>
    </row>
    <row r="41" spans="1:9" ht="15.75">
      <c r="A41" s="164"/>
      <c r="B41" s="165"/>
      <c r="C41" s="165"/>
      <c r="D41" s="165"/>
      <c r="E41" s="165"/>
      <c r="F41" s="165"/>
      <c r="G41" s="165"/>
      <c r="H41" s="166"/>
      <c r="I41" s="166"/>
    </row>
    <row r="42" spans="1:9" ht="15">
      <c r="A42" s="266" t="s">
        <v>363</v>
      </c>
      <c r="B42" s="266"/>
      <c r="C42" s="266"/>
      <c r="D42" s="266"/>
      <c r="E42" s="266"/>
      <c r="F42" s="266"/>
      <c r="G42" s="266"/>
      <c r="H42" s="266"/>
      <c r="I42" s="266"/>
    </row>
    <row r="43" spans="1:7" ht="15">
      <c r="A43" s="166"/>
      <c r="B43" s="166"/>
      <c r="C43" s="166"/>
      <c r="D43" s="166"/>
      <c r="E43" s="166"/>
      <c r="F43" s="166"/>
      <c r="G43" s="166"/>
    </row>
    <row r="44" spans="1:7" ht="15">
      <c r="A44" s="166"/>
      <c r="B44" s="166"/>
      <c r="C44" s="166"/>
      <c r="D44" s="166"/>
      <c r="E44" s="166"/>
      <c r="F44" s="166"/>
      <c r="G44" s="166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25" max="225" width="5.140625" style="0" customWidth="1"/>
    <col min="234" max="234" width="9.140625" style="0" customWidth="1"/>
    <col min="236" max="236" width="27.7109375" style="0" customWidth="1"/>
  </cols>
  <sheetData>
    <row r="2" spans="1:10" ht="17.25" customHeight="1" thickBot="1">
      <c r="A2" s="271" t="s">
        <v>370</v>
      </c>
      <c r="B2" s="271"/>
      <c r="C2" s="271"/>
      <c r="D2" s="271"/>
      <c r="E2" s="271"/>
      <c r="F2" s="271"/>
      <c r="G2" s="271"/>
      <c r="H2" s="271"/>
      <c r="I2" s="271"/>
      <c r="J2" s="271"/>
    </row>
    <row r="5" spans="1:9" ht="16.5" customHeight="1">
      <c r="A5" s="284" t="s">
        <v>140</v>
      </c>
      <c r="B5" s="284"/>
      <c r="C5" s="284"/>
      <c r="D5" s="284"/>
      <c r="E5" s="284"/>
      <c r="F5" s="284"/>
      <c r="G5" s="284"/>
      <c r="H5" s="284"/>
      <c r="I5" s="284"/>
    </row>
    <row r="7" spans="3:7" ht="15">
      <c r="C7" s="306" t="s">
        <v>141</v>
      </c>
      <c r="D7" s="306"/>
      <c r="E7" s="306"/>
      <c r="F7" s="306"/>
      <c r="G7" s="306"/>
    </row>
    <row r="9" spans="1:9" ht="15.75" customHeight="1">
      <c r="A9" s="90" t="s">
        <v>142</v>
      </c>
      <c r="B9" s="337" t="s">
        <v>143</v>
      </c>
      <c r="C9" s="337"/>
      <c r="D9" s="337" t="s">
        <v>144</v>
      </c>
      <c r="E9" s="337"/>
      <c r="F9" s="337"/>
      <c r="G9" s="337"/>
      <c r="H9" s="90" t="s">
        <v>9</v>
      </c>
      <c r="I9" s="90" t="s">
        <v>145</v>
      </c>
    </row>
    <row r="10" spans="1:9" ht="15">
      <c r="A10" s="107">
        <v>1</v>
      </c>
      <c r="B10" s="331" t="s">
        <v>148</v>
      </c>
      <c r="C10" s="332"/>
      <c r="D10" s="328" t="s">
        <v>149</v>
      </c>
      <c r="E10" s="329"/>
      <c r="F10" s="329"/>
      <c r="G10" s="330"/>
      <c r="H10" s="108">
        <v>24</v>
      </c>
      <c r="I10" s="184">
        <f>H10/279*100</f>
        <v>8.60215053763441</v>
      </c>
    </row>
    <row r="11" spans="1:9" ht="15">
      <c r="A11" s="109">
        <v>2</v>
      </c>
      <c r="B11" s="331" t="s">
        <v>146</v>
      </c>
      <c r="C11" s="332"/>
      <c r="D11" s="336" t="s">
        <v>147</v>
      </c>
      <c r="E11" s="334"/>
      <c r="F11" s="334"/>
      <c r="G11" s="335"/>
      <c r="H11" s="108">
        <v>22</v>
      </c>
      <c r="I11" s="184">
        <f aca="true" t="shared" si="0" ref="I11:I19">H11/279*100</f>
        <v>7.885304659498208</v>
      </c>
    </row>
    <row r="12" spans="1:9" ht="15" customHeight="1">
      <c r="A12" s="107">
        <v>3</v>
      </c>
      <c r="B12" s="331" t="s">
        <v>374</v>
      </c>
      <c r="C12" s="332"/>
      <c r="D12" s="328" t="s">
        <v>375</v>
      </c>
      <c r="E12" s="329"/>
      <c r="F12" s="329"/>
      <c r="G12" s="330"/>
      <c r="H12" s="108">
        <v>9</v>
      </c>
      <c r="I12" s="184">
        <f t="shared" si="0"/>
        <v>3.225806451612903</v>
      </c>
    </row>
    <row r="13" spans="1:9" ht="30" customHeight="1">
      <c r="A13" s="109">
        <v>4</v>
      </c>
      <c r="B13" s="326" t="s">
        <v>152</v>
      </c>
      <c r="C13" s="327"/>
      <c r="D13" s="328" t="s">
        <v>153</v>
      </c>
      <c r="E13" s="329"/>
      <c r="F13" s="329"/>
      <c r="G13" s="330"/>
      <c r="H13" s="108">
        <v>8</v>
      </c>
      <c r="I13" s="184">
        <f t="shared" si="0"/>
        <v>2.867383512544803</v>
      </c>
    </row>
    <row r="14" spans="1:9" ht="15">
      <c r="A14" s="107">
        <v>5</v>
      </c>
      <c r="B14" s="331" t="s">
        <v>340</v>
      </c>
      <c r="C14" s="332"/>
      <c r="D14" s="333" t="s">
        <v>341</v>
      </c>
      <c r="E14" s="334"/>
      <c r="F14" s="334"/>
      <c r="G14" s="335"/>
      <c r="H14" s="108">
        <v>8</v>
      </c>
      <c r="I14" s="184">
        <f t="shared" si="0"/>
        <v>2.867383512544803</v>
      </c>
    </row>
    <row r="15" spans="1:9" ht="15">
      <c r="A15" s="109">
        <v>6</v>
      </c>
      <c r="B15" s="331" t="s">
        <v>342</v>
      </c>
      <c r="C15" s="344"/>
      <c r="D15" s="333" t="s">
        <v>343</v>
      </c>
      <c r="E15" s="338"/>
      <c r="F15" s="338"/>
      <c r="G15" s="339"/>
      <c r="H15" s="108">
        <v>6</v>
      </c>
      <c r="I15" s="184">
        <f t="shared" si="0"/>
        <v>2.1505376344086025</v>
      </c>
    </row>
    <row r="16" spans="1:9" ht="29.25" customHeight="1">
      <c r="A16" s="107">
        <v>7</v>
      </c>
      <c r="B16" s="331" t="s">
        <v>344</v>
      </c>
      <c r="C16" s="332"/>
      <c r="D16" s="333" t="s">
        <v>345</v>
      </c>
      <c r="E16" s="334"/>
      <c r="F16" s="334"/>
      <c r="G16" s="335"/>
      <c r="H16" s="108">
        <v>5</v>
      </c>
      <c r="I16" s="184">
        <f t="shared" si="0"/>
        <v>1.7921146953405016</v>
      </c>
    </row>
    <row r="17" spans="1:9" ht="30" customHeight="1">
      <c r="A17" s="109">
        <v>8</v>
      </c>
      <c r="B17" s="331" t="s">
        <v>376</v>
      </c>
      <c r="C17" s="332"/>
      <c r="D17" s="333" t="s">
        <v>377</v>
      </c>
      <c r="E17" s="334"/>
      <c r="F17" s="334"/>
      <c r="G17" s="335"/>
      <c r="H17" s="108">
        <v>5</v>
      </c>
      <c r="I17" s="184">
        <f t="shared" si="0"/>
        <v>1.7921146953405016</v>
      </c>
    </row>
    <row r="18" spans="1:9" ht="15">
      <c r="A18" s="107">
        <v>9</v>
      </c>
      <c r="B18" s="331" t="s">
        <v>378</v>
      </c>
      <c r="C18" s="332"/>
      <c r="D18" s="333" t="s">
        <v>379</v>
      </c>
      <c r="E18" s="338"/>
      <c r="F18" s="338"/>
      <c r="G18" s="339"/>
      <c r="H18" s="108">
        <v>5</v>
      </c>
      <c r="I18" s="184">
        <f t="shared" si="0"/>
        <v>1.7921146953405016</v>
      </c>
    </row>
    <row r="19" spans="1:9" ht="15" customHeight="1">
      <c r="A19" s="109">
        <v>10</v>
      </c>
      <c r="B19" s="340" t="s">
        <v>155</v>
      </c>
      <c r="C19" s="340"/>
      <c r="D19" s="341" t="s">
        <v>346</v>
      </c>
      <c r="E19" s="342"/>
      <c r="F19" s="342"/>
      <c r="G19" s="343"/>
      <c r="H19" s="108">
        <v>4</v>
      </c>
      <c r="I19" s="184">
        <f t="shared" si="0"/>
        <v>1.4336917562724014</v>
      </c>
    </row>
    <row r="20" spans="1:3" ht="15">
      <c r="A20" s="3" t="s">
        <v>18</v>
      </c>
      <c r="B20" s="3"/>
      <c r="C20" s="3"/>
    </row>
    <row r="21" spans="3:7" ht="15.75" customHeight="1">
      <c r="C21" s="306" t="s">
        <v>154</v>
      </c>
      <c r="D21" s="306"/>
      <c r="E21" s="306"/>
      <c r="F21" s="306"/>
      <c r="G21" s="306"/>
    </row>
    <row r="23" spans="1:9" ht="30.75" customHeight="1">
      <c r="A23" s="90" t="s">
        <v>142</v>
      </c>
      <c r="B23" s="337" t="s">
        <v>143</v>
      </c>
      <c r="C23" s="337"/>
      <c r="D23" s="337" t="s">
        <v>144</v>
      </c>
      <c r="E23" s="337"/>
      <c r="F23" s="337"/>
      <c r="G23" s="337"/>
      <c r="H23" s="90" t="s">
        <v>9</v>
      </c>
      <c r="I23" s="90" t="s">
        <v>145</v>
      </c>
    </row>
    <row r="24" spans="1:9" ht="28.5" customHeight="1">
      <c r="A24" s="107">
        <v>1</v>
      </c>
      <c r="B24" s="331" t="s">
        <v>146</v>
      </c>
      <c r="C24" s="332"/>
      <c r="D24" s="336" t="s">
        <v>147</v>
      </c>
      <c r="E24" s="334"/>
      <c r="F24" s="334"/>
      <c r="G24" s="335"/>
      <c r="H24" s="108">
        <v>580</v>
      </c>
      <c r="I24" s="184">
        <f>H24/4975*100</f>
        <v>11.658291457286433</v>
      </c>
    </row>
    <row r="25" spans="1:9" ht="29.25" customHeight="1">
      <c r="A25" s="109">
        <v>2</v>
      </c>
      <c r="B25" s="331" t="s">
        <v>155</v>
      </c>
      <c r="C25" s="332"/>
      <c r="D25" s="336" t="s">
        <v>346</v>
      </c>
      <c r="E25" s="334"/>
      <c r="F25" s="334"/>
      <c r="G25" s="335"/>
      <c r="H25" s="108">
        <v>119</v>
      </c>
      <c r="I25" s="184">
        <f aca="true" t="shared" si="1" ref="I25:I33">H25/4975*100</f>
        <v>2.391959798994975</v>
      </c>
    </row>
    <row r="26" spans="1:9" ht="15" customHeight="1">
      <c r="A26" s="107">
        <v>3</v>
      </c>
      <c r="B26" s="331" t="s">
        <v>150</v>
      </c>
      <c r="C26" s="332"/>
      <c r="D26" s="333" t="s">
        <v>151</v>
      </c>
      <c r="E26" s="334"/>
      <c r="F26" s="334"/>
      <c r="G26" s="335"/>
      <c r="H26" s="108">
        <v>113</v>
      </c>
      <c r="I26" s="184">
        <f t="shared" si="1"/>
        <v>2.271356783919598</v>
      </c>
    </row>
    <row r="27" spans="1:9" ht="15">
      <c r="A27" s="109">
        <v>4</v>
      </c>
      <c r="B27" s="331" t="s">
        <v>158</v>
      </c>
      <c r="C27" s="332"/>
      <c r="D27" s="336" t="s">
        <v>159</v>
      </c>
      <c r="E27" s="334"/>
      <c r="F27" s="334"/>
      <c r="G27" s="335"/>
      <c r="H27" s="108">
        <v>97</v>
      </c>
      <c r="I27" s="184">
        <f t="shared" si="1"/>
        <v>1.949748743718593</v>
      </c>
    </row>
    <row r="28" spans="1:9" ht="29.25" customHeight="1">
      <c r="A28" s="107">
        <v>5</v>
      </c>
      <c r="B28" s="331" t="s">
        <v>160</v>
      </c>
      <c r="C28" s="332"/>
      <c r="D28" s="336" t="s">
        <v>161</v>
      </c>
      <c r="E28" s="334"/>
      <c r="F28" s="334"/>
      <c r="G28" s="335"/>
      <c r="H28" s="108">
        <v>94</v>
      </c>
      <c r="I28" s="184">
        <f t="shared" si="1"/>
        <v>1.8894472361809043</v>
      </c>
    </row>
    <row r="29" spans="1:9" ht="32.25" customHeight="1">
      <c r="A29" s="109">
        <v>6</v>
      </c>
      <c r="B29" s="331" t="s">
        <v>156</v>
      </c>
      <c r="C29" s="332"/>
      <c r="D29" s="333" t="s">
        <v>157</v>
      </c>
      <c r="E29" s="338"/>
      <c r="F29" s="338"/>
      <c r="G29" s="339"/>
      <c r="H29" s="108">
        <v>93</v>
      </c>
      <c r="I29" s="184">
        <f t="shared" si="1"/>
        <v>1.8693467336683416</v>
      </c>
    </row>
    <row r="30" spans="1:9" ht="15">
      <c r="A30" s="107">
        <v>7</v>
      </c>
      <c r="B30" s="331" t="s">
        <v>380</v>
      </c>
      <c r="C30" s="332"/>
      <c r="D30" s="333" t="s">
        <v>381</v>
      </c>
      <c r="E30" s="334"/>
      <c r="F30" s="334"/>
      <c r="G30" s="335"/>
      <c r="H30" s="108">
        <v>69</v>
      </c>
      <c r="I30" s="184">
        <f t="shared" si="1"/>
        <v>1.3869346733668342</v>
      </c>
    </row>
    <row r="31" spans="1:9" ht="15">
      <c r="A31" s="109">
        <v>8</v>
      </c>
      <c r="B31" s="331" t="s">
        <v>344</v>
      </c>
      <c r="C31" s="332"/>
      <c r="D31" s="333" t="s">
        <v>345</v>
      </c>
      <c r="E31" s="334"/>
      <c r="F31" s="334"/>
      <c r="G31" s="335"/>
      <c r="H31" s="108">
        <v>67</v>
      </c>
      <c r="I31" s="184">
        <f t="shared" si="1"/>
        <v>1.3467336683417086</v>
      </c>
    </row>
    <row r="32" spans="1:9" ht="29.25" customHeight="1">
      <c r="A32" s="107">
        <v>9</v>
      </c>
      <c r="B32" s="326" t="s">
        <v>347</v>
      </c>
      <c r="C32" s="345"/>
      <c r="D32" s="328" t="s">
        <v>348</v>
      </c>
      <c r="E32" s="329"/>
      <c r="F32" s="329"/>
      <c r="G32" s="330"/>
      <c r="H32" s="108">
        <v>67</v>
      </c>
      <c r="I32" s="184">
        <f t="shared" si="1"/>
        <v>1.3467336683417086</v>
      </c>
    </row>
    <row r="33" spans="1:9" ht="27.75" customHeight="1">
      <c r="A33" s="109">
        <v>10</v>
      </c>
      <c r="B33" s="331" t="s">
        <v>382</v>
      </c>
      <c r="C33" s="332"/>
      <c r="D33" s="333" t="s">
        <v>383</v>
      </c>
      <c r="E33" s="334"/>
      <c r="F33" s="334"/>
      <c r="G33" s="335"/>
      <c r="H33" s="108">
        <v>66</v>
      </c>
      <c r="I33" s="184">
        <f t="shared" si="1"/>
        <v>1.3266331658291457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1" spans="3:7" ht="15.75" customHeight="1">
      <c r="C41" s="306" t="s">
        <v>162</v>
      </c>
      <c r="D41" s="306"/>
      <c r="E41" s="306"/>
      <c r="F41" s="306"/>
      <c r="G41" s="306"/>
    </row>
    <row r="43" spans="1:9" ht="33" customHeight="1">
      <c r="A43" s="90" t="s">
        <v>142</v>
      </c>
      <c r="B43" s="337" t="s">
        <v>143</v>
      </c>
      <c r="C43" s="337"/>
      <c r="D43" s="337" t="s">
        <v>144</v>
      </c>
      <c r="E43" s="337"/>
      <c r="F43" s="337"/>
      <c r="G43" s="337"/>
      <c r="H43" s="90" t="s">
        <v>9</v>
      </c>
      <c r="I43" s="90" t="s">
        <v>145</v>
      </c>
    </row>
    <row r="44" spans="1:9" ht="29.25" customHeight="1">
      <c r="A44" s="107">
        <v>1</v>
      </c>
      <c r="B44" s="331" t="s">
        <v>146</v>
      </c>
      <c r="C44" s="332"/>
      <c r="D44" s="336" t="s">
        <v>147</v>
      </c>
      <c r="E44" s="334"/>
      <c r="F44" s="334"/>
      <c r="G44" s="335"/>
      <c r="H44" s="258">
        <v>1866</v>
      </c>
      <c r="I44" s="184">
        <f>H44/6763*100</f>
        <v>27.59130563359456</v>
      </c>
    </row>
    <row r="45" spans="1:9" ht="30" customHeight="1">
      <c r="A45" s="109">
        <v>2</v>
      </c>
      <c r="B45" s="331" t="s">
        <v>156</v>
      </c>
      <c r="C45" s="332"/>
      <c r="D45" s="333" t="s">
        <v>157</v>
      </c>
      <c r="E45" s="334"/>
      <c r="F45" s="334"/>
      <c r="G45" s="335"/>
      <c r="H45" s="108">
        <v>441</v>
      </c>
      <c r="I45" s="184">
        <f aca="true" t="shared" si="2" ref="I45:I53">H45/6763*100</f>
        <v>6.52077480408103</v>
      </c>
    </row>
    <row r="46" spans="1:9" ht="33" customHeight="1">
      <c r="A46" s="107">
        <v>3</v>
      </c>
      <c r="B46" s="331" t="s">
        <v>150</v>
      </c>
      <c r="C46" s="332"/>
      <c r="D46" s="336" t="s">
        <v>151</v>
      </c>
      <c r="E46" s="334"/>
      <c r="F46" s="334"/>
      <c r="G46" s="335"/>
      <c r="H46" s="108">
        <v>275</v>
      </c>
      <c r="I46" s="184">
        <f t="shared" si="2"/>
        <v>4.066242791660506</v>
      </c>
    </row>
    <row r="47" spans="1:9" ht="45.75" customHeight="1">
      <c r="A47" s="109">
        <v>4</v>
      </c>
      <c r="B47" s="331" t="s">
        <v>163</v>
      </c>
      <c r="C47" s="332"/>
      <c r="D47" s="336" t="s">
        <v>299</v>
      </c>
      <c r="E47" s="334"/>
      <c r="F47" s="334"/>
      <c r="G47" s="335"/>
      <c r="H47" s="108">
        <v>201</v>
      </c>
      <c r="I47" s="184">
        <f t="shared" si="2"/>
        <v>2.972053822268224</v>
      </c>
    </row>
    <row r="48" spans="1:9" ht="30" customHeight="1">
      <c r="A48" s="107">
        <v>5</v>
      </c>
      <c r="B48" s="331" t="s">
        <v>164</v>
      </c>
      <c r="C48" s="332"/>
      <c r="D48" s="346" t="s">
        <v>165</v>
      </c>
      <c r="E48" s="347"/>
      <c r="F48" s="347"/>
      <c r="G48" s="348"/>
      <c r="H48" s="108">
        <v>139</v>
      </c>
      <c r="I48" s="184">
        <f t="shared" si="2"/>
        <v>2.0553009019665827</v>
      </c>
    </row>
    <row r="49" spans="1:9" ht="30.75" customHeight="1">
      <c r="A49" s="109">
        <v>6</v>
      </c>
      <c r="B49" s="331" t="s">
        <v>349</v>
      </c>
      <c r="C49" s="332"/>
      <c r="D49" s="333" t="s">
        <v>350</v>
      </c>
      <c r="E49" s="334"/>
      <c r="F49" s="334"/>
      <c r="G49" s="335"/>
      <c r="H49" s="108">
        <v>132</v>
      </c>
      <c r="I49" s="184">
        <f t="shared" si="2"/>
        <v>1.9517965399970427</v>
      </c>
    </row>
    <row r="50" spans="1:9" ht="15">
      <c r="A50" s="107">
        <v>7</v>
      </c>
      <c r="B50" s="331" t="s">
        <v>158</v>
      </c>
      <c r="C50" s="332"/>
      <c r="D50" s="333" t="s">
        <v>159</v>
      </c>
      <c r="E50" s="334"/>
      <c r="F50" s="334"/>
      <c r="G50" s="335"/>
      <c r="H50" s="108">
        <v>115</v>
      </c>
      <c r="I50" s="184">
        <f t="shared" si="2"/>
        <v>1.7004288037853021</v>
      </c>
    </row>
    <row r="51" spans="1:9" ht="15">
      <c r="A51" s="109">
        <v>8</v>
      </c>
      <c r="B51" s="326" t="s">
        <v>382</v>
      </c>
      <c r="C51" s="327"/>
      <c r="D51" s="333" t="s">
        <v>383</v>
      </c>
      <c r="E51" s="334"/>
      <c r="F51" s="334"/>
      <c r="G51" s="335"/>
      <c r="H51" s="108">
        <v>106</v>
      </c>
      <c r="I51" s="184">
        <f t="shared" si="2"/>
        <v>1.567351766967322</v>
      </c>
    </row>
    <row r="52" spans="1:9" ht="28.5" customHeight="1">
      <c r="A52" s="107">
        <v>9</v>
      </c>
      <c r="B52" s="331" t="s">
        <v>166</v>
      </c>
      <c r="C52" s="344"/>
      <c r="D52" s="349" t="s">
        <v>303</v>
      </c>
      <c r="E52" s="350"/>
      <c r="F52" s="350"/>
      <c r="G52" s="351"/>
      <c r="H52" s="108">
        <v>79</v>
      </c>
      <c r="I52" s="184">
        <f t="shared" si="2"/>
        <v>1.1681206565133817</v>
      </c>
    </row>
    <row r="53" spans="1:9" ht="15">
      <c r="A53" s="109">
        <v>10</v>
      </c>
      <c r="B53" s="331" t="s">
        <v>344</v>
      </c>
      <c r="C53" s="332"/>
      <c r="D53" s="333" t="s">
        <v>345</v>
      </c>
      <c r="E53" s="334"/>
      <c r="F53" s="334"/>
      <c r="G53" s="335"/>
      <c r="H53" s="108">
        <v>72</v>
      </c>
      <c r="I53" s="184">
        <f t="shared" si="2"/>
        <v>1.0646162945438415</v>
      </c>
    </row>
    <row r="54" spans="2:4" ht="15">
      <c r="B54" s="3"/>
      <c r="C54" s="3"/>
      <c r="D54" s="3"/>
    </row>
    <row r="55" ht="15">
      <c r="A55" s="3" t="s">
        <v>18</v>
      </c>
    </row>
  </sheetData>
  <sheetProtection/>
  <mergeCells count="71">
    <mergeCell ref="B53:C53"/>
    <mergeCell ref="D53:G53"/>
    <mergeCell ref="B51:C51"/>
    <mergeCell ref="D51:G51"/>
    <mergeCell ref="B52:C52"/>
    <mergeCell ref="D52:G52"/>
    <mergeCell ref="B31:C31"/>
    <mergeCell ref="B30:C30"/>
    <mergeCell ref="B48:C48"/>
    <mergeCell ref="D48:G48"/>
    <mergeCell ref="B50:C50"/>
    <mergeCell ref="D50:G50"/>
    <mergeCell ref="B33:C33"/>
    <mergeCell ref="D45:G45"/>
    <mergeCell ref="D33:G33"/>
    <mergeCell ref="B47:C47"/>
    <mergeCell ref="D47:G47"/>
    <mergeCell ref="B15:C15"/>
    <mergeCell ref="D15:G15"/>
    <mergeCell ref="B32:C32"/>
    <mergeCell ref="D32:G32"/>
    <mergeCell ref="B46:C46"/>
    <mergeCell ref="C41:G41"/>
    <mergeCell ref="D49:G49"/>
    <mergeCell ref="B49:C49"/>
    <mergeCell ref="B44:C44"/>
    <mergeCell ref="D44:G44"/>
    <mergeCell ref="B45:C45"/>
    <mergeCell ref="D46:G46"/>
    <mergeCell ref="B27:C27"/>
    <mergeCell ref="D27:G27"/>
    <mergeCell ref="B43:C43"/>
    <mergeCell ref="D43:G43"/>
    <mergeCell ref="B28:C28"/>
    <mergeCell ref="D28:G28"/>
    <mergeCell ref="B29:C29"/>
    <mergeCell ref="D29:G29"/>
    <mergeCell ref="D31:G31"/>
    <mergeCell ref="D30:G30"/>
    <mergeCell ref="B23:C23"/>
    <mergeCell ref="D23:G23"/>
    <mergeCell ref="D19:G19"/>
    <mergeCell ref="B25:C25"/>
    <mergeCell ref="D25:G25"/>
    <mergeCell ref="B26:C26"/>
    <mergeCell ref="D26:G26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3:C13"/>
    <mergeCell ref="D13:G13"/>
    <mergeCell ref="B14:C14"/>
    <mergeCell ref="D14:G14"/>
    <mergeCell ref="B12:C12"/>
    <mergeCell ref="D12:G1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&amp;L17.02.2012&amp;CTÜRKİYE ODALAR ve BORSALAR BİRLİĞİ
Bilgi Hizmetleri Dairesi&amp;R&amp;P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Z87" sqref="Z87"/>
    </sheetView>
  </sheetViews>
  <sheetFormatPr defaultColWidth="9.140625" defaultRowHeight="15"/>
  <cols>
    <col min="1" max="1" width="17.8515625" style="111" customWidth="1"/>
    <col min="2" max="2" width="5.421875" style="110" customWidth="1"/>
    <col min="3" max="3" width="3.7109375" style="110" customWidth="1"/>
    <col min="4" max="4" width="5.57421875" style="110" customWidth="1"/>
    <col min="5" max="5" width="5.57421875" style="110" bestFit="1" customWidth="1"/>
    <col min="6" max="6" width="3.7109375" style="110" customWidth="1"/>
    <col min="7" max="7" width="5.57421875" style="110" customWidth="1"/>
    <col min="8" max="8" width="4.00390625" style="110" bestFit="1" customWidth="1"/>
    <col min="9" max="9" width="5.28125" style="110" customWidth="1"/>
    <col min="10" max="10" width="5.7109375" style="140" customWidth="1"/>
    <col min="11" max="11" width="4.28125" style="110" customWidth="1"/>
    <col min="12" max="13" width="5.421875" style="110" customWidth="1"/>
    <col min="14" max="14" width="4.28125" style="110" customWidth="1"/>
    <col min="15" max="15" width="5.28125" style="110" customWidth="1"/>
    <col min="16" max="16" width="4.00390625" style="110" customWidth="1"/>
    <col min="17" max="17" width="5.28125" style="110" customWidth="1"/>
    <col min="18" max="137" width="9.140625" style="110" customWidth="1"/>
    <col min="138" max="138" width="17.8515625" style="110" customWidth="1"/>
    <col min="139" max="139" width="5.421875" style="110" customWidth="1"/>
    <col min="140" max="140" width="3.7109375" style="110" customWidth="1"/>
    <col min="141" max="141" width="5.57421875" style="110" customWidth="1"/>
    <col min="142" max="143" width="3.7109375" style="110" customWidth="1"/>
    <col min="144" max="144" width="4.421875" style="110" customWidth="1"/>
    <col min="145" max="145" width="4.00390625" style="110" bestFit="1" customWidth="1"/>
    <col min="146" max="146" width="5.28125" style="110" customWidth="1"/>
    <col min="147" max="147" width="5.421875" style="110" customWidth="1"/>
    <col min="148" max="148" width="4.00390625" style="110" bestFit="1" customWidth="1"/>
    <col min="149" max="149" width="6.421875" style="110" customWidth="1"/>
    <col min="150" max="150" width="5.7109375" style="110" customWidth="1"/>
    <col min="151" max="151" width="4.00390625" style="110" bestFit="1" customWidth="1"/>
    <col min="152" max="152" width="5.28125" style="110" customWidth="1"/>
    <col min="153" max="153" width="3.8515625" style="110" customWidth="1"/>
    <col min="154" max="154" width="5.7109375" style="110" customWidth="1"/>
    <col min="155" max="16384" width="9.140625" style="110" customWidth="1"/>
  </cols>
  <sheetData>
    <row r="1" spans="1:17" ht="18.75" thickBot="1">
      <c r="A1" s="365" t="s">
        <v>368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3" spans="1:17" ht="15.75">
      <c r="A3" s="367" t="s">
        <v>167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</row>
    <row r="4" ht="15.75" thickBot="1">
      <c r="J4" s="110"/>
    </row>
    <row r="5" spans="1:17" s="112" customFormat="1" ht="17.25" customHeight="1" thickBot="1" thickTop="1">
      <c r="A5" s="368" t="s">
        <v>168</v>
      </c>
      <c r="B5" s="371" t="s">
        <v>384</v>
      </c>
      <c r="C5" s="372"/>
      <c r="D5" s="372"/>
      <c r="E5" s="372"/>
      <c r="F5" s="372"/>
      <c r="G5" s="372"/>
      <c r="H5" s="372"/>
      <c r="I5" s="373"/>
      <c r="J5" s="371" t="s">
        <v>371</v>
      </c>
      <c r="K5" s="372"/>
      <c r="L5" s="372"/>
      <c r="M5" s="372"/>
      <c r="N5" s="372"/>
      <c r="O5" s="372"/>
      <c r="P5" s="372"/>
      <c r="Q5" s="373"/>
    </row>
    <row r="6" spans="1:17" ht="15.75" customHeight="1" thickTop="1">
      <c r="A6" s="369"/>
      <c r="B6" s="374" t="s">
        <v>169</v>
      </c>
      <c r="C6" s="374"/>
      <c r="D6" s="374"/>
      <c r="E6" s="376" t="s">
        <v>170</v>
      </c>
      <c r="F6" s="377"/>
      <c r="G6" s="374" t="s">
        <v>171</v>
      </c>
      <c r="H6" s="374"/>
      <c r="I6" s="377"/>
      <c r="J6" s="378" t="s">
        <v>169</v>
      </c>
      <c r="K6" s="374"/>
      <c r="L6" s="379"/>
      <c r="M6" s="378" t="s">
        <v>170</v>
      </c>
      <c r="N6" s="379"/>
      <c r="O6" s="378" t="s">
        <v>171</v>
      </c>
      <c r="P6" s="374"/>
      <c r="Q6" s="379"/>
    </row>
    <row r="7" spans="1:17" ht="15" customHeight="1">
      <c r="A7" s="369"/>
      <c r="B7" s="357" t="s">
        <v>172</v>
      </c>
      <c r="C7" s="362" t="s">
        <v>173</v>
      </c>
      <c r="D7" s="354" t="s">
        <v>174</v>
      </c>
      <c r="E7" s="356" t="s">
        <v>172</v>
      </c>
      <c r="F7" s="358" t="s">
        <v>173</v>
      </c>
      <c r="G7" s="382" t="s">
        <v>172</v>
      </c>
      <c r="H7" s="362" t="s">
        <v>173</v>
      </c>
      <c r="I7" s="360" t="s">
        <v>174</v>
      </c>
      <c r="J7" s="357" t="s">
        <v>172</v>
      </c>
      <c r="K7" s="362" t="s">
        <v>173</v>
      </c>
      <c r="L7" s="360" t="s">
        <v>174</v>
      </c>
      <c r="M7" s="352" t="s">
        <v>172</v>
      </c>
      <c r="N7" s="359" t="s">
        <v>173</v>
      </c>
      <c r="O7" s="357" t="s">
        <v>172</v>
      </c>
      <c r="P7" s="362" t="s">
        <v>173</v>
      </c>
      <c r="Q7" s="360" t="s">
        <v>174</v>
      </c>
    </row>
    <row r="8" spans="1:17" ht="24.75" customHeight="1" thickBot="1">
      <c r="A8" s="370"/>
      <c r="B8" s="380"/>
      <c r="C8" s="381"/>
      <c r="D8" s="355"/>
      <c r="E8" s="357"/>
      <c r="F8" s="359"/>
      <c r="G8" s="383"/>
      <c r="H8" s="381"/>
      <c r="I8" s="364"/>
      <c r="J8" s="375"/>
      <c r="K8" s="363"/>
      <c r="L8" s="361"/>
      <c r="M8" s="353"/>
      <c r="N8" s="384"/>
      <c r="O8" s="375"/>
      <c r="P8" s="363"/>
      <c r="Q8" s="361"/>
    </row>
    <row r="9" spans="1:17" ht="16.5" customHeight="1" thickTop="1">
      <c r="A9" s="113" t="s">
        <v>175</v>
      </c>
      <c r="B9" s="114">
        <v>102</v>
      </c>
      <c r="C9" s="115">
        <v>1</v>
      </c>
      <c r="D9" s="116">
        <v>96</v>
      </c>
      <c r="E9" s="114">
        <v>61</v>
      </c>
      <c r="F9" s="116">
        <v>3</v>
      </c>
      <c r="G9" s="114">
        <v>60</v>
      </c>
      <c r="H9" s="115">
        <v>3</v>
      </c>
      <c r="I9" s="116">
        <v>82</v>
      </c>
      <c r="J9" s="114">
        <v>161</v>
      </c>
      <c r="K9" s="115">
        <v>1</v>
      </c>
      <c r="L9" s="116">
        <v>127</v>
      </c>
      <c r="M9" s="114">
        <v>67</v>
      </c>
      <c r="N9" s="116">
        <v>2</v>
      </c>
      <c r="O9" s="114">
        <v>73</v>
      </c>
      <c r="P9" s="115">
        <v>8</v>
      </c>
      <c r="Q9" s="116">
        <v>97</v>
      </c>
    </row>
    <row r="10" spans="1:17" ht="15.75" customHeight="1">
      <c r="A10" s="117" t="s">
        <v>176</v>
      </c>
      <c r="B10" s="118">
        <v>16</v>
      </c>
      <c r="C10" s="119">
        <v>0</v>
      </c>
      <c r="D10" s="120">
        <v>10</v>
      </c>
      <c r="E10" s="118">
        <v>8</v>
      </c>
      <c r="F10" s="120">
        <v>0</v>
      </c>
      <c r="G10" s="118">
        <v>7</v>
      </c>
      <c r="H10" s="119">
        <v>0</v>
      </c>
      <c r="I10" s="120">
        <v>3</v>
      </c>
      <c r="J10" s="118">
        <v>17</v>
      </c>
      <c r="K10" s="119">
        <v>1</v>
      </c>
      <c r="L10" s="120">
        <v>3</v>
      </c>
      <c r="M10" s="118">
        <v>9</v>
      </c>
      <c r="N10" s="120">
        <v>2</v>
      </c>
      <c r="O10" s="118">
        <v>1</v>
      </c>
      <c r="P10" s="119">
        <v>0</v>
      </c>
      <c r="Q10" s="120">
        <v>8</v>
      </c>
    </row>
    <row r="11" spans="1:17" ht="15.75" customHeight="1">
      <c r="A11" s="113" t="s">
        <v>177</v>
      </c>
      <c r="B11" s="118">
        <v>35</v>
      </c>
      <c r="C11" s="119">
        <v>0</v>
      </c>
      <c r="D11" s="120">
        <v>32</v>
      </c>
      <c r="E11" s="118">
        <v>12</v>
      </c>
      <c r="F11" s="120">
        <v>0</v>
      </c>
      <c r="G11" s="118">
        <v>7</v>
      </c>
      <c r="H11" s="119">
        <v>0</v>
      </c>
      <c r="I11" s="120">
        <v>27</v>
      </c>
      <c r="J11" s="118">
        <v>28</v>
      </c>
      <c r="K11" s="119">
        <v>0</v>
      </c>
      <c r="L11" s="120">
        <v>30</v>
      </c>
      <c r="M11" s="118">
        <v>7</v>
      </c>
      <c r="N11" s="120">
        <v>3</v>
      </c>
      <c r="O11" s="118">
        <v>5</v>
      </c>
      <c r="P11" s="119">
        <v>2</v>
      </c>
      <c r="Q11" s="120">
        <v>14</v>
      </c>
    </row>
    <row r="12" spans="1:17" ht="15.75">
      <c r="A12" s="117" t="s">
        <v>178</v>
      </c>
      <c r="B12" s="118">
        <v>10</v>
      </c>
      <c r="C12" s="119">
        <v>0</v>
      </c>
      <c r="D12" s="120">
        <v>22</v>
      </c>
      <c r="E12" s="118">
        <v>2</v>
      </c>
      <c r="F12" s="120">
        <v>0</v>
      </c>
      <c r="G12" s="118">
        <v>0</v>
      </c>
      <c r="H12" s="119">
        <v>0</v>
      </c>
      <c r="I12" s="120">
        <v>9</v>
      </c>
      <c r="J12" s="118">
        <v>8</v>
      </c>
      <c r="K12" s="119">
        <v>2</v>
      </c>
      <c r="L12" s="120">
        <v>11</v>
      </c>
      <c r="M12" s="118">
        <v>4</v>
      </c>
      <c r="N12" s="120">
        <v>0</v>
      </c>
      <c r="O12" s="118">
        <v>0</v>
      </c>
      <c r="P12" s="119">
        <v>0</v>
      </c>
      <c r="Q12" s="120">
        <v>8</v>
      </c>
    </row>
    <row r="13" spans="1:17" ht="15.75">
      <c r="A13" s="113" t="s">
        <v>179</v>
      </c>
      <c r="B13" s="118">
        <v>21</v>
      </c>
      <c r="C13" s="119">
        <v>0</v>
      </c>
      <c r="D13" s="120">
        <v>25</v>
      </c>
      <c r="E13" s="118">
        <v>5</v>
      </c>
      <c r="F13" s="120">
        <v>0</v>
      </c>
      <c r="G13" s="118">
        <v>7</v>
      </c>
      <c r="H13" s="119">
        <v>1</v>
      </c>
      <c r="I13" s="120">
        <v>9</v>
      </c>
      <c r="J13" s="118">
        <v>15</v>
      </c>
      <c r="K13" s="119">
        <v>1</v>
      </c>
      <c r="L13" s="120">
        <v>21</v>
      </c>
      <c r="M13" s="118">
        <v>3</v>
      </c>
      <c r="N13" s="120">
        <v>0</v>
      </c>
      <c r="O13" s="118">
        <v>2</v>
      </c>
      <c r="P13" s="119">
        <v>1</v>
      </c>
      <c r="Q13" s="120">
        <v>4</v>
      </c>
    </row>
    <row r="14" spans="1:17" ht="15.75">
      <c r="A14" s="117" t="s">
        <v>180</v>
      </c>
      <c r="B14" s="118">
        <v>556</v>
      </c>
      <c r="C14" s="119">
        <v>8</v>
      </c>
      <c r="D14" s="120">
        <v>967</v>
      </c>
      <c r="E14" s="118">
        <v>152</v>
      </c>
      <c r="F14" s="120">
        <v>5</v>
      </c>
      <c r="G14" s="118">
        <v>195</v>
      </c>
      <c r="H14" s="119">
        <v>30</v>
      </c>
      <c r="I14" s="120">
        <v>304</v>
      </c>
      <c r="J14" s="118">
        <v>584</v>
      </c>
      <c r="K14" s="119">
        <v>9</v>
      </c>
      <c r="L14" s="120">
        <v>805</v>
      </c>
      <c r="M14" s="118">
        <v>167</v>
      </c>
      <c r="N14" s="120">
        <v>12</v>
      </c>
      <c r="O14" s="118">
        <v>141</v>
      </c>
      <c r="P14" s="119">
        <v>17</v>
      </c>
      <c r="Q14" s="120">
        <v>285</v>
      </c>
    </row>
    <row r="15" spans="1:17" ht="15.75">
      <c r="A15" s="113" t="s">
        <v>181</v>
      </c>
      <c r="B15" s="118">
        <v>234</v>
      </c>
      <c r="C15" s="119">
        <v>1</v>
      </c>
      <c r="D15" s="120">
        <v>208</v>
      </c>
      <c r="E15" s="118">
        <v>93</v>
      </c>
      <c r="F15" s="120">
        <v>6</v>
      </c>
      <c r="G15" s="118">
        <v>66</v>
      </c>
      <c r="H15" s="119">
        <v>20</v>
      </c>
      <c r="I15" s="120">
        <v>130</v>
      </c>
      <c r="J15" s="118">
        <v>231</v>
      </c>
      <c r="K15" s="119">
        <v>7</v>
      </c>
      <c r="L15" s="120">
        <v>211</v>
      </c>
      <c r="M15" s="118">
        <v>64</v>
      </c>
      <c r="N15" s="120">
        <v>11</v>
      </c>
      <c r="O15" s="118">
        <v>55</v>
      </c>
      <c r="P15" s="119">
        <v>11</v>
      </c>
      <c r="Q15" s="120">
        <v>538</v>
      </c>
    </row>
    <row r="16" spans="1:17" ht="15.75">
      <c r="A16" s="117" t="s">
        <v>182</v>
      </c>
      <c r="B16" s="118">
        <v>5</v>
      </c>
      <c r="C16" s="119">
        <v>1</v>
      </c>
      <c r="D16" s="120">
        <v>16</v>
      </c>
      <c r="E16" s="118">
        <v>3</v>
      </c>
      <c r="F16" s="120">
        <v>1</v>
      </c>
      <c r="G16" s="118">
        <v>4</v>
      </c>
      <c r="H16" s="119">
        <v>1</v>
      </c>
      <c r="I16" s="120">
        <v>7</v>
      </c>
      <c r="J16" s="118">
        <v>4</v>
      </c>
      <c r="K16" s="119">
        <v>4</v>
      </c>
      <c r="L16" s="120">
        <v>6</v>
      </c>
      <c r="M16" s="118">
        <v>3</v>
      </c>
      <c r="N16" s="120">
        <v>1</v>
      </c>
      <c r="O16" s="118">
        <v>1</v>
      </c>
      <c r="P16" s="119">
        <v>1</v>
      </c>
      <c r="Q16" s="120">
        <v>10</v>
      </c>
    </row>
    <row r="17" spans="1:17" ht="15.75">
      <c r="A17" s="113" t="s">
        <v>183</v>
      </c>
      <c r="B17" s="118">
        <v>40</v>
      </c>
      <c r="C17" s="119">
        <v>2</v>
      </c>
      <c r="D17" s="120">
        <v>154</v>
      </c>
      <c r="E17" s="118">
        <v>13</v>
      </c>
      <c r="F17" s="120">
        <v>1</v>
      </c>
      <c r="G17" s="118">
        <v>16</v>
      </c>
      <c r="H17" s="119">
        <v>15</v>
      </c>
      <c r="I17" s="120">
        <v>112</v>
      </c>
      <c r="J17" s="118">
        <v>61</v>
      </c>
      <c r="K17" s="119">
        <v>1</v>
      </c>
      <c r="L17" s="120">
        <v>146</v>
      </c>
      <c r="M17" s="118">
        <v>21</v>
      </c>
      <c r="N17" s="120">
        <v>3</v>
      </c>
      <c r="O17" s="118">
        <v>18</v>
      </c>
      <c r="P17" s="119">
        <v>10</v>
      </c>
      <c r="Q17" s="120">
        <v>82</v>
      </c>
    </row>
    <row r="18" spans="1:17" ht="15.75">
      <c r="A18" s="117" t="s">
        <v>184</v>
      </c>
      <c r="B18" s="118">
        <v>32</v>
      </c>
      <c r="C18" s="119">
        <v>1</v>
      </c>
      <c r="D18" s="120">
        <v>99</v>
      </c>
      <c r="E18" s="118">
        <v>14</v>
      </c>
      <c r="F18" s="120">
        <v>8</v>
      </c>
      <c r="G18" s="118">
        <v>11</v>
      </c>
      <c r="H18" s="119">
        <v>12</v>
      </c>
      <c r="I18" s="120">
        <v>59</v>
      </c>
      <c r="J18" s="118">
        <v>54</v>
      </c>
      <c r="K18" s="119">
        <v>1</v>
      </c>
      <c r="L18" s="120">
        <v>78</v>
      </c>
      <c r="M18" s="118">
        <v>10</v>
      </c>
      <c r="N18" s="120">
        <v>7</v>
      </c>
      <c r="O18" s="118">
        <v>7</v>
      </c>
      <c r="P18" s="119">
        <v>10</v>
      </c>
      <c r="Q18" s="120">
        <v>57</v>
      </c>
    </row>
    <row r="19" spans="1:17" ht="15.75">
      <c r="A19" s="113" t="s">
        <v>185</v>
      </c>
      <c r="B19" s="118">
        <v>2</v>
      </c>
      <c r="C19" s="119">
        <v>0</v>
      </c>
      <c r="D19" s="120">
        <v>10</v>
      </c>
      <c r="E19" s="118">
        <v>1</v>
      </c>
      <c r="F19" s="120">
        <v>0</v>
      </c>
      <c r="G19" s="118">
        <v>1</v>
      </c>
      <c r="H19" s="119">
        <v>1</v>
      </c>
      <c r="I19" s="120">
        <v>8</v>
      </c>
      <c r="J19" s="118">
        <v>12</v>
      </c>
      <c r="K19" s="119">
        <v>0</v>
      </c>
      <c r="L19" s="120">
        <v>10</v>
      </c>
      <c r="M19" s="118">
        <v>0</v>
      </c>
      <c r="N19" s="120">
        <v>0</v>
      </c>
      <c r="O19" s="118">
        <v>1</v>
      </c>
      <c r="P19" s="119">
        <v>0</v>
      </c>
      <c r="Q19" s="120">
        <v>10</v>
      </c>
    </row>
    <row r="20" spans="1:17" ht="15.75">
      <c r="A20" s="117" t="s">
        <v>186</v>
      </c>
      <c r="B20" s="118">
        <v>13</v>
      </c>
      <c r="C20" s="119">
        <v>0</v>
      </c>
      <c r="D20" s="120">
        <v>3</v>
      </c>
      <c r="E20" s="118">
        <v>2</v>
      </c>
      <c r="F20" s="120">
        <v>2</v>
      </c>
      <c r="G20" s="118">
        <v>1</v>
      </c>
      <c r="H20" s="119">
        <v>1</v>
      </c>
      <c r="I20" s="120">
        <v>7</v>
      </c>
      <c r="J20" s="118">
        <v>8</v>
      </c>
      <c r="K20" s="119">
        <v>2</v>
      </c>
      <c r="L20" s="120">
        <v>6</v>
      </c>
      <c r="M20" s="118">
        <v>1</v>
      </c>
      <c r="N20" s="120">
        <v>1</v>
      </c>
      <c r="O20" s="118">
        <v>3</v>
      </c>
      <c r="P20" s="119">
        <v>0</v>
      </c>
      <c r="Q20" s="120">
        <v>2</v>
      </c>
    </row>
    <row r="21" spans="1:17" ht="15.75">
      <c r="A21" s="113" t="s">
        <v>187</v>
      </c>
      <c r="B21" s="118">
        <v>6</v>
      </c>
      <c r="C21" s="119">
        <v>1</v>
      </c>
      <c r="D21" s="120">
        <v>4</v>
      </c>
      <c r="E21" s="118">
        <v>2</v>
      </c>
      <c r="F21" s="120">
        <v>0</v>
      </c>
      <c r="G21" s="118">
        <v>0</v>
      </c>
      <c r="H21" s="119">
        <v>0</v>
      </c>
      <c r="I21" s="120">
        <v>5</v>
      </c>
      <c r="J21" s="118">
        <v>7</v>
      </c>
      <c r="K21" s="119">
        <v>1</v>
      </c>
      <c r="L21" s="120">
        <v>3</v>
      </c>
      <c r="M21" s="118">
        <v>0</v>
      </c>
      <c r="N21" s="120">
        <v>0</v>
      </c>
      <c r="O21" s="118">
        <v>3</v>
      </c>
      <c r="P21" s="119">
        <v>0</v>
      </c>
      <c r="Q21" s="120">
        <v>5</v>
      </c>
    </row>
    <row r="22" spans="1:17" ht="15.75">
      <c r="A22" s="117" t="s">
        <v>188</v>
      </c>
      <c r="B22" s="118">
        <v>9</v>
      </c>
      <c r="C22" s="119">
        <v>0</v>
      </c>
      <c r="D22" s="120">
        <v>16</v>
      </c>
      <c r="E22" s="118">
        <v>2</v>
      </c>
      <c r="F22" s="120">
        <v>2</v>
      </c>
      <c r="G22" s="118">
        <v>2</v>
      </c>
      <c r="H22" s="119">
        <v>3</v>
      </c>
      <c r="I22" s="120">
        <v>3</v>
      </c>
      <c r="J22" s="118">
        <v>12</v>
      </c>
      <c r="K22" s="119">
        <v>0</v>
      </c>
      <c r="L22" s="120">
        <v>5</v>
      </c>
      <c r="M22" s="118">
        <v>5</v>
      </c>
      <c r="N22" s="120">
        <v>1</v>
      </c>
      <c r="O22" s="118">
        <v>6</v>
      </c>
      <c r="P22" s="119">
        <v>1</v>
      </c>
      <c r="Q22" s="120">
        <v>5</v>
      </c>
    </row>
    <row r="23" spans="1:17" ht="15.75">
      <c r="A23" s="113" t="s">
        <v>189</v>
      </c>
      <c r="B23" s="118">
        <v>11</v>
      </c>
      <c r="C23" s="119">
        <v>0</v>
      </c>
      <c r="D23" s="120">
        <v>18</v>
      </c>
      <c r="E23" s="118">
        <v>1</v>
      </c>
      <c r="F23" s="120">
        <v>1</v>
      </c>
      <c r="G23" s="118">
        <v>1</v>
      </c>
      <c r="H23" s="119">
        <v>3</v>
      </c>
      <c r="I23" s="120">
        <v>6</v>
      </c>
      <c r="J23" s="118">
        <v>12</v>
      </c>
      <c r="K23" s="119">
        <v>1</v>
      </c>
      <c r="L23" s="120">
        <v>6</v>
      </c>
      <c r="M23" s="118">
        <v>3</v>
      </c>
      <c r="N23" s="120">
        <v>0</v>
      </c>
      <c r="O23" s="118">
        <v>1</v>
      </c>
      <c r="P23" s="119">
        <v>0</v>
      </c>
      <c r="Q23" s="120">
        <v>11</v>
      </c>
    </row>
    <row r="24" spans="1:17" ht="15.75">
      <c r="A24" s="117" t="s">
        <v>190</v>
      </c>
      <c r="B24" s="118">
        <v>188</v>
      </c>
      <c r="C24" s="119">
        <v>2</v>
      </c>
      <c r="D24" s="120">
        <v>116</v>
      </c>
      <c r="E24" s="118">
        <v>43</v>
      </c>
      <c r="F24" s="120">
        <v>4</v>
      </c>
      <c r="G24" s="118">
        <v>52</v>
      </c>
      <c r="H24" s="119">
        <v>27</v>
      </c>
      <c r="I24" s="120">
        <v>57</v>
      </c>
      <c r="J24" s="118">
        <v>241</v>
      </c>
      <c r="K24" s="119">
        <v>3</v>
      </c>
      <c r="L24" s="120">
        <v>122</v>
      </c>
      <c r="M24" s="118">
        <v>66</v>
      </c>
      <c r="N24" s="120">
        <v>5</v>
      </c>
      <c r="O24" s="118">
        <v>37</v>
      </c>
      <c r="P24" s="119">
        <v>17</v>
      </c>
      <c r="Q24" s="120">
        <v>57</v>
      </c>
    </row>
    <row r="25" spans="1:17" ht="15.75">
      <c r="A25" s="113" t="s">
        <v>191</v>
      </c>
      <c r="B25" s="118">
        <v>17</v>
      </c>
      <c r="C25" s="119">
        <v>0</v>
      </c>
      <c r="D25" s="120">
        <v>36</v>
      </c>
      <c r="E25" s="118">
        <v>6</v>
      </c>
      <c r="F25" s="120">
        <v>1</v>
      </c>
      <c r="G25" s="118">
        <v>2</v>
      </c>
      <c r="H25" s="119">
        <v>6</v>
      </c>
      <c r="I25" s="120">
        <v>30</v>
      </c>
      <c r="J25" s="118">
        <v>21</v>
      </c>
      <c r="K25" s="119">
        <v>1</v>
      </c>
      <c r="L25" s="120">
        <v>28</v>
      </c>
      <c r="M25" s="118">
        <v>7</v>
      </c>
      <c r="N25" s="120">
        <v>0</v>
      </c>
      <c r="O25" s="118">
        <v>6</v>
      </c>
      <c r="P25" s="119">
        <v>1</v>
      </c>
      <c r="Q25" s="120">
        <v>23</v>
      </c>
    </row>
    <row r="26" spans="1:17" ht="15.75">
      <c r="A26" s="117" t="s">
        <v>192</v>
      </c>
      <c r="B26" s="118">
        <v>0</v>
      </c>
      <c r="C26" s="119">
        <v>1</v>
      </c>
      <c r="D26" s="120">
        <v>8</v>
      </c>
      <c r="E26" s="118">
        <v>2</v>
      </c>
      <c r="F26" s="120">
        <v>0</v>
      </c>
      <c r="G26" s="118">
        <v>0</v>
      </c>
      <c r="H26" s="119">
        <v>0</v>
      </c>
      <c r="I26" s="120">
        <v>0</v>
      </c>
      <c r="J26" s="118">
        <v>9</v>
      </c>
      <c r="K26" s="119">
        <v>0</v>
      </c>
      <c r="L26" s="120">
        <v>1</v>
      </c>
      <c r="M26" s="118">
        <v>1</v>
      </c>
      <c r="N26" s="120">
        <v>1</v>
      </c>
      <c r="O26" s="118">
        <v>4</v>
      </c>
      <c r="P26" s="119">
        <v>2</v>
      </c>
      <c r="Q26" s="120">
        <v>5</v>
      </c>
    </row>
    <row r="27" spans="1:17" ht="15.75">
      <c r="A27" s="113" t="s">
        <v>193</v>
      </c>
      <c r="B27" s="118">
        <v>20</v>
      </c>
      <c r="C27" s="119">
        <v>1</v>
      </c>
      <c r="D27" s="120">
        <v>91</v>
      </c>
      <c r="E27" s="118">
        <v>5</v>
      </c>
      <c r="F27" s="120">
        <v>0</v>
      </c>
      <c r="G27" s="118">
        <v>11</v>
      </c>
      <c r="H27" s="119">
        <v>2</v>
      </c>
      <c r="I27" s="120">
        <v>16</v>
      </c>
      <c r="J27" s="118">
        <v>27</v>
      </c>
      <c r="K27" s="119">
        <v>1</v>
      </c>
      <c r="L27" s="120">
        <v>39</v>
      </c>
      <c r="M27" s="118">
        <v>2</v>
      </c>
      <c r="N27" s="120">
        <v>1</v>
      </c>
      <c r="O27" s="118">
        <v>4</v>
      </c>
      <c r="P27" s="119">
        <v>0</v>
      </c>
      <c r="Q27" s="120">
        <v>12</v>
      </c>
    </row>
    <row r="28" spans="1:17" ht="15.75">
      <c r="A28" s="117" t="s">
        <v>194</v>
      </c>
      <c r="B28" s="118">
        <v>40</v>
      </c>
      <c r="C28" s="119">
        <v>1</v>
      </c>
      <c r="D28" s="120">
        <v>103</v>
      </c>
      <c r="E28" s="118">
        <v>21</v>
      </c>
      <c r="F28" s="120">
        <v>2</v>
      </c>
      <c r="G28" s="118">
        <v>19</v>
      </c>
      <c r="H28" s="119">
        <v>16</v>
      </c>
      <c r="I28" s="120">
        <v>44</v>
      </c>
      <c r="J28" s="118">
        <v>47</v>
      </c>
      <c r="K28" s="119">
        <v>1</v>
      </c>
      <c r="L28" s="120">
        <v>108</v>
      </c>
      <c r="M28" s="118">
        <v>30</v>
      </c>
      <c r="N28" s="120">
        <v>8</v>
      </c>
      <c r="O28" s="118">
        <v>19</v>
      </c>
      <c r="P28" s="119">
        <v>7</v>
      </c>
      <c r="Q28" s="120">
        <v>55</v>
      </c>
    </row>
    <row r="29" spans="1:17" ht="15.75">
      <c r="A29" s="113" t="s">
        <v>195</v>
      </c>
      <c r="B29" s="118">
        <v>63</v>
      </c>
      <c r="C29" s="119">
        <v>4</v>
      </c>
      <c r="D29" s="120">
        <v>23</v>
      </c>
      <c r="E29" s="118">
        <v>20</v>
      </c>
      <c r="F29" s="120">
        <v>0</v>
      </c>
      <c r="G29" s="118">
        <v>11</v>
      </c>
      <c r="H29" s="119">
        <v>3</v>
      </c>
      <c r="I29" s="120">
        <v>4</v>
      </c>
      <c r="J29" s="118">
        <v>82</v>
      </c>
      <c r="K29" s="119">
        <v>4</v>
      </c>
      <c r="L29" s="120">
        <v>30</v>
      </c>
      <c r="M29" s="118">
        <v>20</v>
      </c>
      <c r="N29" s="120">
        <v>0</v>
      </c>
      <c r="O29" s="118">
        <v>7</v>
      </c>
      <c r="P29" s="119">
        <v>1</v>
      </c>
      <c r="Q29" s="120">
        <v>18</v>
      </c>
    </row>
    <row r="30" spans="1:17" ht="15.75">
      <c r="A30" s="117" t="s">
        <v>196</v>
      </c>
      <c r="B30" s="118">
        <v>5</v>
      </c>
      <c r="C30" s="119">
        <v>3</v>
      </c>
      <c r="D30" s="120">
        <v>39</v>
      </c>
      <c r="E30" s="118">
        <v>10</v>
      </c>
      <c r="F30" s="120">
        <v>1</v>
      </c>
      <c r="G30" s="118">
        <v>1</v>
      </c>
      <c r="H30" s="119">
        <v>7</v>
      </c>
      <c r="I30" s="120">
        <v>56</v>
      </c>
      <c r="J30" s="118">
        <v>20</v>
      </c>
      <c r="K30" s="119">
        <v>0</v>
      </c>
      <c r="L30" s="120">
        <v>27</v>
      </c>
      <c r="M30" s="118">
        <v>10</v>
      </c>
      <c r="N30" s="120">
        <v>0</v>
      </c>
      <c r="O30" s="118">
        <v>11</v>
      </c>
      <c r="P30" s="119">
        <v>9</v>
      </c>
      <c r="Q30" s="120">
        <v>30</v>
      </c>
    </row>
    <row r="31" spans="1:17" ht="15.75">
      <c r="A31" s="113" t="s">
        <v>197</v>
      </c>
      <c r="B31" s="118">
        <v>22</v>
      </c>
      <c r="C31" s="119">
        <v>1</v>
      </c>
      <c r="D31" s="120">
        <v>58</v>
      </c>
      <c r="E31" s="118">
        <v>2</v>
      </c>
      <c r="F31" s="120">
        <v>0</v>
      </c>
      <c r="G31" s="118">
        <v>13</v>
      </c>
      <c r="H31" s="119">
        <v>0</v>
      </c>
      <c r="I31" s="120">
        <v>12</v>
      </c>
      <c r="J31" s="118">
        <v>33</v>
      </c>
      <c r="K31" s="119">
        <v>0</v>
      </c>
      <c r="L31" s="120">
        <v>17</v>
      </c>
      <c r="M31" s="118">
        <v>0</v>
      </c>
      <c r="N31" s="120">
        <v>1</v>
      </c>
      <c r="O31" s="118">
        <v>7</v>
      </c>
      <c r="P31" s="119">
        <v>2</v>
      </c>
      <c r="Q31" s="120">
        <v>13</v>
      </c>
    </row>
    <row r="32" spans="1:17" ht="15.75">
      <c r="A32" s="117" t="s">
        <v>198</v>
      </c>
      <c r="B32" s="118">
        <v>5</v>
      </c>
      <c r="C32" s="119">
        <v>0</v>
      </c>
      <c r="D32" s="120">
        <v>23</v>
      </c>
      <c r="E32" s="118">
        <v>3</v>
      </c>
      <c r="F32" s="120">
        <v>1</v>
      </c>
      <c r="G32" s="118">
        <v>0</v>
      </c>
      <c r="H32" s="119">
        <v>0</v>
      </c>
      <c r="I32" s="120">
        <v>11</v>
      </c>
      <c r="J32" s="118">
        <v>3</v>
      </c>
      <c r="K32" s="119">
        <v>1</v>
      </c>
      <c r="L32" s="120">
        <v>16</v>
      </c>
      <c r="M32" s="118">
        <v>2</v>
      </c>
      <c r="N32" s="120">
        <v>3</v>
      </c>
      <c r="O32" s="118">
        <v>0</v>
      </c>
      <c r="P32" s="119">
        <v>2</v>
      </c>
      <c r="Q32" s="120">
        <v>7</v>
      </c>
    </row>
    <row r="33" spans="1:17" ht="15.75">
      <c r="A33" s="113" t="s">
        <v>199</v>
      </c>
      <c r="B33" s="118">
        <v>21</v>
      </c>
      <c r="C33" s="119">
        <v>0</v>
      </c>
      <c r="D33" s="120">
        <v>9</v>
      </c>
      <c r="E33" s="118">
        <v>5</v>
      </c>
      <c r="F33" s="120">
        <v>4</v>
      </c>
      <c r="G33" s="118">
        <v>4</v>
      </c>
      <c r="H33" s="119">
        <v>3</v>
      </c>
      <c r="I33" s="120">
        <v>12</v>
      </c>
      <c r="J33" s="118">
        <v>29</v>
      </c>
      <c r="K33" s="119">
        <v>2</v>
      </c>
      <c r="L33" s="120">
        <v>16</v>
      </c>
      <c r="M33" s="118">
        <v>3</v>
      </c>
      <c r="N33" s="120">
        <v>6</v>
      </c>
      <c r="O33" s="118">
        <v>4</v>
      </c>
      <c r="P33" s="119">
        <v>2</v>
      </c>
      <c r="Q33" s="120">
        <v>12</v>
      </c>
    </row>
    <row r="34" spans="1:17" ht="15.75">
      <c r="A34" s="117" t="s">
        <v>200</v>
      </c>
      <c r="B34" s="118">
        <v>43</v>
      </c>
      <c r="C34" s="119">
        <v>0</v>
      </c>
      <c r="D34" s="120">
        <v>186</v>
      </c>
      <c r="E34" s="118">
        <v>27</v>
      </c>
      <c r="F34" s="120">
        <v>1</v>
      </c>
      <c r="G34" s="118">
        <v>14</v>
      </c>
      <c r="H34" s="119">
        <v>6</v>
      </c>
      <c r="I34" s="120">
        <v>78</v>
      </c>
      <c r="J34" s="118">
        <v>51</v>
      </c>
      <c r="K34" s="119">
        <v>0</v>
      </c>
      <c r="L34" s="120">
        <v>148</v>
      </c>
      <c r="M34" s="118">
        <v>8</v>
      </c>
      <c r="N34" s="120">
        <v>1</v>
      </c>
      <c r="O34" s="118">
        <v>10</v>
      </c>
      <c r="P34" s="119">
        <v>1</v>
      </c>
      <c r="Q34" s="120">
        <v>56</v>
      </c>
    </row>
    <row r="35" spans="1:17" ht="15.75">
      <c r="A35" s="113" t="s">
        <v>201</v>
      </c>
      <c r="B35" s="118">
        <v>114</v>
      </c>
      <c r="C35" s="119">
        <v>0</v>
      </c>
      <c r="D35" s="120">
        <v>111</v>
      </c>
      <c r="E35" s="118">
        <v>19</v>
      </c>
      <c r="F35" s="120">
        <v>0</v>
      </c>
      <c r="G35" s="118">
        <v>15</v>
      </c>
      <c r="H35" s="119">
        <v>4</v>
      </c>
      <c r="I35" s="120">
        <v>32</v>
      </c>
      <c r="J35" s="118">
        <v>113</v>
      </c>
      <c r="K35" s="119">
        <v>2</v>
      </c>
      <c r="L35" s="120">
        <v>75</v>
      </c>
      <c r="M35" s="118">
        <v>14</v>
      </c>
      <c r="N35" s="120">
        <v>0</v>
      </c>
      <c r="O35" s="118">
        <v>36</v>
      </c>
      <c r="P35" s="119">
        <v>3</v>
      </c>
      <c r="Q35" s="120">
        <v>39</v>
      </c>
    </row>
    <row r="36" spans="1:17" ht="15.75">
      <c r="A36" s="117" t="s">
        <v>202</v>
      </c>
      <c r="B36" s="118">
        <v>13</v>
      </c>
      <c r="C36" s="119">
        <v>1</v>
      </c>
      <c r="D36" s="120">
        <v>31</v>
      </c>
      <c r="E36" s="118">
        <v>7</v>
      </c>
      <c r="F36" s="120">
        <v>2</v>
      </c>
      <c r="G36" s="118">
        <v>10</v>
      </c>
      <c r="H36" s="119">
        <v>0</v>
      </c>
      <c r="I36" s="120">
        <v>8</v>
      </c>
      <c r="J36" s="118">
        <v>17</v>
      </c>
      <c r="K36" s="119">
        <v>2</v>
      </c>
      <c r="L36" s="120">
        <v>19</v>
      </c>
      <c r="M36" s="118">
        <v>5</v>
      </c>
      <c r="N36" s="120">
        <v>3</v>
      </c>
      <c r="O36" s="118">
        <v>6</v>
      </c>
      <c r="P36" s="119">
        <v>4</v>
      </c>
      <c r="Q36" s="120">
        <v>8</v>
      </c>
    </row>
    <row r="37" spans="1:17" ht="15.75">
      <c r="A37" s="113" t="s">
        <v>203</v>
      </c>
      <c r="B37" s="118">
        <v>3</v>
      </c>
      <c r="C37" s="119">
        <v>0</v>
      </c>
      <c r="D37" s="120">
        <v>3</v>
      </c>
      <c r="E37" s="118">
        <v>3</v>
      </c>
      <c r="F37" s="120">
        <v>0</v>
      </c>
      <c r="G37" s="118">
        <v>1</v>
      </c>
      <c r="H37" s="119">
        <v>0</v>
      </c>
      <c r="I37" s="120">
        <v>2</v>
      </c>
      <c r="J37" s="118">
        <v>4</v>
      </c>
      <c r="K37" s="119">
        <v>0</v>
      </c>
      <c r="L37" s="120">
        <v>2</v>
      </c>
      <c r="M37" s="118">
        <v>3</v>
      </c>
      <c r="N37" s="120">
        <v>0</v>
      </c>
      <c r="O37" s="118">
        <v>2</v>
      </c>
      <c r="P37" s="119">
        <v>1</v>
      </c>
      <c r="Q37" s="120">
        <v>2</v>
      </c>
    </row>
    <row r="38" spans="1:17" ht="15.75">
      <c r="A38" s="117" t="s">
        <v>204</v>
      </c>
      <c r="B38" s="118">
        <v>8</v>
      </c>
      <c r="C38" s="119">
        <v>0</v>
      </c>
      <c r="D38" s="120">
        <v>7</v>
      </c>
      <c r="E38" s="118">
        <v>0</v>
      </c>
      <c r="F38" s="120">
        <v>1</v>
      </c>
      <c r="G38" s="118">
        <v>2</v>
      </c>
      <c r="H38" s="119">
        <v>0</v>
      </c>
      <c r="I38" s="120">
        <v>4</v>
      </c>
      <c r="J38" s="118">
        <v>10</v>
      </c>
      <c r="K38" s="119">
        <v>1</v>
      </c>
      <c r="L38" s="120">
        <v>5</v>
      </c>
      <c r="M38" s="118">
        <v>2</v>
      </c>
      <c r="N38" s="120">
        <v>0</v>
      </c>
      <c r="O38" s="118">
        <v>0</v>
      </c>
      <c r="P38" s="119">
        <v>0</v>
      </c>
      <c r="Q38" s="120">
        <v>1</v>
      </c>
    </row>
    <row r="39" spans="1:17" ht="15.75">
      <c r="A39" s="113" t="s">
        <v>205</v>
      </c>
      <c r="B39" s="118">
        <v>53</v>
      </c>
      <c r="C39" s="119">
        <v>1</v>
      </c>
      <c r="D39" s="120">
        <v>46</v>
      </c>
      <c r="E39" s="118">
        <v>36</v>
      </c>
      <c r="F39" s="120">
        <v>1</v>
      </c>
      <c r="G39" s="118">
        <v>20</v>
      </c>
      <c r="H39" s="119">
        <v>4</v>
      </c>
      <c r="I39" s="120">
        <v>236</v>
      </c>
      <c r="J39" s="118">
        <v>103</v>
      </c>
      <c r="K39" s="119">
        <v>2</v>
      </c>
      <c r="L39" s="120">
        <v>38</v>
      </c>
      <c r="M39" s="118">
        <v>25</v>
      </c>
      <c r="N39" s="120">
        <v>0</v>
      </c>
      <c r="O39" s="118">
        <v>4</v>
      </c>
      <c r="P39" s="119">
        <v>0</v>
      </c>
      <c r="Q39" s="120">
        <v>18</v>
      </c>
    </row>
    <row r="40" spans="1:17" ht="15.75">
      <c r="A40" s="117" t="s">
        <v>206</v>
      </c>
      <c r="B40" s="118">
        <v>20</v>
      </c>
      <c r="C40" s="119">
        <v>0</v>
      </c>
      <c r="D40" s="120">
        <v>15</v>
      </c>
      <c r="E40" s="118">
        <v>5</v>
      </c>
      <c r="F40" s="120">
        <v>0</v>
      </c>
      <c r="G40" s="118">
        <v>8</v>
      </c>
      <c r="H40" s="119">
        <v>3</v>
      </c>
      <c r="I40" s="120">
        <v>12</v>
      </c>
      <c r="J40" s="118">
        <v>23</v>
      </c>
      <c r="K40" s="119">
        <v>1</v>
      </c>
      <c r="L40" s="120">
        <v>18</v>
      </c>
      <c r="M40" s="118">
        <v>4</v>
      </c>
      <c r="N40" s="120">
        <v>5</v>
      </c>
      <c r="O40" s="118">
        <v>2</v>
      </c>
      <c r="P40" s="119">
        <v>3</v>
      </c>
      <c r="Q40" s="120">
        <v>10</v>
      </c>
    </row>
    <row r="41" spans="1:17" ht="15.75">
      <c r="A41" s="113" t="s">
        <v>207</v>
      </c>
      <c r="B41" s="118">
        <v>76</v>
      </c>
      <c r="C41" s="119">
        <v>3</v>
      </c>
      <c r="D41" s="120">
        <v>87</v>
      </c>
      <c r="E41" s="118">
        <v>34</v>
      </c>
      <c r="F41" s="120">
        <v>0</v>
      </c>
      <c r="G41" s="118">
        <v>37</v>
      </c>
      <c r="H41" s="119">
        <v>11</v>
      </c>
      <c r="I41" s="120">
        <v>32</v>
      </c>
      <c r="J41" s="118">
        <v>96</v>
      </c>
      <c r="K41" s="119">
        <v>2</v>
      </c>
      <c r="L41" s="120">
        <v>63</v>
      </c>
      <c r="M41" s="118">
        <v>41</v>
      </c>
      <c r="N41" s="120">
        <v>1</v>
      </c>
      <c r="O41" s="118">
        <v>30</v>
      </c>
      <c r="P41" s="119">
        <v>8</v>
      </c>
      <c r="Q41" s="120">
        <v>45</v>
      </c>
    </row>
    <row r="42" spans="1:17" ht="15.75">
      <c r="A42" s="117" t="s">
        <v>208</v>
      </c>
      <c r="B42" s="118">
        <v>2055</v>
      </c>
      <c r="C42" s="119">
        <v>4</v>
      </c>
      <c r="D42" s="120">
        <v>2079</v>
      </c>
      <c r="E42" s="118">
        <v>887</v>
      </c>
      <c r="F42" s="120">
        <v>15</v>
      </c>
      <c r="G42" s="118">
        <v>1001</v>
      </c>
      <c r="H42" s="119">
        <v>27</v>
      </c>
      <c r="I42" s="120">
        <v>1054</v>
      </c>
      <c r="J42" s="118">
        <v>2246</v>
      </c>
      <c r="K42" s="119">
        <v>3</v>
      </c>
      <c r="L42" s="120">
        <v>1853</v>
      </c>
      <c r="M42" s="118">
        <v>1067</v>
      </c>
      <c r="N42" s="120">
        <v>22</v>
      </c>
      <c r="O42" s="118">
        <v>955</v>
      </c>
      <c r="P42" s="119">
        <v>22</v>
      </c>
      <c r="Q42" s="120">
        <v>910</v>
      </c>
    </row>
    <row r="43" spans="1:17" ht="15.75">
      <c r="A43" s="113" t="s">
        <v>209</v>
      </c>
      <c r="B43" s="118">
        <v>347</v>
      </c>
      <c r="C43" s="119">
        <v>2</v>
      </c>
      <c r="D43" s="120">
        <v>287</v>
      </c>
      <c r="E43" s="118">
        <v>137</v>
      </c>
      <c r="F43" s="120">
        <v>3</v>
      </c>
      <c r="G43" s="118">
        <v>174</v>
      </c>
      <c r="H43" s="119">
        <v>30</v>
      </c>
      <c r="I43" s="120">
        <v>150</v>
      </c>
      <c r="J43" s="118">
        <v>359</v>
      </c>
      <c r="K43" s="119">
        <v>3</v>
      </c>
      <c r="L43" s="120">
        <v>212</v>
      </c>
      <c r="M43" s="118">
        <v>146</v>
      </c>
      <c r="N43" s="120">
        <v>7</v>
      </c>
      <c r="O43" s="118">
        <v>138</v>
      </c>
      <c r="P43" s="119">
        <v>20</v>
      </c>
      <c r="Q43" s="120">
        <v>100</v>
      </c>
    </row>
    <row r="44" spans="1:17" ht="15.75">
      <c r="A44" s="117" t="s">
        <v>210</v>
      </c>
      <c r="B44" s="118">
        <v>3</v>
      </c>
      <c r="C44" s="119">
        <v>0</v>
      </c>
      <c r="D44" s="120">
        <v>4</v>
      </c>
      <c r="E44" s="118">
        <v>6</v>
      </c>
      <c r="F44" s="120">
        <v>0</v>
      </c>
      <c r="G44" s="118">
        <v>1</v>
      </c>
      <c r="H44" s="119">
        <v>1</v>
      </c>
      <c r="I44" s="120">
        <v>7</v>
      </c>
      <c r="J44" s="118">
        <v>3</v>
      </c>
      <c r="K44" s="119">
        <v>3</v>
      </c>
      <c r="L44" s="120">
        <v>3</v>
      </c>
      <c r="M44" s="118">
        <v>1</v>
      </c>
      <c r="N44" s="120">
        <v>4</v>
      </c>
      <c r="O44" s="118">
        <v>2</v>
      </c>
      <c r="P44" s="119">
        <v>1</v>
      </c>
      <c r="Q44" s="120">
        <v>5</v>
      </c>
    </row>
    <row r="45" spans="1:17" ht="15.75">
      <c r="A45" s="113" t="s">
        <v>211</v>
      </c>
      <c r="B45" s="118">
        <v>11</v>
      </c>
      <c r="C45" s="119">
        <v>1</v>
      </c>
      <c r="D45" s="120">
        <v>17</v>
      </c>
      <c r="E45" s="118">
        <v>4</v>
      </c>
      <c r="F45" s="120">
        <v>0</v>
      </c>
      <c r="G45" s="118">
        <v>2</v>
      </c>
      <c r="H45" s="119">
        <v>2</v>
      </c>
      <c r="I45" s="120">
        <v>14</v>
      </c>
      <c r="J45" s="118">
        <v>12</v>
      </c>
      <c r="K45" s="119">
        <v>0</v>
      </c>
      <c r="L45" s="120">
        <v>8</v>
      </c>
      <c r="M45" s="118">
        <v>1</v>
      </c>
      <c r="N45" s="120">
        <v>0</v>
      </c>
      <c r="O45" s="118">
        <v>9</v>
      </c>
      <c r="P45" s="119">
        <v>4</v>
      </c>
      <c r="Q45" s="120">
        <v>15</v>
      </c>
    </row>
    <row r="46" spans="1:17" ht="15.75">
      <c r="A46" s="117" t="s">
        <v>212</v>
      </c>
      <c r="B46" s="118">
        <v>68</v>
      </c>
      <c r="C46" s="119">
        <v>1</v>
      </c>
      <c r="D46" s="120">
        <v>68</v>
      </c>
      <c r="E46" s="118">
        <v>23</v>
      </c>
      <c r="F46" s="120">
        <v>0</v>
      </c>
      <c r="G46" s="118">
        <v>34</v>
      </c>
      <c r="H46" s="119">
        <v>2</v>
      </c>
      <c r="I46" s="120">
        <v>38</v>
      </c>
      <c r="J46" s="118">
        <v>78</v>
      </c>
      <c r="K46" s="119">
        <v>0</v>
      </c>
      <c r="L46" s="120">
        <v>46</v>
      </c>
      <c r="M46" s="118">
        <v>45</v>
      </c>
      <c r="N46" s="120">
        <v>1</v>
      </c>
      <c r="O46" s="118">
        <v>19</v>
      </c>
      <c r="P46" s="119">
        <v>6</v>
      </c>
      <c r="Q46" s="120">
        <v>50</v>
      </c>
    </row>
    <row r="47" spans="1:17" ht="15.75">
      <c r="A47" s="113" t="s">
        <v>213</v>
      </c>
      <c r="B47" s="118">
        <v>4</v>
      </c>
      <c r="C47" s="119">
        <v>0</v>
      </c>
      <c r="D47" s="120">
        <v>32</v>
      </c>
      <c r="E47" s="118">
        <v>6</v>
      </c>
      <c r="F47" s="120">
        <v>1</v>
      </c>
      <c r="G47" s="118">
        <v>4</v>
      </c>
      <c r="H47" s="119">
        <v>0</v>
      </c>
      <c r="I47" s="120">
        <v>16</v>
      </c>
      <c r="J47" s="118">
        <v>13</v>
      </c>
      <c r="K47" s="119">
        <v>1</v>
      </c>
      <c r="L47" s="120">
        <v>40</v>
      </c>
      <c r="M47" s="118">
        <v>4</v>
      </c>
      <c r="N47" s="120">
        <v>0</v>
      </c>
      <c r="O47" s="118">
        <v>0</v>
      </c>
      <c r="P47" s="119">
        <v>1</v>
      </c>
      <c r="Q47" s="120">
        <v>21</v>
      </c>
    </row>
    <row r="48" spans="1:17" ht="15.75">
      <c r="A48" s="117" t="s">
        <v>214</v>
      </c>
      <c r="B48" s="118">
        <v>9</v>
      </c>
      <c r="C48" s="119">
        <v>1</v>
      </c>
      <c r="D48" s="120">
        <v>4</v>
      </c>
      <c r="E48" s="118">
        <v>8</v>
      </c>
      <c r="F48" s="120">
        <v>2</v>
      </c>
      <c r="G48" s="118">
        <v>3</v>
      </c>
      <c r="H48" s="119">
        <v>1</v>
      </c>
      <c r="I48" s="120">
        <v>7</v>
      </c>
      <c r="J48" s="118">
        <v>6</v>
      </c>
      <c r="K48" s="119">
        <v>1</v>
      </c>
      <c r="L48" s="120">
        <v>13</v>
      </c>
      <c r="M48" s="118">
        <v>9</v>
      </c>
      <c r="N48" s="120">
        <v>0</v>
      </c>
      <c r="O48" s="118">
        <v>2</v>
      </c>
      <c r="P48" s="119">
        <v>0</v>
      </c>
      <c r="Q48" s="120">
        <v>8</v>
      </c>
    </row>
    <row r="49" spans="1:17" ht="15.75">
      <c r="A49" s="113" t="s">
        <v>215</v>
      </c>
      <c r="B49" s="118">
        <v>134</v>
      </c>
      <c r="C49" s="119">
        <v>1</v>
      </c>
      <c r="D49" s="120">
        <v>63</v>
      </c>
      <c r="E49" s="118">
        <v>36</v>
      </c>
      <c r="F49" s="120">
        <v>2</v>
      </c>
      <c r="G49" s="118">
        <v>32</v>
      </c>
      <c r="H49" s="119">
        <v>0</v>
      </c>
      <c r="I49" s="120">
        <v>25</v>
      </c>
      <c r="J49" s="118">
        <v>138</v>
      </c>
      <c r="K49" s="119">
        <v>0</v>
      </c>
      <c r="L49" s="120">
        <v>46</v>
      </c>
      <c r="M49" s="118">
        <v>46</v>
      </c>
      <c r="N49" s="120">
        <v>2</v>
      </c>
      <c r="O49" s="118">
        <v>40</v>
      </c>
      <c r="P49" s="119">
        <v>3</v>
      </c>
      <c r="Q49" s="120">
        <v>31</v>
      </c>
    </row>
    <row r="50" spans="1:17" ht="15.75">
      <c r="A50" s="117" t="s">
        <v>216</v>
      </c>
      <c r="B50" s="118">
        <v>107</v>
      </c>
      <c r="C50" s="119">
        <v>3</v>
      </c>
      <c r="D50" s="120">
        <v>144</v>
      </c>
      <c r="E50" s="118">
        <v>35</v>
      </c>
      <c r="F50" s="120">
        <v>3</v>
      </c>
      <c r="G50" s="118">
        <v>38</v>
      </c>
      <c r="H50" s="119">
        <v>15</v>
      </c>
      <c r="I50" s="120">
        <v>52</v>
      </c>
      <c r="J50" s="118">
        <v>108</v>
      </c>
      <c r="K50" s="119">
        <v>4</v>
      </c>
      <c r="L50" s="120">
        <v>64</v>
      </c>
      <c r="M50" s="118">
        <v>39</v>
      </c>
      <c r="N50" s="120">
        <v>5</v>
      </c>
      <c r="O50" s="118">
        <v>19</v>
      </c>
      <c r="P50" s="119">
        <v>10</v>
      </c>
      <c r="Q50" s="120">
        <v>60</v>
      </c>
    </row>
    <row r="51" spans="1:17" ht="15.75">
      <c r="A51" s="113" t="s">
        <v>217</v>
      </c>
      <c r="B51" s="118">
        <v>27</v>
      </c>
      <c r="C51" s="119">
        <v>0</v>
      </c>
      <c r="D51" s="120">
        <v>48</v>
      </c>
      <c r="E51" s="118">
        <v>2</v>
      </c>
      <c r="F51" s="120">
        <v>0</v>
      </c>
      <c r="G51" s="118">
        <v>3</v>
      </c>
      <c r="H51" s="119">
        <v>3</v>
      </c>
      <c r="I51" s="120">
        <v>30</v>
      </c>
      <c r="J51" s="118">
        <v>14</v>
      </c>
      <c r="K51" s="119">
        <v>1</v>
      </c>
      <c r="L51" s="120">
        <v>35</v>
      </c>
      <c r="M51" s="118">
        <v>4</v>
      </c>
      <c r="N51" s="120">
        <v>1</v>
      </c>
      <c r="O51" s="118">
        <v>3</v>
      </c>
      <c r="P51" s="119">
        <v>7</v>
      </c>
      <c r="Q51" s="120">
        <v>19</v>
      </c>
    </row>
    <row r="52" spans="1:17" ht="15.75">
      <c r="A52" s="117" t="s">
        <v>218</v>
      </c>
      <c r="B52" s="118">
        <v>27</v>
      </c>
      <c r="C52" s="119">
        <v>0</v>
      </c>
      <c r="D52" s="120">
        <v>24</v>
      </c>
      <c r="E52" s="118">
        <v>9</v>
      </c>
      <c r="F52" s="120">
        <v>1</v>
      </c>
      <c r="G52" s="118">
        <v>15</v>
      </c>
      <c r="H52" s="119">
        <v>0</v>
      </c>
      <c r="I52" s="120">
        <v>19</v>
      </c>
      <c r="J52" s="118">
        <v>45</v>
      </c>
      <c r="K52" s="119">
        <v>0</v>
      </c>
      <c r="L52" s="120">
        <v>26</v>
      </c>
      <c r="M52" s="118">
        <v>6</v>
      </c>
      <c r="N52" s="120">
        <v>2</v>
      </c>
      <c r="O52" s="118">
        <v>5</v>
      </c>
      <c r="P52" s="119">
        <v>0</v>
      </c>
      <c r="Q52" s="120">
        <v>7</v>
      </c>
    </row>
    <row r="53" spans="1:17" ht="15.75">
      <c r="A53" s="113" t="s">
        <v>219</v>
      </c>
      <c r="B53" s="118">
        <v>35</v>
      </c>
      <c r="C53" s="119">
        <v>1</v>
      </c>
      <c r="D53" s="120">
        <v>126</v>
      </c>
      <c r="E53" s="118">
        <v>18</v>
      </c>
      <c r="F53" s="120">
        <v>2</v>
      </c>
      <c r="G53" s="118">
        <v>19</v>
      </c>
      <c r="H53" s="119">
        <v>9</v>
      </c>
      <c r="I53" s="120">
        <v>42</v>
      </c>
      <c r="J53" s="118">
        <v>51</v>
      </c>
      <c r="K53" s="119">
        <v>2</v>
      </c>
      <c r="L53" s="120">
        <v>77</v>
      </c>
      <c r="M53" s="118">
        <v>14</v>
      </c>
      <c r="N53" s="120">
        <v>5</v>
      </c>
      <c r="O53" s="118">
        <v>10</v>
      </c>
      <c r="P53" s="119">
        <v>4</v>
      </c>
      <c r="Q53" s="120">
        <v>54</v>
      </c>
    </row>
    <row r="54" spans="1:17" ht="15.75">
      <c r="A54" s="117" t="s">
        <v>220</v>
      </c>
      <c r="B54" s="118">
        <v>32</v>
      </c>
      <c r="C54" s="119">
        <v>0</v>
      </c>
      <c r="D54" s="120">
        <v>70</v>
      </c>
      <c r="E54" s="118">
        <v>5</v>
      </c>
      <c r="F54" s="120">
        <v>1</v>
      </c>
      <c r="G54" s="118">
        <v>10</v>
      </c>
      <c r="H54" s="119">
        <v>6</v>
      </c>
      <c r="I54" s="120">
        <v>53</v>
      </c>
      <c r="J54" s="118">
        <v>35</v>
      </c>
      <c r="K54" s="119">
        <v>0</v>
      </c>
      <c r="L54" s="120">
        <v>48</v>
      </c>
      <c r="M54" s="118">
        <v>17</v>
      </c>
      <c r="N54" s="120">
        <v>1</v>
      </c>
      <c r="O54" s="118">
        <v>7</v>
      </c>
      <c r="P54" s="119">
        <v>2</v>
      </c>
      <c r="Q54" s="120">
        <v>20</v>
      </c>
    </row>
    <row r="55" spans="1:17" ht="15.75">
      <c r="A55" s="113" t="s">
        <v>221</v>
      </c>
      <c r="B55" s="118">
        <v>32</v>
      </c>
      <c r="C55" s="119">
        <v>0</v>
      </c>
      <c r="D55" s="120">
        <v>27</v>
      </c>
      <c r="E55" s="118">
        <v>5</v>
      </c>
      <c r="F55" s="120">
        <v>2</v>
      </c>
      <c r="G55" s="118">
        <v>2</v>
      </c>
      <c r="H55" s="119">
        <v>1</v>
      </c>
      <c r="I55" s="120">
        <v>1</v>
      </c>
      <c r="J55" s="118">
        <v>56</v>
      </c>
      <c r="K55" s="119">
        <v>1</v>
      </c>
      <c r="L55" s="120">
        <v>6</v>
      </c>
      <c r="M55" s="118">
        <v>0</v>
      </c>
      <c r="N55" s="120">
        <v>2</v>
      </c>
      <c r="O55" s="118">
        <v>0</v>
      </c>
      <c r="P55" s="119">
        <v>2</v>
      </c>
      <c r="Q55" s="120">
        <v>3</v>
      </c>
    </row>
    <row r="56" spans="1:17" ht="15.75">
      <c r="A56" s="117" t="s">
        <v>222</v>
      </c>
      <c r="B56" s="118">
        <v>49</v>
      </c>
      <c r="C56" s="119">
        <v>1</v>
      </c>
      <c r="D56" s="120">
        <v>132</v>
      </c>
      <c r="E56" s="118">
        <v>30</v>
      </c>
      <c r="F56" s="120">
        <v>1</v>
      </c>
      <c r="G56" s="118">
        <v>26</v>
      </c>
      <c r="H56" s="119">
        <v>4</v>
      </c>
      <c r="I56" s="120">
        <v>25</v>
      </c>
      <c r="J56" s="118">
        <v>68</v>
      </c>
      <c r="K56" s="119">
        <v>1</v>
      </c>
      <c r="L56" s="120">
        <v>100</v>
      </c>
      <c r="M56" s="118">
        <v>33</v>
      </c>
      <c r="N56" s="120">
        <v>3</v>
      </c>
      <c r="O56" s="118">
        <v>23</v>
      </c>
      <c r="P56" s="119">
        <v>6</v>
      </c>
      <c r="Q56" s="120">
        <v>36</v>
      </c>
    </row>
    <row r="57" spans="1:17" ht="15.75">
      <c r="A57" s="113" t="s">
        <v>223</v>
      </c>
      <c r="B57" s="118">
        <v>3</v>
      </c>
      <c r="C57" s="119">
        <v>1</v>
      </c>
      <c r="D57" s="120">
        <v>0</v>
      </c>
      <c r="E57" s="118">
        <v>6</v>
      </c>
      <c r="F57" s="120">
        <v>2</v>
      </c>
      <c r="G57" s="118">
        <v>3</v>
      </c>
      <c r="H57" s="119">
        <v>1</v>
      </c>
      <c r="I57" s="120">
        <v>7</v>
      </c>
      <c r="J57" s="118">
        <v>13</v>
      </c>
      <c r="K57" s="119">
        <v>4</v>
      </c>
      <c r="L57" s="120">
        <v>1</v>
      </c>
      <c r="M57" s="118">
        <v>1</v>
      </c>
      <c r="N57" s="120">
        <v>0</v>
      </c>
      <c r="O57" s="118">
        <v>0</v>
      </c>
      <c r="P57" s="119">
        <v>0</v>
      </c>
      <c r="Q57" s="120">
        <v>4</v>
      </c>
    </row>
    <row r="58" spans="1:17" ht="15.75">
      <c r="A58" s="117" t="s">
        <v>224</v>
      </c>
      <c r="B58" s="118">
        <v>22</v>
      </c>
      <c r="C58" s="119">
        <v>9</v>
      </c>
      <c r="D58" s="120">
        <v>27</v>
      </c>
      <c r="E58" s="118">
        <v>2</v>
      </c>
      <c r="F58" s="120">
        <v>5</v>
      </c>
      <c r="G58" s="118">
        <v>4</v>
      </c>
      <c r="H58" s="119">
        <v>6</v>
      </c>
      <c r="I58" s="120">
        <v>6</v>
      </c>
      <c r="J58" s="118">
        <v>15</v>
      </c>
      <c r="K58" s="119">
        <v>4</v>
      </c>
      <c r="L58" s="120">
        <v>21</v>
      </c>
      <c r="M58" s="118">
        <v>3</v>
      </c>
      <c r="N58" s="120">
        <v>4</v>
      </c>
      <c r="O58" s="118">
        <v>8</v>
      </c>
      <c r="P58" s="119">
        <v>2</v>
      </c>
      <c r="Q58" s="120">
        <v>21</v>
      </c>
    </row>
    <row r="59" spans="1:17" ht="15.75">
      <c r="A59" s="113" t="s">
        <v>225</v>
      </c>
      <c r="B59" s="118">
        <v>5</v>
      </c>
      <c r="C59" s="119">
        <v>0</v>
      </c>
      <c r="D59" s="120">
        <v>8</v>
      </c>
      <c r="E59" s="118">
        <v>9</v>
      </c>
      <c r="F59" s="120">
        <v>0</v>
      </c>
      <c r="G59" s="118">
        <v>2</v>
      </c>
      <c r="H59" s="119">
        <v>0</v>
      </c>
      <c r="I59" s="120">
        <v>2</v>
      </c>
      <c r="J59" s="118">
        <v>13</v>
      </c>
      <c r="K59" s="119">
        <v>0</v>
      </c>
      <c r="L59" s="120">
        <v>8</v>
      </c>
      <c r="M59" s="118">
        <v>2</v>
      </c>
      <c r="N59" s="120">
        <v>0</v>
      </c>
      <c r="O59" s="118">
        <v>3</v>
      </c>
      <c r="P59" s="119">
        <v>1</v>
      </c>
      <c r="Q59" s="120">
        <v>2</v>
      </c>
    </row>
    <row r="60" spans="1:17" ht="15.75">
      <c r="A60" s="117" t="s">
        <v>226</v>
      </c>
      <c r="B60" s="118">
        <v>18</v>
      </c>
      <c r="C60" s="119">
        <v>0</v>
      </c>
      <c r="D60" s="120">
        <v>70</v>
      </c>
      <c r="E60" s="118">
        <v>4</v>
      </c>
      <c r="F60" s="120">
        <v>1</v>
      </c>
      <c r="G60" s="118">
        <v>4</v>
      </c>
      <c r="H60" s="119">
        <v>3</v>
      </c>
      <c r="I60" s="120">
        <v>34</v>
      </c>
      <c r="J60" s="118">
        <v>23</v>
      </c>
      <c r="K60" s="119">
        <v>1</v>
      </c>
      <c r="L60" s="120">
        <v>33</v>
      </c>
      <c r="M60" s="118">
        <v>12</v>
      </c>
      <c r="N60" s="120">
        <v>2</v>
      </c>
      <c r="O60" s="118">
        <v>7</v>
      </c>
      <c r="P60" s="119">
        <v>2</v>
      </c>
      <c r="Q60" s="120">
        <v>18</v>
      </c>
    </row>
    <row r="61" spans="1:17" ht="15.75">
      <c r="A61" s="113" t="s">
        <v>227</v>
      </c>
      <c r="B61" s="118">
        <v>12</v>
      </c>
      <c r="C61" s="119">
        <v>0</v>
      </c>
      <c r="D61" s="120">
        <v>15</v>
      </c>
      <c r="E61" s="118">
        <v>7</v>
      </c>
      <c r="F61" s="120">
        <v>1</v>
      </c>
      <c r="G61" s="118">
        <v>3</v>
      </c>
      <c r="H61" s="119">
        <v>1</v>
      </c>
      <c r="I61" s="120">
        <v>19</v>
      </c>
      <c r="J61" s="118">
        <v>11</v>
      </c>
      <c r="K61" s="119">
        <v>1</v>
      </c>
      <c r="L61" s="120">
        <v>11</v>
      </c>
      <c r="M61" s="118">
        <v>7</v>
      </c>
      <c r="N61" s="120">
        <v>1</v>
      </c>
      <c r="O61" s="118">
        <v>5</v>
      </c>
      <c r="P61" s="119">
        <v>0</v>
      </c>
      <c r="Q61" s="120">
        <v>17</v>
      </c>
    </row>
    <row r="62" spans="1:17" ht="15.75">
      <c r="A62" s="117" t="s">
        <v>228</v>
      </c>
      <c r="B62" s="118">
        <v>56</v>
      </c>
      <c r="C62" s="119">
        <v>0</v>
      </c>
      <c r="D62" s="120">
        <v>69</v>
      </c>
      <c r="E62" s="118">
        <v>14</v>
      </c>
      <c r="F62" s="120">
        <v>4</v>
      </c>
      <c r="G62" s="118">
        <v>12</v>
      </c>
      <c r="H62" s="119">
        <v>6</v>
      </c>
      <c r="I62" s="120">
        <v>17</v>
      </c>
      <c r="J62" s="118">
        <v>30</v>
      </c>
      <c r="K62" s="119">
        <v>2</v>
      </c>
      <c r="L62" s="120">
        <v>45</v>
      </c>
      <c r="M62" s="118">
        <v>13</v>
      </c>
      <c r="N62" s="120">
        <v>4</v>
      </c>
      <c r="O62" s="118">
        <v>15</v>
      </c>
      <c r="P62" s="119">
        <v>1</v>
      </c>
      <c r="Q62" s="120">
        <v>17</v>
      </c>
    </row>
    <row r="63" spans="1:17" ht="15.75">
      <c r="A63" s="113" t="s">
        <v>229</v>
      </c>
      <c r="B63" s="118">
        <v>44</v>
      </c>
      <c r="C63" s="119">
        <v>1</v>
      </c>
      <c r="D63" s="120">
        <v>99</v>
      </c>
      <c r="E63" s="118">
        <v>20</v>
      </c>
      <c r="F63" s="120">
        <v>3</v>
      </c>
      <c r="G63" s="118">
        <v>18</v>
      </c>
      <c r="H63" s="119">
        <v>4</v>
      </c>
      <c r="I63" s="120">
        <v>156</v>
      </c>
      <c r="J63" s="118">
        <v>42</v>
      </c>
      <c r="K63" s="119">
        <v>2</v>
      </c>
      <c r="L63" s="120">
        <v>42</v>
      </c>
      <c r="M63" s="118">
        <v>26</v>
      </c>
      <c r="N63" s="120">
        <v>6</v>
      </c>
      <c r="O63" s="118">
        <v>15</v>
      </c>
      <c r="P63" s="119">
        <v>5</v>
      </c>
      <c r="Q63" s="120">
        <v>40</v>
      </c>
    </row>
    <row r="64" spans="1:17" ht="15.75">
      <c r="A64" s="117" t="s">
        <v>230</v>
      </c>
      <c r="B64" s="118">
        <v>10</v>
      </c>
      <c r="C64" s="119">
        <v>0</v>
      </c>
      <c r="D64" s="120">
        <v>4</v>
      </c>
      <c r="E64" s="118">
        <v>5</v>
      </c>
      <c r="F64" s="120">
        <v>0</v>
      </c>
      <c r="G64" s="118">
        <v>0</v>
      </c>
      <c r="H64" s="119">
        <v>0</v>
      </c>
      <c r="I64" s="120">
        <v>0</v>
      </c>
      <c r="J64" s="118">
        <v>7</v>
      </c>
      <c r="K64" s="119">
        <v>0</v>
      </c>
      <c r="L64" s="120">
        <v>1</v>
      </c>
      <c r="M64" s="118">
        <v>0</v>
      </c>
      <c r="N64" s="120">
        <v>0</v>
      </c>
      <c r="O64" s="118">
        <v>2</v>
      </c>
      <c r="P64" s="119">
        <v>0</v>
      </c>
      <c r="Q64" s="120">
        <v>1</v>
      </c>
    </row>
    <row r="65" spans="1:17" ht="15.75">
      <c r="A65" s="113" t="s">
        <v>231</v>
      </c>
      <c r="B65" s="118">
        <v>5</v>
      </c>
      <c r="C65" s="119">
        <v>0</v>
      </c>
      <c r="D65" s="120">
        <v>30</v>
      </c>
      <c r="E65" s="118">
        <v>0</v>
      </c>
      <c r="F65" s="120">
        <v>1</v>
      </c>
      <c r="G65" s="118">
        <v>2</v>
      </c>
      <c r="H65" s="119">
        <v>1</v>
      </c>
      <c r="I65" s="120">
        <v>4</v>
      </c>
      <c r="J65" s="118">
        <v>8</v>
      </c>
      <c r="K65" s="119">
        <v>0</v>
      </c>
      <c r="L65" s="120">
        <v>5</v>
      </c>
      <c r="M65" s="118">
        <v>2</v>
      </c>
      <c r="N65" s="120">
        <v>0</v>
      </c>
      <c r="O65" s="118">
        <v>1</v>
      </c>
      <c r="P65" s="119">
        <v>2</v>
      </c>
      <c r="Q65" s="120">
        <v>1</v>
      </c>
    </row>
    <row r="66" spans="1:17" ht="15.75">
      <c r="A66" s="117" t="s">
        <v>232</v>
      </c>
      <c r="B66" s="118">
        <v>27</v>
      </c>
      <c r="C66" s="119">
        <v>1</v>
      </c>
      <c r="D66" s="120">
        <v>30</v>
      </c>
      <c r="E66" s="118">
        <v>5</v>
      </c>
      <c r="F66" s="120">
        <v>2</v>
      </c>
      <c r="G66" s="118">
        <v>7</v>
      </c>
      <c r="H66" s="119">
        <v>0</v>
      </c>
      <c r="I66" s="120">
        <v>15</v>
      </c>
      <c r="J66" s="118">
        <v>26</v>
      </c>
      <c r="K66" s="119">
        <v>0</v>
      </c>
      <c r="L66" s="120">
        <v>26</v>
      </c>
      <c r="M66" s="118">
        <v>8</v>
      </c>
      <c r="N66" s="120">
        <v>0</v>
      </c>
      <c r="O66" s="118">
        <v>1</v>
      </c>
      <c r="P66" s="119">
        <v>2</v>
      </c>
      <c r="Q66" s="120">
        <v>9</v>
      </c>
    </row>
    <row r="67" spans="1:17" ht="15.75">
      <c r="A67" s="113" t="s">
        <v>233</v>
      </c>
      <c r="B67" s="118">
        <v>45</v>
      </c>
      <c r="C67" s="119">
        <v>0</v>
      </c>
      <c r="D67" s="120">
        <v>144</v>
      </c>
      <c r="E67" s="118">
        <v>15</v>
      </c>
      <c r="F67" s="120">
        <v>3</v>
      </c>
      <c r="G67" s="118">
        <v>21</v>
      </c>
      <c r="H67" s="119">
        <v>13</v>
      </c>
      <c r="I67" s="120">
        <v>43</v>
      </c>
      <c r="J67" s="118">
        <v>53</v>
      </c>
      <c r="K67" s="119">
        <v>2</v>
      </c>
      <c r="L67" s="120">
        <v>127</v>
      </c>
      <c r="M67" s="118">
        <v>18</v>
      </c>
      <c r="N67" s="120">
        <v>5</v>
      </c>
      <c r="O67" s="118">
        <v>17</v>
      </c>
      <c r="P67" s="119">
        <v>3</v>
      </c>
      <c r="Q67" s="120">
        <v>44</v>
      </c>
    </row>
    <row r="68" spans="1:17" ht="15.75">
      <c r="A68" s="117" t="s">
        <v>234</v>
      </c>
      <c r="B68" s="118">
        <v>17</v>
      </c>
      <c r="C68" s="119">
        <v>2</v>
      </c>
      <c r="D68" s="120">
        <v>27</v>
      </c>
      <c r="E68" s="118">
        <v>5</v>
      </c>
      <c r="F68" s="120">
        <v>1</v>
      </c>
      <c r="G68" s="118">
        <v>0</v>
      </c>
      <c r="H68" s="119">
        <v>2</v>
      </c>
      <c r="I68" s="120">
        <v>18</v>
      </c>
      <c r="J68" s="118">
        <v>14</v>
      </c>
      <c r="K68" s="119">
        <v>2</v>
      </c>
      <c r="L68" s="120">
        <v>22</v>
      </c>
      <c r="M68" s="118">
        <v>5</v>
      </c>
      <c r="N68" s="120">
        <v>1</v>
      </c>
      <c r="O68" s="118">
        <v>3</v>
      </c>
      <c r="P68" s="119">
        <v>1</v>
      </c>
      <c r="Q68" s="120">
        <v>21</v>
      </c>
    </row>
    <row r="69" spans="1:17" ht="15.75">
      <c r="A69" s="113" t="s">
        <v>235</v>
      </c>
      <c r="B69" s="118">
        <v>27</v>
      </c>
      <c r="C69" s="119">
        <v>2</v>
      </c>
      <c r="D69" s="120">
        <v>50</v>
      </c>
      <c r="E69" s="118">
        <v>15</v>
      </c>
      <c r="F69" s="120">
        <v>0</v>
      </c>
      <c r="G69" s="118">
        <v>13</v>
      </c>
      <c r="H69" s="119">
        <v>3</v>
      </c>
      <c r="I69" s="120">
        <v>13</v>
      </c>
      <c r="J69" s="118">
        <v>41</v>
      </c>
      <c r="K69" s="119">
        <v>1</v>
      </c>
      <c r="L69" s="120">
        <v>20</v>
      </c>
      <c r="M69" s="118">
        <v>26</v>
      </c>
      <c r="N69" s="120">
        <v>1</v>
      </c>
      <c r="O69" s="118">
        <v>9</v>
      </c>
      <c r="P69" s="119">
        <v>3</v>
      </c>
      <c r="Q69" s="120">
        <v>10</v>
      </c>
    </row>
    <row r="70" spans="1:17" ht="15.75">
      <c r="A70" s="117" t="s">
        <v>236</v>
      </c>
      <c r="B70" s="118">
        <v>1</v>
      </c>
      <c r="C70" s="119">
        <v>0</v>
      </c>
      <c r="D70" s="120">
        <v>14</v>
      </c>
      <c r="E70" s="118">
        <v>0</v>
      </c>
      <c r="F70" s="120">
        <v>0</v>
      </c>
      <c r="G70" s="118">
        <v>1</v>
      </c>
      <c r="H70" s="119">
        <v>0</v>
      </c>
      <c r="I70" s="120">
        <v>2</v>
      </c>
      <c r="J70" s="118">
        <v>1</v>
      </c>
      <c r="K70" s="119">
        <v>1</v>
      </c>
      <c r="L70" s="120">
        <v>4</v>
      </c>
      <c r="M70" s="118">
        <v>1</v>
      </c>
      <c r="N70" s="120">
        <v>0</v>
      </c>
      <c r="O70" s="118">
        <v>0</v>
      </c>
      <c r="P70" s="119">
        <v>0</v>
      </c>
      <c r="Q70" s="120">
        <v>0</v>
      </c>
    </row>
    <row r="71" spans="1:17" ht="15.75">
      <c r="A71" s="113" t="s">
        <v>237</v>
      </c>
      <c r="B71" s="118">
        <v>73</v>
      </c>
      <c r="C71" s="119">
        <v>2</v>
      </c>
      <c r="D71" s="120">
        <v>79</v>
      </c>
      <c r="E71" s="118">
        <v>10</v>
      </c>
      <c r="F71" s="120">
        <v>0</v>
      </c>
      <c r="G71" s="118">
        <v>5</v>
      </c>
      <c r="H71" s="119">
        <v>0</v>
      </c>
      <c r="I71" s="120">
        <v>11</v>
      </c>
      <c r="J71" s="118">
        <v>70</v>
      </c>
      <c r="K71" s="119">
        <v>2</v>
      </c>
      <c r="L71" s="120">
        <v>25</v>
      </c>
      <c r="M71" s="118">
        <v>9</v>
      </c>
      <c r="N71" s="120">
        <v>1</v>
      </c>
      <c r="O71" s="118">
        <v>5</v>
      </c>
      <c r="P71" s="119">
        <v>0</v>
      </c>
      <c r="Q71" s="120">
        <v>11</v>
      </c>
    </row>
    <row r="72" spans="1:17" ht="15.75">
      <c r="A72" s="117" t="s">
        <v>238</v>
      </c>
      <c r="B72" s="118">
        <v>11</v>
      </c>
      <c r="C72" s="119">
        <v>0</v>
      </c>
      <c r="D72" s="120">
        <v>18</v>
      </c>
      <c r="E72" s="118">
        <v>8</v>
      </c>
      <c r="F72" s="120">
        <v>0</v>
      </c>
      <c r="G72" s="118">
        <v>4</v>
      </c>
      <c r="H72" s="119">
        <v>2</v>
      </c>
      <c r="I72" s="120">
        <v>13</v>
      </c>
      <c r="J72" s="118">
        <v>10</v>
      </c>
      <c r="K72" s="119">
        <v>0</v>
      </c>
      <c r="L72" s="120">
        <v>15</v>
      </c>
      <c r="M72" s="118">
        <v>6</v>
      </c>
      <c r="N72" s="120">
        <v>0</v>
      </c>
      <c r="O72" s="118">
        <v>2</v>
      </c>
      <c r="P72" s="119">
        <v>1</v>
      </c>
      <c r="Q72" s="120">
        <v>6</v>
      </c>
    </row>
    <row r="73" spans="1:17" ht="15.75">
      <c r="A73" s="113" t="s">
        <v>239</v>
      </c>
      <c r="B73" s="118">
        <v>16</v>
      </c>
      <c r="C73" s="119">
        <v>0</v>
      </c>
      <c r="D73" s="120">
        <v>52</v>
      </c>
      <c r="E73" s="118">
        <v>2</v>
      </c>
      <c r="F73" s="120">
        <v>0</v>
      </c>
      <c r="G73" s="118">
        <v>2</v>
      </c>
      <c r="H73" s="119">
        <v>0</v>
      </c>
      <c r="I73" s="120">
        <v>10</v>
      </c>
      <c r="J73" s="118">
        <v>33</v>
      </c>
      <c r="K73" s="119">
        <v>0</v>
      </c>
      <c r="L73" s="120">
        <v>29</v>
      </c>
      <c r="M73" s="118">
        <v>5</v>
      </c>
      <c r="N73" s="120">
        <v>2</v>
      </c>
      <c r="O73" s="118">
        <v>1</v>
      </c>
      <c r="P73" s="119">
        <v>0</v>
      </c>
      <c r="Q73" s="120">
        <v>20</v>
      </c>
    </row>
    <row r="74" spans="1:17" ht="15.75">
      <c r="A74" s="117" t="s">
        <v>240</v>
      </c>
      <c r="B74" s="118">
        <v>12</v>
      </c>
      <c r="C74" s="119">
        <v>0</v>
      </c>
      <c r="D74" s="120">
        <v>22</v>
      </c>
      <c r="E74" s="118">
        <v>6</v>
      </c>
      <c r="F74" s="120">
        <v>0</v>
      </c>
      <c r="G74" s="118">
        <v>2</v>
      </c>
      <c r="H74" s="119">
        <v>3</v>
      </c>
      <c r="I74" s="120">
        <v>178</v>
      </c>
      <c r="J74" s="118">
        <v>16</v>
      </c>
      <c r="K74" s="119">
        <v>0</v>
      </c>
      <c r="L74" s="120">
        <v>12</v>
      </c>
      <c r="M74" s="118">
        <v>3</v>
      </c>
      <c r="N74" s="120">
        <v>0</v>
      </c>
      <c r="O74" s="118">
        <v>4</v>
      </c>
      <c r="P74" s="119">
        <v>0</v>
      </c>
      <c r="Q74" s="120">
        <v>16</v>
      </c>
    </row>
    <row r="75" spans="1:17" ht="15.75">
      <c r="A75" s="113" t="s">
        <v>241</v>
      </c>
      <c r="B75" s="118">
        <v>9</v>
      </c>
      <c r="C75" s="119">
        <v>1</v>
      </c>
      <c r="D75" s="120">
        <v>49</v>
      </c>
      <c r="E75" s="118">
        <v>9</v>
      </c>
      <c r="F75" s="120">
        <v>0</v>
      </c>
      <c r="G75" s="118">
        <v>5</v>
      </c>
      <c r="H75" s="119">
        <v>3</v>
      </c>
      <c r="I75" s="120">
        <v>44</v>
      </c>
      <c r="J75" s="118">
        <v>23</v>
      </c>
      <c r="K75" s="119">
        <v>0</v>
      </c>
      <c r="L75" s="120">
        <v>47</v>
      </c>
      <c r="M75" s="118">
        <v>8</v>
      </c>
      <c r="N75" s="120">
        <v>0</v>
      </c>
      <c r="O75" s="118">
        <v>4</v>
      </c>
      <c r="P75" s="119">
        <v>0</v>
      </c>
      <c r="Q75" s="120">
        <v>28</v>
      </c>
    </row>
    <row r="76" spans="1:17" ht="15.75">
      <c r="A76" s="117" t="s">
        <v>242</v>
      </c>
      <c r="B76" s="118">
        <v>17</v>
      </c>
      <c r="C76" s="119">
        <v>0</v>
      </c>
      <c r="D76" s="120">
        <v>28</v>
      </c>
      <c r="E76" s="118">
        <v>4</v>
      </c>
      <c r="F76" s="120">
        <v>0</v>
      </c>
      <c r="G76" s="118">
        <v>9</v>
      </c>
      <c r="H76" s="119">
        <v>2</v>
      </c>
      <c r="I76" s="120">
        <v>9</v>
      </c>
      <c r="J76" s="118">
        <v>15</v>
      </c>
      <c r="K76" s="119">
        <v>1</v>
      </c>
      <c r="L76" s="120">
        <v>16</v>
      </c>
      <c r="M76" s="118">
        <v>5</v>
      </c>
      <c r="N76" s="120">
        <v>1</v>
      </c>
      <c r="O76" s="118">
        <v>5</v>
      </c>
      <c r="P76" s="119">
        <v>1</v>
      </c>
      <c r="Q76" s="120">
        <v>13</v>
      </c>
    </row>
    <row r="77" spans="1:17" ht="15.75">
      <c r="A77" s="113" t="s">
        <v>243</v>
      </c>
      <c r="B77" s="118">
        <v>0</v>
      </c>
      <c r="C77" s="119">
        <v>1</v>
      </c>
      <c r="D77" s="120">
        <v>3</v>
      </c>
      <c r="E77" s="118">
        <v>2</v>
      </c>
      <c r="F77" s="120">
        <v>0</v>
      </c>
      <c r="G77" s="118">
        <v>0</v>
      </c>
      <c r="H77" s="119">
        <v>1</v>
      </c>
      <c r="I77" s="120">
        <v>4</v>
      </c>
      <c r="J77" s="118">
        <v>1</v>
      </c>
      <c r="K77" s="119">
        <v>0</v>
      </c>
      <c r="L77" s="120">
        <v>3</v>
      </c>
      <c r="M77" s="118">
        <v>0</v>
      </c>
      <c r="N77" s="120">
        <v>0</v>
      </c>
      <c r="O77" s="118">
        <v>3</v>
      </c>
      <c r="P77" s="119">
        <v>0</v>
      </c>
      <c r="Q77" s="120">
        <v>1</v>
      </c>
    </row>
    <row r="78" spans="1:17" ht="15.75">
      <c r="A78" s="117" t="s">
        <v>244</v>
      </c>
      <c r="B78" s="118">
        <v>8</v>
      </c>
      <c r="C78" s="119">
        <v>0</v>
      </c>
      <c r="D78" s="120">
        <v>30</v>
      </c>
      <c r="E78" s="118">
        <v>3</v>
      </c>
      <c r="F78" s="120">
        <v>0</v>
      </c>
      <c r="G78" s="118">
        <v>2</v>
      </c>
      <c r="H78" s="119">
        <v>1</v>
      </c>
      <c r="I78" s="120">
        <v>8</v>
      </c>
      <c r="J78" s="118">
        <v>14</v>
      </c>
      <c r="K78" s="119">
        <v>2</v>
      </c>
      <c r="L78" s="120">
        <v>11</v>
      </c>
      <c r="M78" s="118">
        <v>3</v>
      </c>
      <c r="N78" s="120">
        <v>0</v>
      </c>
      <c r="O78" s="118">
        <v>2</v>
      </c>
      <c r="P78" s="119">
        <v>0</v>
      </c>
      <c r="Q78" s="120">
        <v>12</v>
      </c>
    </row>
    <row r="79" spans="1:17" ht="15.75">
      <c r="A79" s="113" t="s">
        <v>245</v>
      </c>
      <c r="B79" s="118">
        <v>10</v>
      </c>
      <c r="C79" s="119">
        <v>0</v>
      </c>
      <c r="D79" s="120">
        <v>10</v>
      </c>
      <c r="E79" s="118">
        <v>3</v>
      </c>
      <c r="F79" s="120">
        <v>0</v>
      </c>
      <c r="G79" s="118">
        <v>7</v>
      </c>
      <c r="H79" s="119">
        <v>1</v>
      </c>
      <c r="I79" s="120">
        <v>6</v>
      </c>
      <c r="J79" s="118">
        <v>8</v>
      </c>
      <c r="K79" s="119">
        <v>0</v>
      </c>
      <c r="L79" s="120">
        <v>2</v>
      </c>
      <c r="M79" s="118">
        <v>1</v>
      </c>
      <c r="N79" s="120">
        <v>1</v>
      </c>
      <c r="O79" s="118">
        <v>1</v>
      </c>
      <c r="P79" s="119">
        <v>1</v>
      </c>
      <c r="Q79" s="120">
        <v>1</v>
      </c>
    </row>
    <row r="80" spans="1:17" ht="15.75">
      <c r="A80" s="117" t="s">
        <v>246</v>
      </c>
      <c r="B80" s="118">
        <v>7</v>
      </c>
      <c r="C80" s="119">
        <v>0</v>
      </c>
      <c r="D80" s="120">
        <v>7</v>
      </c>
      <c r="E80" s="118">
        <v>8</v>
      </c>
      <c r="F80" s="120">
        <v>0</v>
      </c>
      <c r="G80" s="118">
        <v>0</v>
      </c>
      <c r="H80" s="119">
        <v>0</v>
      </c>
      <c r="I80" s="120">
        <v>3</v>
      </c>
      <c r="J80" s="118">
        <v>15</v>
      </c>
      <c r="K80" s="119">
        <v>0</v>
      </c>
      <c r="L80" s="120">
        <v>7</v>
      </c>
      <c r="M80" s="118">
        <v>7</v>
      </c>
      <c r="N80" s="120">
        <v>1</v>
      </c>
      <c r="O80" s="118">
        <v>2</v>
      </c>
      <c r="P80" s="119">
        <v>0</v>
      </c>
      <c r="Q80" s="120">
        <v>4</v>
      </c>
    </row>
    <row r="81" spans="1:17" ht="15.75">
      <c r="A81" s="113" t="s">
        <v>247</v>
      </c>
      <c r="B81" s="118">
        <v>7</v>
      </c>
      <c r="C81" s="119">
        <v>0</v>
      </c>
      <c r="D81" s="120">
        <v>6</v>
      </c>
      <c r="E81" s="118">
        <v>3</v>
      </c>
      <c r="F81" s="120">
        <v>2</v>
      </c>
      <c r="G81" s="118">
        <v>0</v>
      </c>
      <c r="H81" s="119">
        <v>0</v>
      </c>
      <c r="I81" s="120">
        <v>0</v>
      </c>
      <c r="J81" s="118">
        <v>31</v>
      </c>
      <c r="K81" s="119">
        <v>0</v>
      </c>
      <c r="L81" s="120">
        <v>5</v>
      </c>
      <c r="M81" s="118">
        <v>1</v>
      </c>
      <c r="N81" s="120">
        <v>0</v>
      </c>
      <c r="O81" s="118">
        <v>0</v>
      </c>
      <c r="P81" s="119">
        <v>0</v>
      </c>
      <c r="Q81" s="120">
        <v>0</v>
      </c>
    </row>
    <row r="82" spans="1:17" ht="15.75">
      <c r="A82" s="117" t="s">
        <v>248</v>
      </c>
      <c r="B82" s="118">
        <v>0</v>
      </c>
      <c r="C82" s="119">
        <v>0</v>
      </c>
      <c r="D82" s="120">
        <v>12</v>
      </c>
      <c r="E82" s="118">
        <v>1</v>
      </c>
      <c r="F82" s="120">
        <v>0</v>
      </c>
      <c r="G82" s="118">
        <v>0</v>
      </c>
      <c r="H82" s="119">
        <v>2</v>
      </c>
      <c r="I82" s="120">
        <v>3</v>
      </c>
      <c r="J82" s="118">
        <v>6</v>
      </c>
      <c r="K82" s="119">
        <v>0</v>
      </c>
      <c r="L82" s="120">
        <v>9</v>
      </c>
      <c r="M82" s="118">
        <v>1</v>
      </c>
      <c r="N82" s="120">
        <v>2</v>
      </c>
      <c r="O82" s="118">
        <v>1</v>
      </c>
      <c r="P82" s="119">
        <v>0</v>
      </c>
      <c r="Q82" s="120">
        <v>5</v>
      </c>
    </row>
    <row r="83" spans="1:17" ht="15.75">
      <c r="A83" s="113" t="s">
        <v>249</v>
      </c>
      <c r="B83" s="118">
        <v>0</v>
      </c>
      <c r="C83" s="119">
        <v>0</v>
      </c>
      <c r="D83" s="120">
        <v>5</v>
      </c>
      <c r="E83" s="118">
        <v>0</v>
      </c>
      <c r="F83" s="120">
        <v>0</v>
      </c>
      <c r="G83" s="118">
        <v>0</v>
      </c>
      <c r="H83" s="119">
        <v>0</v>
      </c>
      <c r="I83" s="120">
        <v>4</v>
      </c>
      <c r="J83" s="118">
        <v>0</v>
      </c>
      <c r="K83" s="119">
        <v>0</v>
      </c>
      <c r="L83" s="120">
        <v>2</v>
      </c>
      <c r="M83" s="118">
        <v>0</v>
      </c>
      <c r="N83" s="120">
        <v>0</v>
      </c>
      <c r="O83" s="118">
        <v>0</v>
      </c>
      <c r="P83" s="119">
        <v>0</v>
      </c>
      <c r="Q83" s="120">
        <v>7</v>
      </c>
    </row>
    <row r="84" spans="1:17" ht="15.75">
      <c r="A84" s="117" t="s">
        <v>250</v>
      </c>
      <c r="B84" s="118">
        <v>4</v>
      </c>
      <c r="C84" s="119">
        <v>1</v>
      </c>
      <c r="D84" s="120">
        <v>3</v>
      </c>
      <c r="E84" s="118">
        <v>8</v>
      </c>
      <c r="F84" s="120">
        <v>0</v>
      </c>
      <c r="G84" s="118">
        <v>1</v>
      </c>
      <c r="H84" s="119">
        <v>0</v>
      </c>
      <c r="I84" s="120">
        <v>46</v>
      </c>
      <c r="J84" s="118">
        <v>7</v>
      </c>
      <c r="K84" s="119">
        <v>1</v>
      </c>
      <c r="L84" s="120">
        <v>11</v>
      </c>
      <c r="M84" s="118">
        <v>3</v>
      </c>
      <c r="N84" s="120">
        <v>0</v>
      </c>
      <c r="O84" s="118">
        <v>0</v>
      </c>
      <c r="P84" s="119">
        <v>0</v>
      </c>
      <c r="Q84" s="120">
        <v>7</v>
      </c>
    </row>
    <row r="85" spans="1:17" ht="15.75">
      <c r="A85" s="113" t="s">
        <v>251</v>
      </c>
      <c r="B85" s="118">
        <v>7</v>
      </c>
      <c r="C85" s="119">
        <v>0</v>
      </c>
      <c r="D85" s="120">
        <v>21</v>
      </c>
      <c r="E85" s="118">
        <v>6</v>
      </c>
      <c r="F85" s="120">
        <v>0</v>
      </c>
      <c r="G85" s="118">
        <v>3</v>
      </c>
      <c r="H85" s="119">
        <v>1</v>
      </c>
      <c r="I85" s="120">
        <v>4</v>
      </c>
      <c r="J85" s="118">
        <v>22</v>
      </c>
      <c r="K85" s="119">
        <v>1</v>
      </c>
      <c r="L85" s="120">
        <v>12</v>
      </c>
      <c r="M85" s="118">
        <v>6</v>
      </c>
      <c r="N85" s="120">
        <v>1</v>
      </c>
      <c r="O85" s="118">
        <v>4</v>
      </c>
      <c r="P85" s="119">
        <v>3</v>
      </c>
      <c r="Q85" s="120">
        <v>7</v>
      </c>
    </row>
    <row r="86" spans="1:17" ht="15.75">
      <c r="A86" s="117" t="s">
        <v>252</v>
      </c>
      <c r="B86" s="118">
        <v>4</v>
      </c>
      <c r="C86" s="119">
        <v>1</v>
      </c>
      <c r="D86" s="120">
        <v>13</v>
      </c>
      <c r="E86" s="118">
        <v>0</v>
      </c>
      <c r="F86" s="120">
        <v>0</v>
      </c>
      <c r="G86" s="118">
        <v>4</v>
      </c>
      <c r="H86" s="119">
        <v>3</v>
      </c>
      <c r="I86" s="120">
        <v>21</v>
      </c>
      <c r="J86" s="118">
        <v>4</v>
      </c>
      <c r="K86" s="119">
        <v>4</v>
      </c>
      <c r="L86" s="120">
        <v>6</v>
      </c>
      <c r="M86" s="118">
        <v>2</v>
      </c>
      <c r="N86" s="120">
        <v>0</v>
      </c>
      <c r="O86" s="118">
        <v>2</v>
      </c>
      <c r="P86" s="119">
        <v>1</v>
      </c>
      <c r="Q86" s="120">
        <v>5</v>
      </c>
    </row>
    <row r="87" spans="1:17" ht="15.75">
      <c r="A87" s="113" t="s">
        <v>253</v>
      </c>
      <c r="B87" s="118">
        <v>4</v>
      </c>
      <c r="C87" s="119">
        <v>0</v>
      </c>
      <c r="D87" s="120">
        <v>8</v>
      </c>
      <c r="E87" s="118">
        <v>0</v>
      </c>
      <c r="F87" s="120">
        <v>0</v>
      </c>
      <c r="G87" s="118">
        <v>0</v>
      </c>
      <c r="H87" s="119">
        <v>1</v>
      </c>
      <c r="I87" s="120">
        <v>3</v>
      </c>
      <c r="J87" s="118">
        <v>5</v>
      </c>
      <c r="K87" s="119">
        <v>0</v>
      </c>
      <c r="L87" s="120">
        <v>6</v>
      </c>
      <c r="M87" s="118">
        <v>0</v>
      </c>
      <c r="N87" s="120">
        <v>0</v>
      </c>
      <c r="O87" s="118">
        <v>0</v>
      </c>
      <c r="P87" s="119">
        <v>0</v>
      </c>
      <c r="Q87" s="120">
        <v>2</v>
      </c>
    </row>
    <row r="88" spans="1:17" ht="15.75">
      <c r="A88" s="117" t="s">
        <v>254</v>
      </c>
      <c r="B88" s="118">
        <v>18</v>
      </c>
      <c r="C88" s="119">
        <v>1</v>
      </c>
      <c r="D88" s="120">
        <v>25</v>
      </c>
      <c r="E88" s="118">
        <v>8</v>
      </c>
      <c r="F88" s="120">
        <v>1</v>
      </c>
      <c r="G88" s="118">
        <v>4</v>
      </c>
      <c r="H88" s="119">
        <v>1</v>
      </c>
      <c r="I88" s="120">
        <v>14</v>
      </c>
      <c r="J88" s="118">
        <v>21</v>
      </c>
      <c r="K88" s="119">
        <v>1</v>
      </c>
      <c r="L88" s="120">
        <v>20</v>
      </c>
      <c r="M88" s="118">
        <v>9</v>
      </c>
      <c r="N88" s="120">
        <v>1</v>
      </c>
      <c r="O88" s="118">
        <v>5</v>
      </c>
      <c r="P88" s="119">
        <v>0</v>
      </c>
      <c r="Q88" s="120">
        <v>6</v>
      </c>
    </row>
    <row r="89" spans="1:17" ht="16.5" thickBot="1">
      <c r="A89" s="121" t="s">
        <v>255</v>
      </c>
      <c r="B89" s="118">
        <v>15</v>
      </c>
      <c r="C89" s="119">
        <v>0</v>
      </c>
      <c r="D89" s="120">
        <v>8</v>
      </c>
      <c r="E89" s="118">
        <v>3</v>
      </c>
      <c r="F89" s="120">
        <v>0</v>
      </c>
      <c r="G89" s="118">
        <v>5</v>
      </c>
      <c r="H89" s="119">
        <v>0</v>
      </c>
      <c r="I89" s="120">
        <v>5</v>
      </c>
      <c r="J89" s="118">
        <v>10</v>
      </c>
      <c r="K89" s="119">
        <v>1</v>
      </c>
      <c r="L89" s="120">
        <v>6</v>
      </c>
      <c r="M89" s="118">
        <v>8</v>
      </c>
      <c r="N89" s="120">
        <v>0</v>
      </c>
      <c r="O89" s="118">
        <v>5</v>
      </c>
      <c r="P89" s="119">
        <v>0</v>
      </c>
      <c r="Q89" s="120">
        <v>8</v>
      </c>
    </row>
    <row r="90" spans="1:17" s="126" customFormat="1" ht="17.25" thickBot="1" thickTop="1">
      <c r="A90" s="122" t="s">
        <v>256</v>
      </c>
      <c r="B90" s="123">
        <f>SUM(B9:B89)</f>
        <v>5257</v>
      </c>
      <c r="C90" s="124">
        <f aca="true" t="shared" si="0" ref="C90:Q90">SUM(C9:C89)</f>
        <v>71</v>
      </c>
      <c r="D90" s="125">
        <f t="shared" si="0"/>
        <v>6783</v>
      </c>
      <c r="E90" s="123">
        <f t="shared" si="0"/>
        <v>2021</v>
      </c>
      <c r="F90" s="125">
        <f t="shared" si="0"/>
        <v>106</v>
      </c>
      <c r="G90" s="123">
        <f t="shared" si="0"/>
        <v>2105</v>
      </c>
      <c r="H90" s="124">
        <f t="shared" si="0"/>
        <v>344</v>
      </c>
      <c r="I90" s="125">
        <f t="shared" si="0"/>
        <v>3672</v>
      </c>
      <c r="J90" s="123">
        <f t="shared" si="0"/>
        <v>5983</v>
      </c>
      <c r="K90" s="123">
        <f t="shared" si="0"/>
        <v>107</v>
      </c>
      <c r="L90" s="123">
        <f t="shared" si="0"/>
        <v>5427</v>
      </c>
      <c r="M90" s="123">
        <f t="shared" si="0"/>
        <v>2240</v>
      </c>
      <c r="N90" s="123">
        <f t="shared" si="0"/>
        <v>167</v>
      </c>
      <c r="O90" s="123">
        <f t="shared" si="0"/>
        <v>1870</v>
      </c>
      <c r="P90" s="124">
        <f t="shared" si="0"/>
        <v>241</v>
      </c>
      <c r="Q90" s="125">
        <f t="shared" si="0"/>
        <v>3250</v>
      </c>
    </row>
    <row r="91" spans="1:17" s="132" customFormat="1" ht="16.5" thickTop="1">
      <c r="A91" s="127" t="s">
        <v>18</v>
      </c>
      <c r="B91" s="128"/>
      <c r="C91" s="129"/>
      <c r="D91" s="129"/>
      <c r="E91" s="130"/>
      <c r="F91" s="130"/>
      <c r="G91" s="130"/>
      <c r="H91" s="130"/>
      <c r="I91" s="130"/>
      <c r="J91" s="131"/>
      <c r="K91" s="131"/>
      <c r="L91" s="131"/>
      <c r="M91" s="131"/>
      <c r="N91" s="131"/>
      <c r="O91" s="131"/>
      <c r="P91" s="131"/>
      <c r="Q91" s="131"/>
    </row>
    <row r="92" spans="1:10" s="136" customFormat="1" ht="20.25">
      <c r="A92" s="133"/>
      <c r="B92" s="134"/>
      <c r="C92" s="134"/>
      <c r="D92" s="134"/>
      <c r="E92" s="134"/>
      <c r="F92" s="134"/>
      <c r="G92" s="134"/>
      <c r="H92" s="134"/>
      <c r="I92" s="134"/>
      <c r="J92" s="135"/>
    </row>
    <row r="93" spans="1:10" s="138" customFormat="1" ht="20.25">
      <c r="A93" s="137"/>
      <c r="J93" s="139"/>
    </row>
  </sheetData>
  <sheetProtection/>
  <mergeCells count="27">
    <mergeCell ref="G6:I6"/>
    <mergeCell ref="J6:L6"/>
    <mergeCell ref="M6:N6"/>
    <mergeCell ref="O6:Q6"/>
    <mergeCell ref="B7:B8"/>
    <mergeCell ref="C7:C8"/>
    <mergeCell ref="J7:J8"/>
    <mergeCell ref="G7:G8"/>
    <mergeCell ref="H7:H8"/>
    <mergeCell ref="N7:N8"/>
    <mergeCell ref="A1:Q1"/>
    <mergeCell ref="A3:Q3"/>
    <mergeCell ref="A5:A8"/>
    <mergeCell ref="B5:I5"/>
    <mergeCell ref="J5:Q5"/>
    <mergeCell ref="B6:D6"/>
    <mergeCell ref="Q7:Q8"/>
    <mergeCell ref="P7:P8"/>
    <mergeCell ref="O7:O8"/>
    <mergeCell ref="E6:F6"/>
    <mergeCell ref="M7:M8"/>
    <mergeCell ref="D7:D8"/>
    <mergeCell ref="E7:E8"/>
    <mergeCell ref="F7:F8"/>
    <mergeCell ref="L7:L8"/>
    <mergeCell ref="K7:K8"/>
    <mergeCell ref="I7:I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&amp;L17.02.2012&amp;CTÜRKİYE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1" max="241" width="26.8515625" style="0" customWidth="1"/>
  </cols>
  <sheetData>
    <row r="2" spans="1:8" ht="18.75" thickBot="1">
      <c r="A2" s="271" t="s">
        <v>368</v>
      </c>
      <c r="B2" s="271"/>
      <c r="C2" s="271"/>
      <c r="D2" s="271"/>
      <c r="E2" s="271"/>
      <c r="F2" s="271"/>
      <c r="G2" s="271"/>
      <c r="H2" s="271"/>
    </row>
    <row r="5" spans="1:8" ht="18.75" customHeight="1">
      <c r="A5" s="385" t="s">
        <v>338</v>
      </c>
      <c r="B5" s="385"/>
      <c r="C5" s="385"/>
      <c r="D5" s="385"/>
      <c r="E5" s="385"/>
      <c r="F5" s="385"/>
      <c r="G5" s="385"/>
      <c r="H5" s="385"/>
    </row>
    <row r="6" spans="2:8" ht="15.75">
      <c r="B6" s="1"/>
      <c r="C6" s="100"/>
      <c r="D6" s="100"/>
      <c r="E6" s="100"/>
      <c r="F6" s="100"/>
      <c r="G6" s="100"/>
      <c r="H6" s="100"/>
    </row>
    <row r="7" spans="2:8" ht="15.75">
      <c r="B7" s="1"/>
      <c r="C7" s="100"/>
      <c r="D7" s="100"/>
      <c r="E7" s="100"/>
      <c r="F7" s="100"/>
      <c r="G7" s="100"/>
      <c r="H7" s="100"/>
    </row>
    <row r="9" spans="1:7" ht="31.5" customHeight="1">
      <c r="A9" s="141"/>
      <c r="B9" s="386" t="s">
        <v>3</v>
      </c>
      <c r="C9" s="387"/>
      <c r="D9" s="386" t="s">
        <v>6</v>
      </c>
      <c r="E9" s="387"/>
      <c r="F9" s="386" t="s">
        <v>2</v>
      </c>
      <c r="G9" s="387"/>
    </row>
    <row r="10" spans="1:7" ht="31.5" customHeight="1">
      <c r="A10" s="142" t="s">
        <v>9</v>
      </c>
      <c r="B10" s="390">
        <v>42</v>
      </c>
      <c r="C10" s="391"/>
      <c r="D10" s="390">
        <v>313</v>
      </c>
      <c r="E10" s="391"/>
      <c r="F10" s="392">
        <v>355</v>
      </c>
      <c r="G10" s="393"/>
    </row>
    <row r="11" spans="1:8" ht="60" customHeight="1">
      <c r="A11" s="143" t="s">
        <v>257</v>
      </c>
      <c r="B11" s="394">
        <v>30396000</v>
      </c>
      <c r="C11" s="395"/>
      <c r="D11" s="394">
        <v>65658025</v>
      </c>
      <c r="E11" s="395"/>
      <c r="F11" s="394">
        <v>96054025</v>
      </c>
      <c r="G11" s="395"/>
      <c r="H11" s="194"/>
    </row>
    <row r="12" spans="1:8" ht="45">
      <c r="A12" s="144" t="s">
        <v>258</v>
      </c>
      <c r="B12" s="394">
        <v>15394238</v>
      </c>
      <c r="C12" s="395"/>
      <c r="D12" s="394">
        <v>49062275</v>
      </c>
      <c r="E12" s="395"/>
      <c r="F12" s="394">
        <v>64456513</v>
      </c>
      <c r="G12" s="395"/>
      <c r="H12" s="194"/>
    </row>
    <row r="13" spans="1:7" ht="60" customHeight="1">
      <c r="A13" s="145" t="s">
        <v>259</v>
      </c>
      <c r="B13" s="388">
        <v>50.64</v>
      </c>
      <c r="C13" s="389"/>
      <c r="D13" s="388">
        <v>74.72</v>
      </c>
      <c r="E13" s="389"/>
      <c r="F13" s="388">
        <v>67.1</v>
      </c>
      <c r="G13" s="389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ht="15.75" customHeight="1"/>
    <row r="20" ht="15.75" customHeight="1"/>
    <row r="21" ht="31.5" customHeight="1"/>
    <row r="25" ht="60" customHeight="1"/>
    <row r="28" ht="18.75" customHeight="1"/>
  </sheetData>
  <sheetProtection/>
  <mergeCells count="17">
    <mergeCell ref="F10:G10"/>
    <mergeCell ref="B11:C11"/>
    <mergeCell ref="D11:E11"/>
    <mergeCell ref="F11:G11"/>
    <mergeCell ref="B12:C12"/>
    <mergeCell ref="D12:E12"/>
    <mergeCell ref="F12:G12"/>
    <mergeCell ref="A2:H2"/>
    <mergeCell ref="A5:H5"/>
    <mergeCell ref="B9:C9"/>
    <mergeCell ref="D9:E9"/>
    <mergeCell ref="F9:G9"/>
    <mergeCell ref="B13:C13"/>
    <mergeCell ref="D13:E13"/>
    <mergeCell ref="F13:G13"/>
    <mergeCell ref="B10:C10"/>
    <mergeCell ref="D10:E1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&amp;L17.02.2012&amp;CTÜRKİYE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33" sqref="J33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94" max="194" width="18.00390625" style="0" customWidth="1"/>
    <col min="195" max="196" width="13.8515625" style="0" customWidth="1"/>
    <col min="197" max="197" width="19.421875" style="0" customWidth="1"/>
    <col min="198" max="198" width="10.140625" style="0" bestFit="1" customWidth="1"/>
    <col min="199" max="199" width="8.8515625" style="0" customWidth="1"/>
    <col min="200" max="200" width="10.140625" style="0" bestFit="1" customWidth="1"/>
  </cols>
  <sheetData>
    <row r="1" spans="1:7" ht="18.75" thickBot="1">
      <c r="A1" s="271" t="s">
        <v>369</v>
      </c>
      <c r="B1" s="271"/>
      <c r="C1" s="271"/>
      <c r="D1" s="271"/>
      <c r="E1" s="271"/>
      <c r="F1" s="271"/>
      <c r="G1" s="271"/>
    </row>
    <row r="3" spans="1:7" ht="15">
      <c r="A3" s="396" t="s">
        <v>372</v>
      </c>
      <c r="B3" s="396"/>
      <c r="C3" s="396"/>
      <c r="D3" s="396"/>
      <c r="E3" s="396"/>
      <c r="F3" s="396"/>
      <c r="G3" s="396"/>
    </row>
    <row r="4" spans="1:7" ht="15">
      <c r="A4" s="396"/>
      <c r="B4" s="396"/>
      <c r="C4" s="396"/>
      <c r="D4" s="396"/>
      <c r="E4" s="396"/>
      <c r="F4" s="396"/>
      <c r="G4" s="396"/>
    </row>
    <row r="5" spans="2:5" ht="15">
      <c r="B5" s="313" t="s">
        <v>141</v>
      </c>
      <c r="C5" s="313"/>
      <c r="D5" s="313"/>
      <c r="E5" s="313"/>
    </row>
    <row r="6" spans="2:5" ht="15.75" customHeight="1">
      <c r="B6" s="146"/>
      <c r="C6" s="146"/>
      <c r="D6" s="146"/>
      <c r="E6" s="146"/>
    </row>
    <row r="7" spans="2:5" ht="15">
      <c r="B7" s="397" t="s">
        <v>260</v>
      </c>
      <c r="C7" s="397" t="s">
        <v>261</v>
      </c>
      <c r="D7" s="397" t="s">
        <v>262</v>
      </c>
      <c r="E7" s="397" t="s">
        <v>263</v>
      </c>
    </row>
    <row r="8" spans="2:5" ht="15">
      <c r="B8" s="397"/>
      <c r="C8" s="397"/>
      <c r="D8" s="398"/>
      <c r="E8" s="398"/>
    </row>
    <row r="9" spans="2:5" ht="15">
      <c r="B9" s="397"/>
      <c r="C9" s="397"/>
      <c r="D9" s="398"/>
      <c r="E9" s="398"/>
    </row>
    <row r="10" spans="2:5" ht="15">
      <c r="B10" s="147" t="s">
        <v>208</v>
      </c>
      <c r="C10" s="148">
        <v>32</v>
      </c>
      <c r="D10" s="149">
        <v>11770000</v>
      </c>
      <c r="E10" s="149">
        <v>6777839</v>
      </c>
    </row>
    <row r="11" spans="2:5" ht="15">
      <c r="B11" s="147" t="s">
        <v>180</v>
      </c>
      <c r="C11" s="148">
        <v>6</v>
      </c>
      <c r="D11" s="149">
        <v>16450000</v>
      </c>
      <c r="E11" s="149">
        <v>8057999</v>
      </c>
    </row>
    <row r="12" spans="2:5" ht="15">
      <c r="B12" s="147" t="s">
        <v>385</v>
      </c>
      <c r="C12" s="148">
        <v>1</v>
      </c>
      <c r="D12" s="149">
        <v>500000</v>
      </c>
      <c r="E12" s="149">
        <v>250000</v>
      </c>
    </row>
    <row r="13" spans="2:5" ht="15">
      <c r="B13" s="147" t="s">
        <v>215</v>
      </c>
      <c r="C13" s="148">
        <v>1</v>
      </c>
      <c r="D13" s="149">
        <v>500000</v>
      </c>
      <c r="E13" s="149">
        <v>245000</v>
      </c>
    </row>
    <row r="14" spans="2:5" ht="15">
      <c r="B14" s="147" t="s">
        <v>199</v>
      </c>
      <c r="C14" s="148">
        <v>1</v>
      </c>
      <c r="D14" s="149">
        <v>1100000</v>
      </c>
      <c r="E14" s="149">
        <v>30000</v>
      </c>
    </row>
    <row r="15" spans="2:5" ht="15">
      <c r="B15" s="147" t="s">
        <v>200</v>
      </c>
      <c r="C15" s="148">
        <v>1</v>
      </c>
      <c r="D15" s="149">
        <v>76000</v>
      </c>
      <c r="E15" s="149">
        <v>33400</v>
      </c>
    </row>
    <row r="16" spans="2:5" ht="15" customHeight="1">
      <c r="B16" s="400" t="s">
        <v>32</v>
      </c>
      <c r="C16" s="401"/>
      <c r="D16" s="402"/>
      <c r="E16" s="154">
        <f>SUM(E10:E15)</f>
        <v>15394238</v>
      </c>
    </row>
    <row r="17" spans="2:5" ht="15">
      <c r="B17" s="3" t="s">
        <v>18</v>
      </c>
      <c r="C17" s="3"/>
      <c r="D17" s="3"/>
      <c r="E17" s="150"/>
    </row>
    <row r="18" spans="2:5" ht="15.75" customHeight="1">
      <c r="B18" s="313" t="s">
        <v>154</v>
      </c>
      <c r="C18" s="313"/>
      <c r="D18" s="313"/>
      <c r="E18" s="313"/>
    </row>
    <row r="19" spans="2:5" ht="15">
      <c r="B19" s="153"/>
      <c r="C19" s="153"/>
      <c r="D19" s="153"/>
      <c r="E19" s="153"/>
    </row>
    <row r="20" spans="2:5" ht="45" customHeight="1">
      <c r="B20" s="403" t="s">
        <v>260</v>
      </c>
      <c r="C20" s="403" t="s">
        <v>261</v>
      </c>
      <c r="D20" s="403" t="s">
        <v>262</v>
      </c>
      <c r="E20" s="403" t="s">
        <v>263</v>
      </c>
    </row>
    <row r="21" spans="2:5" ht="15">
      <c r="B21" s="404"/>
      <c r="C21" s="404"/>
      <c r="D21" s="404"/>
      <c r="E21" s="404"/>
    </row>
    <row r="22" spans="2:5" ht="15" customHeight="1" hidden="1">
      <c r="B22" s="405"/>
      <c r="C22" s="405"/>
      <c r="D22" s="405"/>
      <c r="E22" s="405"/>
    </row>
    <row r="23" spans="2:5" ht="15">
      <c r="B23" s="147" t="s">
        <v>208</v>
      </c>
      <c r="C23" s="148">
        <v>187</v>
      </c>
      <c r="D23" s="149">
        <v>43021025</v>
      </c>
      <c r="E23" s="149">
        <v>34132125</v>
      </c>
    </row>
    <row r="24" spans="2:5" ht="15">
      <c r="B24" s="147" t="s">
        <v>181</v>
      </c>
      <c r="C24" s="148">
        <v>32</v>
      </c>
      <c r="D24" s="149">
        <v>4240000</v>
      </c>
      <c r="E24" s="149">
        <v>3323975</v>
      </c>
    </row>
    <row r="25" spans="2:5" ht="15">
      <c r="B25" s="147" t="s">
        <v>228</v>
      </c>
      <c r="C25" s="148">
        <v>24</v>
      </c>
      <c r="D25" s="149">
        <v>930000</v>
      </c>
      <c r="E25" s="149">
        <v>918000</v>
      </c>
    </row>
    <row r="26" spans="2:5" ht="15">
      <c r="B26" s="147" t="s">
        <v>180</v>
      </c>
      <c r="C26" s="148">
        <v>19</v>
      </c>
      <c r="D26" s="149">
        <v>2230000</v>
      </c>
      <c r="E26" s="149">
        <v>1113975</v>
      </c>
    </row>
    <row r="27" spans="2:5" ht="15">
      <c r="B27" s="147" t="s">
        <v>209</v>
      </c>
      <c r="C27" s="148">
        <v>17</v>
      </c>
      <c r="D27" s="149">
        <v>2650000</v>
      </c>
      <c r="E27" s="149">
        <v>1643200</v>
      </c>
    </row>
    <row r="28" spans="2:5" ht="15">
      <c r="B28" s="147" t="s">
        <v>386</v>
      </c>
      <c r="C28" s="148">
        <v>4</v>
      </c>
      <c r="D28" s="149">
        <v>3300000</v>
      </c>
      <c r="E28" s="149">
        <v>2800000</v>
      </c>
    </row>
    <row r="29" spans="2:5" ht="15">
      <c r="B29" s="147" t="s">
        <v>190</v>
      </c>
      <c r="C29" s="148">
        <v>3</v>
      </c>
      <c r="D29" s="149">
        <v>1115000</v>
      </c>
      <c r="E29" s="149">
        <v>207500</v>
      </c>
    </row>
    <row r="30" spans="2:5" ht="15">
      <c r="B30" s="147" t="s">
        <v>222</v>
      </c>
      <c r="C30" s="148">
        <v>3</v>
      </c>
      <c r="D30" s="149">
        <v>350000</v>
      </c>
      <c r="E30" s="149">
        <v>250000</v>
      </c>
    </row>
    <row r="31" spans="2:5" ht="15">
      <c r="B31" s="147" t="s">
        <v>175</v>
      </c>
      <c r="C31" s="148">
        <v>2</v>
      </c>
      <c r="D31" s="149">
        <v>1500000</v>
      </c>
      <c r="E31" s="149">
        <v>505000</v>
      </c>
    </row>
    <row r="32" spans="2:5" ht="15">
      <c r="B32" s="147" t="s">
        <v>220</v>
      </c>
      <c r="C32" s="148">
        <v>2</v>
      </c>
      <c r="D32" s="149">
        <v>450000</v>
      </c>
      <c r="E32" s="149">
        <v>350000</v>
      </c>
    </row>
    <row r="33" spans="2:5" ht="15">
      <c r="B33" s="147" t="s">
        <v>219</v>
      </c>
      <c r="C33" s="148">
        <v>2</v>
      </c>
      <c r="D33" s="149">
        <v>1300000</v>
      </c>
      <c r="E33" s="149">
        <v>675000</v>
      </c>
    </row>
    <row r="34" spans="2:5" ht="15">
      <c r="B34" s="147" t="s">
        <v>216</v>
      </c>
      <c r="C34" s="148">
        <v>2</v>
      </c>
      <c r="D34" s="149">
        <v>500000</v>
      </c>
      <c r="E34" s="149">
        <v>250000</v>
      </c>
    </row>
    <row r="35" spans="2:5" ht="15">
      <c r="B35" s="147" t="s">
        <v>215</v>
      </c>
      <c r="C35" s="148">
        <v>2</v>
      </c>
      <c r="D35" s="149">
        <v>60000</v>
      </c>
      <c r="E35" s="149">
        <v>55000</v>
      </c>
    </row>
    <row r="36" spans="2:5" ht="15">
      <c r="B36" s="147" t="s">
        <v>183</v>
      </c>
      <c r="C36" s="148">
        <v>2</v>
      </c>
      <c r="D36" s="149">
        <v>512000</v>
      </c>
      <c r="E36" s="149">
        <v>507000</v>
      </c>
    </row>
    <row r="37" spans="2:5" ht="15">
      <c r="B37" s="147" t="s">
        <v>251</v>
      </c>
      <c r="C37" s="148">
        <v>1</v>
      </c>
      <c r="D37" s="149">
        <v>500000</v>
      </c>
      <c r="E37" s="149">
        <v>500000</v>
      </c>
    </row>
    <row r="38" spans="2:5" ht="15">
      <c r="B38" s="147" t="s">
        <v>229</v>
      </c>
      <c r="C38" s="148">
        <v>1</v>
      </c>
      <c r="D38" s="149">
        <v>200000</v>
      </c>
      <c r="E38" s="149">
        <v>200000</v>
      </c>
    </row>
    <row r="39" spans="2:5" ht="15">
      <c r="B39" s="147" t="s">
        <v>224</v>
      </c>
      <c r="C39" s="148">
        <v>1</v>
      </c>
      <c r="D39" s="149">
        <v>100000</v>
      </c>
      <c r="E39" s="149">
        <v>50000</v>
      </c>
    </row>
    <row r="40" spans="2:5" ht="15">
      <c r="B40" s="147" t="s">
        <v>221</v>
      </c>
      <c r="C40" s="148">
        <v>1</v>
      </c>
      <c r="D40" s="149">
        <v>500000</v>
      </c>
      <c r="E40" s="149">
        <v>250000</v>
      </c>
    </row>
    <row r="41" spans="2:5" ht="15">
      <c r="B41" s="147" t="s">
        <v>212</v>
      </c>
      <c r="C41" s="148">
        <v>1</v>
      </c>
      <c r="D41" s="149">
        <v>250000</v>
      </c>
      <c r="E41" s="149">
        <v>127500</v>
      </c>
    </row>
    <row r="42" spans="2:5" ht="15">
      <c r="B42" s="147" t="s">
        <v>211</v>
      </c>
      <c r="C42" s="148">
        <v>1</v>
      </c>
      <c r="D42" s="149">
        <v>100000</v>
      </c>
      <c r="E42" s="149">
        <v>50000</v>
      </c>
    </row>
    <row r="43" spans="2:5" ht="15">
      <c r="B43" s="147" t="s">
        <v>244</v>
      </c>
      <c r="C43" s="148">
        <v>1</v>
      </c>
      <c r="D43" s="149">
        <v>50000</v>
      </c>
      <c r="E43" s="149">
        <v>25000</v>
      </c>
    </row>
    <row r="44" spans="2:5" ht="15">
      <c r="B44" s="147" t="s">
        <v>250</v>
      </c>
      <c r="C44" s="148">
        <v>1</v>
      </c>
      <c r="D44" s="149">
        <v>500000</v>
      </c>
      <c r="E44" s="149">
        <v>500000</v>
      </c>
    </row>
    <row r="45" spans="2:5" ht="15">
      <c r="B45" s="147" t="s">
        <v>205</v>
      </c>
      <c r="C45" s="148">
        <v>1</v>
      </c>
      <c r="D45" s="149">
        <v>200000</v>
      </c>
      <c r="E45" s="149">
        <v>100000</v>
      </c>
    </row>
    <row r="46" spans="2:5" ht="15">
      <c r="B46" s="147" t="s">
        <v>201</v>
      </c>
      <c r="C46" s="148">
        <v>1</v>
      </c>
      <c r="D46" s="149">
        <v>500000</v>
      </c>
      <c r="E46" s="149">
        <v>330000</v>
      </c>
    </row>
    <row r="47" spans="2:5" ht="15">
      <c r="B47" s="147" t="s">
        <v>194</v>
      </c>
      <c r="C47" s="148">
        <v>1</v>
      </c>
      <c r="D47" s="149">
        <v>100000</v>
      </c>
      <c r="E47" s="149">
        <v>99000</v>
      </c>
    </row>
    <row r="48" spans="2:5" ht="15" customHeight="1">
      <c r="B48" s="147" t="s">
        <v>177</v>
      </c>
      <c r="C48" s="148">
        <v>1</v>
      </c>
      <c r="D48" s="149">
        <v>500000</v>
      </c>
      <c r="E48" s="149">
        <v>100000</v>
      </c>
    </row>
    <row r="49" spans="2:5" ht="15" customHeight="1">
      <c r="B49" s="399" t="s">
        <v>32</v>
      </c>
      <c r="C49" s="399"/>
      <c r="D49" s="399"/>
      <c r="E49" s="154">
        <f>SUM(E23:E48)</f>
        <v>49062275</v>
      </c>
    </row>
  </sheetData>
  <sheetProtection/>
  <mergeCells count="14">
    <mergeCell ref="B49:D49"/>
    <mergeCell ref="B16:D16"/>
    <mergeCell ref="B18:E18"/>
    <mergeCell ref="B20:B22"/>
    <mergeCell ref="C20:C22"/>
    <mergeCell ref="D20:D22"/>
    <mergeCell ref="E20:E22"/>
    <mergeCell ref="A1:G1"/>
    <mergeCell ref="A3:G4"/>
    <mergeCell ref="B5:E5"/>
    <mergeCell ref="B7:B9"/>
    <mergeCell ref="C7:C9"/>
    <mergeCell ref="D7:D9"/>
    <mergeCell ref="E7:E9"/>
  </mergeCells>
  <hyperlinks>
    <hyperlink ref="B10" r:id="rId1" display="http://www.ticaretsicil.gov.tr/istatistik/yabanci_iller_detay.php?il_kod=34&amp;yil0=2010"/>
    <hyperlink ref="B11" r:id="rId2" display="http://www.ticaretsicil.gov.tr/istatistik/yabanci_iller_detay.php?il_kod=6&amp;yil0=2010"/>
    <hyperlink ref="B12" r:id="rId3" display="http://www.ticaretsicil.gov.tr/istatistik/yabanci_iller_detay.php?il_kod=35&amp;yil0=2010"/>
    <hyperlink ref="B13" r:id="rId4" display="http://www.ticaretsicil.gov.tr/istatistik/yabanci_iller_detay.php?il_kod=41&amp;yil0=2010"/>
    <hyperlink ref="B14" r:id="rId5" display="http://www.ticaretsicil.gov.tr/istatistik/yabanci_iller_detay.php?il_kod=16&amp;yil0=2010"/>
    <hyperlink ref="B30" r:id="rId6" display="http://www.ticaretsicil.gov.tr/istatistik/yabanci_iller_detay.php?il_kod=42&amp;yil0=2010"/>
    <hyperlink ref="B31" r:id="rId7" display="http://www.ticaretsicil.gov.tr/istatistik/yabanci_iller_detay.php?il_kod=31&amp;yil0=2010"/>
    <hyperlink ref="B32" r:id="rId8" display="http://www.ticaretsicil.gov.tr/istatistik/yabanci_iller_detay.php?il_kod=27&amp;yil0=2010"/>
    <hyperlink ref="B33" r:id="rId9" display="http://www.ticaretsicil.gov.tr/istatistik/yabanci_iller_detay.php?il_kod=1&amp;yil0=2010"/>
    <hyperlink ref="B34" r:id="rId10" display="http://www.ticaretsicil.gov.tr/istatistik/yabanci_iller_detay.php?il_kod=16&amp;yil0=2010"/>
    <hyperlink ref="B35" r:id="rId11" display="http://www.ticaretsicil.gov.tr/istatistik/yabanci_iller_detay.php?il_kod=61&amp;yil0=2010"/>
    <hyperlink ref="B36" r:id="rId12" display="http://www.ticaretsicil.gov.tr/istatistik/yabanci_iller_detay.php?il_kod=41&amp;yil0=2010"/>
    <hyperlink ref="B37" r:id="rId13" display="http://www.ticaretsicil.gov.tr/istatistik/yabanci_iller_detay.php?il_kod=45&amp;yil0=2010"/>
    <hyperlink ref="B38" r:id="rId14" display="http://www.ticaretsicil.gov.tr/istatistik/yabanci_iller_detay.php?il_kod=3&amp;yil0=2010"/>
    <hyperlink ref="B39" r:id="rId15" display="http://www.ticaretsicil.gov.tr/istatistik/yabanci_iller_detay.php?il_kod=32&amp;yil0=2010"/>
    <hyperlink ref="B40" r:id="rId16" display="http://www.ticaretsicil.gov.tr/istatistik/yabanci_iller_detay.php?il_kod=59&amp;yil0=2010"/>
    <hyperlink ref="B41" r:id="rId17" display="http://www.ticaretsicil.gov.tr/istatistik/yabanci_iller_detay.php?il_kod=22&amp;yil0=2010"/>
    <hyperlink ref="B42" r:id="rId18" display="http://www.ticaretsicil.gov.tr/istatistik/yabanci_iller_detay.php?il_kod=65&amp;yil0=2010"/>
    <hyperlink ref="B43" r:id="rId19" display="http://www.ticaretsicil.gov.tr/istatistik/yabanci_iller_detay.php?il_kod=38&amp;yil0=2010"/>
    <hyperlink ref="B48" r:id="rId20" display="http://www.ticaretsicil.gov.tr/istatistik/yabanci_iller_detay.php?il_kod=14&amp;yil0=2010"/>
    <hyperlink ref="B15" r:id="rId21" display="http://www.ticaretsicil.gov.tr/istatistik/yabanci_iller_detay.php?il_kod=33&amp;yil0=2010"/>
    <hyperlink ref="B29" r:id="rId22" display="http://www.ticaretsicil.gov.tr/istatistik/yabanci_iller_detay.php?il_kod=9&amp;yil0=2010"/>
    <hyperlink ref="B28" r:id="rId23" display="http://www.ticaretsicil.gov.tr/istatistik/yabanci_iller_detay.php?il_kod=33&amp;yil0=2010"/>
    <hyperlink ref="B27" r:id="rId24" display="http://www.ticaretsicil.gov.tr/istatistik/yabanci_iller_detay.php?il_kod=48&amp;yil0=2010"/>
    <hyperlink ref="B26" r:id="rId25" display="http://www.ticaretsicil.gov.tr/istatistik/yabanci_iller_detay.php?il_kod=35&amp;yil0=2010"/>
    <hyperlink ref="B25" r:id="rId26" display="http://www.ticaretsicil.gov.tr/istatistik/yabanci_iller_detay.php?il_kod=6&amp;yil0=2010"/>
    <hyperlink ref="B24" r:id="rId27" display="http://www.ticaretsicil.gov.tr/istatistik/yabanci_iller_detay.php?il_kod=7&amp;yil0=2010"/>
    <hyperlink ref="B23" r:id="rId28" display="http://www.ticaretsicil.gov.tr/istatistik/yabanci_iller_detay.php?il_kod=34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29"/>
  <headerFooter>
    <oddFooter>&amp;L17.02.2012&amp;CTÜRKİYE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I51" sqref="I51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202" max="202" width="18.00390625" style="0" customWidth="1"/>
    <col min="203" max="204" width="13.8515625" style="0" customWidth="1"/>
    <col min="205" max="205" width="19.421875" style="0" customWidth="1"/>
    <col min="207" max="207" width="11.421875" style="0" customWidth="1"/>
    <col min="209" max="209" width="20.140625" style="0" bestFit="1" customWidth="1"/>
  </cols>
  <sheetData>
    <row r="1" spans="1:6" ht="21.75" customHeight="1" thickBot="1">
      <c r="A1" s="406" t="s">
        <v>369</v>
      </c>
      <c r="B1" s="406"/>
      <c r="C1" s="406"/>
      <c r="D1" s="406"/>
      <c r="E1" s="406"/>
      <c r="F1" s="406"/>
    </row>
    <row r="3" spans="1:6" ht="16.5" customHeight="1">
      <c r="A3" s="284" t="s">
        <v>264</v>
      </c>
      <c r="B3" s="284"/>
      <c r="C3" s="284"/>
      <c r="D3" s="284"/>
      <c r="E3" s="284"/>
      <c r="F3" s="284"/>
    </row>
    <row r="4" spans="2:5" ht="16.5" customHeight="1">
      <c r="B4" s="313" t="s">
        <v>141</v>
      </c>
      <c r="C4" s="313"/>
      <c r="D4" s="313"/>
      <c r="E4" s="313"/>
    </row>
    <row r="5" spans="2:5" ht="16.5" customHeight="1">
      <c r="B5" s="146"/>
      <c r="C5" s="146"/>
      <c r="D5" s="146"/>
      <c r="E5" s="146"/>
    </row>
    <row r="6" spans="2:5" ht="16.5" customHeight="1">
      <c r="B6" s="397" t="s">
        <v>265</v>
      </c>
      <c r="C6" s="397" t="s">
        <v>266</v>
      </c>
      <c r="D6" s="397" t="s">
        <v>262</v>
      </c>
      <c r="E6" s="397" t="s">
        <v>263</v>
      </c>
    </row>
    <row r="7" spans="2:5" ht="16.5" customHeight="1">
      <c r="B7" s="397"/>
      <c r="C7" s="397"/>
      <c r="D7" s="398"/>
      <c r="E7" s="398"/>
    </row>
    <row r="8" spans="2:5" ht="16.5" customHeight="1">
      <c r="B8" s="397"/>
      <c r="C8" s="397"/>
      <c r="D8" s="398"/>
      <c r="E8" s="398"/>
    </row>
    <row r="9" spans="2:5" ht="16.5" customHeight="1">
      <c r="B9" s="148" t="s">
        <v>305</v>
      </c>
      <c r="C9" s="148">
        <v>6</v>
      </c>
      <c r="D9" s="149">
        <v>3170000</v>
      </c>
      <c r="E9" s="149">
        <v>1136001</v>
      </c>
    </row>
    <row r="10" spans="2:5" ht="16.5" customHeight="1">
      <c r="B10" s="148" t="s">
        <v>312</v>
      </c>
      <c r="C10" s="148">
        <v>6</v>
      </c>
      <c r="D10" s="149">
        <v>850000</v>
      </c>
      <c r="E10" s="149">
        <v>483619</v>
      </c>
    </row>
    <row r="11" spans="2:5" ht="16.5" customHeight="1">
      <c r="B11" s="148" t="s">
        <v>311</v>
      </c>
      <c r="C11" s="148">
        <v>4</v>
      </c>
      <c r="D11" s="149">
        <v>1300000</v>
      </c>
      <c r="E11" s="149">
        <v>357000</v>
      </c>
    </row>
    <row r="12" spans="2:5" ht="16.5" customHeight="1">
      <c r="B12" s="148" t="s">
        <v>319</v>
      </c>
      <c r="C12" s="148">
        <v>4</v>
      </c>
      <c r="D12" s="149">
        <v>400000</v>
      </c>
      <c r="E12" s="149">
        <v>55501</v>
      </c>
    </row>
    <row r="13" spans="2:5" ht="16.5" customHeight="1">
      <c r="B13" s="148" t="s">
        <v>431</v>
      </c>
      <c r="C13" s="148">
        <v>3</v>
      </c>
      <c r="D13" s="149">
        <v>1650000</v>
      </c>
      <c r="E13" s="149">
        <v>240250</v>
      </c>
    </row>
    <row r="14" spans="2:5" ht="16.5" customHeight="1">
      <c r="B14" s="148" t="s">
        <v>313</v>
      </c>
      <c r="C14" s="148">
        <v>3</v>
      </c>
      <c r="D14" s="149">
        <v>750000</v>
      </c>
      <c r="E14" s="148">
        <v>14500</v>
      </c>
    </row>
    <row r="15" spans="2:5" ht="16.5" customHeight="1">
      <c r="B15" s="148" t="s">
        <v>309</v>
      </c>
      <c r="C15" s="148">
        <v>2</v>
      </c>
      <c r="D15" s="149">
        <v>270000</v>
      </c>
      <c r="E15" s="149">
        <v>100169</v>
      </c>
    </row>
    <row r="16" spans="2:5" ht="16.5" customHeight="1">
      <c r="B16" s="148" t="s">
        <v>306</v>
      </c>
      <c r="C16" s="148">
        <v>2</v>
      </c>
      <c r="D16" s="149">
        <v>15500000</v>
      </c>
      <c r="E16" s="148">
        <v>7885000</v>
      </c>
    </row>
    <row r="17" spans="2:5" ht="16.5" customHeight="1">
      <c r="B17" s="148" t="s">
        <v>324</v>
      </c>
      <c r="C17" s="148">
        <v>2</v>
      </c>
      <c r="D17" s="149">
        <v>250000</v>
      </c>
      <c r="E17" s="149">
        <v>6</v>
      </c>
    </row>
    <row r="18" spans="2:5" ht="16.5" customHeight="1">
      <c r="B18" s="148" t="s">
        <v>317</v>
      </c>
      <c r="C18" s="148">
        <v>2</v>
      </c>
      <c r="D18" s="149">
        <v>1350000</v>
      </c>
      <c r="E18" s="148">
        <v>737500</v>
      </c>
    </row>
    <row r="19" spans="2:5" ht="16.5" customHeight="1">
      <c r="B19" s="148" t="s">
        <v>316</v>
      </c>
      <c r="C19" s="148">
        <v>2</v>
      </c>
      <c r="D19" s="149">
        <v>2000000</v>
      </c>
      <c r="E19" s="148">
        <v>350000</v>
      </c>
    </row>
    <row r="20" spans="2:5" ht="16.5" customHeight="1">
      <c r="B20" s="148" t="s">
        <v>318</v>
      </c>
      <c r="C20" s="148">
        <v>2</v>
      </c>
      <c r="D20" s="149">
        <v>2000000</v>
      </c>
      <c r="E20" s="148">
        <v>999800</v>
      </c>
    </row>
    <row r="21" spans="2:5" ht="16.5" customHeight="1">
      <c r="B21" s="148" t="s">
        <v>356</v>
      </c>
      <c r="C21" s="148">
        <v>2</v>
      </c>
      <c r="D21" s="149">
        <v>800000</v>
      </c>
      <c r="E21" s="149">
        <v>588000</v>
      </c>
    </row>
    <row r="22" spans="2:5" ht="16.5" customHeight="1">
      <c r="B22" s="148" t="s">
        <v>307</v>
      </c>
      <c r="C22" s="148">
        <v>2</v>
      </c>
      <c r="D22" s="149">
        <v>800000</v>
      </c>
      <c r="E22" s="149">
        <v>138500</v>
      </c>
    </row>
    <row r="23" spans="2:5" ht="16.5" customHeight="1">
      <c r="B23" s="148" t="s">
        <v>432</v>
      </c>
      <c r="C23" s="148">
        <v>2</v>
      </c>
      <c r="D23" s="149">
        <v>450000</v>
      </c>
      <c r="E23" s="149">
        <v>229000</v>
      </c>
    </row>
    <row r="24" spans="2:5" ht="16.5" customHeight="1">
      <c r="B24" s="148" t="s">
        <v>426</v>
      </c>
      <c r="C24" s="148">
        <v>2</v>
      </c>
      <c r="D24" s="149">
        <v>2000000</v>
      </c>
      <c r="E24" s="149">
        <v>1490000</v>
      </c>
    </row>
    <row r="25" spans="2:5" ht="16.5" customHeight="1">
      <c r="B25" s="148" t="s">
        <v>427</v>
      </c>
      <c r="C25" s="148">
        <v>1</v>
      </c>
      <c r="D25" s="149">
        <v>50000</v>
      </c>
      <c r="E25" s="149">
        <v>49998</v>
      </c>
    </row>
    <row r="26" spans="2:5" ht="16.5" customHeight="1">
      <c r="B26" s="148" t="s">
        <v>332</v>
      </c>
      <c r="C26" s="148">
        <v>1</v>
      </c>
      <c r="D26" s="149">
        <v>200000</v>
      </c>
      <c r="E26" s="149">
        <v>199996</v>
      </c>
    </row>
    <row r="27" spans="2:5" ht="16.5" customHeight="1">
      <c r="B27" s="148" t="s">
        <v>310</v>
      </c>
      <c r="C27" s="148">
        <v>1</v>
      </c>
      <c r="D27" s="149">
        <v>100000</v>
      </c>
      <c r="E27" s="149">
        <v>5000</v>
      </c>
    </row>
    <row r="28" spans="2:5" ht="16.5" customHeight="1">
      <c r="B28" s="148" t="s">
        <v>330</v>
      </c>
      <c r="C28" s="148">
        <v>1</v>
      </c>
      <c r="D28" s="149">
        <v>76000</v>
      </c>
      <c r="E28" s="149">
        <v>33400</v>
      </c>
    </row>
    <row r="29" spans="2:5" ht="16.5" customHeight="1">
      <c r="B29" s="148" t="s">
        <v>429</v>
      </c>
      <c r="C29" s="148">
        <v>1</v>
      </c>
      <c r="D29" s="149">
        <v>200000</v>
      </c>
      <c r="E29" s="149">
        <v>1000</v>
      </c>
    </row>
    <row r="30" spans="2:5" ht="16.5" customHeight="1">
      <c r="B30" s="148" t="s">
        <v>308</v>
      </c>
      <c r="C30" s="148">
        <v>1</v>
      </c>
      <c r="D30" s="149">
        <v>100000</v>
      </c>
      <c r="E30" s="149">
        <v>50000</v>
      </c>
    </row>
    <row r="31" spans="2:5" ht="16.5" customHeight="1">
      <c r="B31" s="148" t="s">
        <v>428</v>
      </c>
      <c r="C31" s="148">
        <v>1</v>
      </c>
      <c r="D31" s="149">
        <v>50000</v>
      </c>
      <c r="E31" s="149">
        <v>49996</v>
      </c>
    </row>
    <row r="32" spans="2:5" ht="16.5" customHeight="1">
      <c r="B32" s="148" t="s">
        <v>304</v>
      </c>
      <c r="C32" s="148">
        <v>1</v>
      </c>
      <c r="D32" s="149">
        <v>200000</v>
      </c>
      <c r="E32" s="149">
        <v>200000</v>
      </c>
    </row>
    <row r="33" spans="2:5" ht="16.5" customHeight="1">
      <c r="B33" s="148" t="s">
        <v>322</v>
      </c>
      <c r="C33" s="148">
        <v>1</v>
      </c>
      <c r="D33" s="149">
        <v>50000</v>
      </c>
      <c r="E33" s="149">
        <v>2</v>
      </c>
    </row>
    <row r="34" spans="2:5" ht="16.5" customHeight="1">
      <c r="B34" s="399" t="s">
        <v>32</v>
      </c>
      <c r="C34" s="399"/>
      <c r="D34" s="399"/>
      <c r="E34" s="154">
        <f>SUM(E9:E33)</f>
        <v>15394238</v>
      </c>
    </row>
    <row r="35" spans="2:5" ht="16.5" customHeight="1">
      <c r="B35" s="151"/>
      <c r="C35" s="151"/>
      <c r="D35" s="152"/>
      <c r="E35" s="152"/>
    </row>
    <row r="36" spans="2:5" ht="16.5" customHeight="1">
      <c r="B36" s="313" t="s">
        <v>154</v>
      </c>
      <c r="C36" s="313"/>
      <c r="D36" s="313"/>
      <c r="E36" s="313"/>
    </row>
    <row r="37" spans="2:5" ht="16.5" customHeight="1">
      <c r="B37" s="153"/>
      <c r="C37" s="153"/>
      <c r="D37" s="153"/>
      <c r="E37" s="153"/>
    </row>
    <row r="38" spans="2:5" ht="16.5" customHeight="1">
      <c r="B38" s="397" t="s">
        <v>265</v>
      </c>
      <c r="C38" s="397" t="s">
        <v>261</v>
      </c>
      <c r="D38" s="397" t="s">
        <v>262</v>
      </c>
      <c r="E38" s="397" t="s">
        <v>263</v>
      </c>
    </row>
    <row r="39" spans="2:5" ht="16.5" customHeight="1">
      <c r="B39" s="397"/>
      <c r="C39" s="397"/>
      <c r="D39" s="398"/>
      <c r="E39" s="398"/>
    </row>
    <row r="40" spans="2:5" ht="16.5" customHeight="1">
      <c r="B40" s="397"/>
      <c r="C40" s="397"/>
      <c r="D40" s="398"/>
      <c r="E40" s="398"/>
    </row>
    <row r="41" spans="2:5" ht="16.5" customHeight="1">
      <c r="B41" s="155" t="s">
        <v>304</v>
      </c>
      <c r="C41" s="156">
        <v>63</v>
      </c>
      <c r="D41" s="157">
        <v>8917000</v>
      </c>
      <c r="E41" s="157">
        <v>7108750</v>
      </c>
    </row>
    <row r="42" spans="2:5" ht="16.5" customHeight="1">
      <c r="B42" s="155" t="s">
        <v>305</v>
      </c>
      <c r="C42" s="156">
        <v>41</v>
      </c>
      <c r="D42" s="157">
        <v>7940000</v>
      </c>
      <c r="E42" s="157">
        <v>5369825</v>
      </c>
    </row>
    <row r="43" spans="2:5" ht="16.5" customHeight="1">
      <c r="B43" s="148" t="s">
        <v>431</v>
      </c>
      <c r="C43" s="156">
        <v>32</v>
      </c>
      <c r="D43" s="157">
        <v>10195000</v>
      </c>
      <c r="E43" s="157">
        <v>4350525</v>
      </c>
    </row>
    <row r="44" spans="2:5" ht="16.5" customHeight="1">
      <c r="B44" s="148" t="s">
        <v>355</v>
      </c>
      <c r="C44" s="156">
        <v>19</v>
      </c>
      <c r="D44" s="157">
        <v>155000</v>
      </c>
      <c r="E44" s="157">
        <v>107000</v>
      </c>
    </row>
    <row r="45" spans="2:5" ht="16.5" customHeight="1">
      <c r="B45" s="148" t="s">
        <v>356</v>
      </c>
      <c r="C45" s="156">
        <v>17</v>
      </c>
      <c r="D45" s="157">
        <v>1631000</v>
      </c>
      <c r="E45" s="157">
        <v>1122600</v>
      </c>
    </row>
    <row r="46" spans="2:5" ht="16.5" customHeight="1">
      <c r="B46" s="148" t="s">
        <v>318</v>
      </c>
      <c r="C46" s="156">
        <v>15</v>
      </c>
      <c r="D46" s="157">
        <v>6150000</v>
      </c>
      <c r="E46" s="157">
        <v>4940000</v>
      </c>
    </row>
    <row r="47" spans="2:5" ht="16.5" customHeight="1">
      <c r="B47" s="148" t="s">
        <v>307</v>
      </c>
      <c r="C47" s="156">
        <v>13</v>
      </c>
      <c r="D47" s="157">
        <v>6260000</v>
      </c>
      <c r="E47" s="157">
        <v>4681500</v>
      </c>
    </row>
    <row r="48" spans="2:5" ht="16.5" customHeight="1">
      <c r="B48" s="148" t="s">
        <v>321</v>
      </c>
      <c r="C48" s="156">
        <v>12</v>
      </c>
      <c r="D48" s="157">
        <v>3040000</v>
      </c>
      <c r="E48" s="157">
        <v>2927750</v>
      </c>
    </row>
    <row r="49" spans="2:5" ht="16.5" customHeight="1">
      <c r="B49" s="148" t="s">
        <v>312</v>
      </c>
      <c r="C49" s="156">
        <v>10</v>
      </c>
      <c r="D49" s="157">
        <v>2935000</v>
      </c>
      <c r="E49" s="157">
        <v>2670025</v>
      </c>
    </row>
    <row r="50" spans="2:5" ht="16.5" customHeight="1">
      <c r="B50" s="148" t="s">
        <v>311</v>
      </c>
      <c r="C50" s="156">
        <v>10</v>
      </c>
      <c r="D50" s="157">
        <v>687000</v>
      </c>
      <c r="E50" s="157">
        <v>199800</v>
      </c>
    </row>
    <row r="51" spans="2:5" ht="16.5" customHeight="1">
      <c r="B51" s="148" t="s">
        <v>326</v>
      </c>
      <c r="C51" s="156">
        <v>9</v>
      </c>
      <c r="D51" s="157">
        <v>3200000</v>
      </c>
      <c r="E51" s="157">
        <v>2757250</v>
      </c>
    </row>
    <row r="52" spans="2:5" ht="16.5" customHeight="1">
      <c r="B52" s="148" t="s">
        <v>317</v>
      </c>
      <c r="C52" s="156">
        <v>9</v>
      </c>
      <c r="D52" s="157">
        <v>1775000</v>
      </c>
      <c r="E52" s="157">
        <v>1559300</v>
      </c>
    </row>
    <row r="53" spans="2:5" ht="16.5" customHeight="1">
      <c r="B53" s="148" t="s">
        <v>319</v>
      </c>
      <c r="C53" s="156">
        <v>7</v>
      </c>
      <c r="D53" s="157">
        <v>1605000</v>
      </c>
      <c r="E53" s="157">
        <v>691100</v>
      </c>
    </row>
    <row r="54" spans="2:5" ht="16.5" customHeight="1">
      <c r="B54" s="148" t="s">
        <v>313</v>
      </c>
      <c r="C54" s="156">
        <v>6</v>
      </c>
      <c r="D54" s="157">
        <v>1725000</v>
      </c>
      <c r="E54" s="157">
        <v>281525</v>
      </c>
    </row>
    <row r="55" spans="2:5" ht="16.5" customHeight="1">
      <c r="B55" s="148" t="s">
        <v>306</v>
      </c>
      <c r="C55" s="156">
        <v>6</v>
      </c>
      <c r="D55" s="157">
        <v>330000</v>
      </c>
      <c r="E55" s="157">
        <v>142475</v>
      </c>
    </row>
    <row r="56" spans="2:5" ht="16.5" customHeight="1">
      <c r="B56" s="148" t="s">
        <v>310</v>
      </c>
      <c r="C56" s="156">
        <v>6</v>
      </c>
      <c r="D56" s="157">
        <v>850000</v>
      </c>
      <c r="E56" s="157">
        <v>667000</v>
      </c>
    </row>
    <row r="57" spans="2:5" ht="16.5" customHeight="1">
      <c r="B57" s="148" t="s">
        <v>327</v>
      </c>
      <c r="C57" s="156">
        <v>5</v>
      </c>
      <c r="D57" s="157">
        <v>1285000</v>
      </c>
      <c r="E57" s="157">
        <v>1101300</v>
      </c>
    </row>
    <row r="58" spans="2:5" ht="16.5" customHeight="1">
      <c r="B58" s="148" t="s">
        <v>351</v>
      </c>
      <c r="C58" s="156">
        <v>5</v>
      </c>
      <c r="D58" s="157">
        <v>860000</v>
      </c>
      <c r="E58" s="157">
        <v>859400</v>
      </c>
    </row>
    <row r="59" spans="2:5" ht="16.5" customHeight="1">
      <c r="B59" s="148" t="s">
        <v>308</v>
      </c>
      <c r="C59" s="156">
        <v>5</v>
      </c>
      <c r="D59" s="157">
        <v>1080000</v>
      </c>
      <c r="E59" s="157">
        <v>570250</v>
      </c>
    </row>
    <row r="60" spans="2:5" ht="16.5" customHeight="1">
      <c r="B60" s="148" t="s">
        <v>323</v>
      </c>
      <c r="C60" s="156">
        <v>4</v>
      </c>
      <c r="D60" s="157">
        <v>160025</v>
      </c>
      <c r="E60" s="157">
        <v>135475</v>
      </c>
    </row>
    <row r="61" spans="2:5" ht="16.5" customHeight="1">
      <c r="B61" s="148" t="s">
        <v>320</v>
      </c>
      <c r="C61" s="156">
        <v>4</v>
      </c>
      <c r="D61" s="157">
        <v>820000</v>
      </c>
      <c r="E61" s="157">
        <v>682000</v>
      </c>
    </row>
    <row r="62" spans="2:5" ht="16.5" customHeight="1">
      <c r="B62" s="148" t="s">
        <v>315</v>
      </c>
      <c r="C62" s="156">
        <v>3</v>
      </c>
      <c r="D62" s="157">
        <v>1210000</v>
      </c>
      <c r="E62" s="157">
        <v>955000</v>
      </c>
    </row>
    <row r="63" spans="2:5" ht="16.5" customHeight="1">
      <c r="B63" s="148" t="s">
        <v>334</v>
      </c>
      <c r="C63" s="156">
        <v>3</v>
      </c>
      <c r="D63" s="157">
        <v>355000</v>
      </c>
      <c r="E63" s="157">
        <v>298000</v>
      </c>
    </row>
    <row r="64" spans="2:5" ht="16.5" customHeight="1">
      <c r="B64" s="148" t="s">
        <v>387</v>
      </c>
      <c r="C64" s="156">
        <v>3</v>
      </c>
      <c r="D64" s="157">
        <v>130000</v>
      </c>
      <c r="E64" s="157">
        <v>95000</v>
      </c>
    </row>
    <row r="65" spans="2:5" ht="16.5" customHeight="1">
      <c r="B65" s="148" t="s">
        <v>325</v>
      </c>
      <c r="C65" s="156">
        <v>3</v>
      </c>
      <c r="D65" s="157">
        <v>3870000</v>
      </c>
      <c r="E65" s="157">
        <v>1973200</v>
      </c>
    </row>
    <row r="66" spans="2:5" ht="16.5" customHeight="1">
      <c r="B66" s="148" t="s">
        <v>388</v>
      </c>
      <c r="C66" s="156">
        <v>3</v>
      </c>
      <c r="D66" s="157">
        <v>205000</v>
      </c>
      <c r="E66" s="157">
        <v>195000</v>
      </c>
    </row>
    <row r="67" spans="2:5" ht="16.5" customHeight="1">
      <c r="B67" s="148" t="s">
        <v>329</v>
      </c>
      <c r="C67" s="156">
        <v>3</v>
      </c>
      <c r="D67" s="157">
        <v>610000</v>
      </c>
      <c r="E67" s="157">
        <v>110000</v>
      </c>
    </row>
    <row r="68" spans="2:5" ht="16.5" customHeight="1">
      <c r="B68" s="148" t="s">
        <v>427</v>
      </c>
      <c r="C68" s="156">
        <v>2</v>
      </c>
      <c r="D68" s="157">
        <v>405000</v>
      </c>
      <c r="E68" s="157">
        <v>325000</v>
      </c>
    </row>
    <row r="69" spans="2:5" ht="16.5" customHeight="1">
      <c r="B69" s="148" t="s">
        <v>354</v>
      </c>
      <c r="C69" s="156">
        <v>2</v>
      </c>
      <c r="D69" s="157">
        <v>200000</v>
      </c>
      <c r="E69" s="157">
        <v>95100</v>
      </c>
    </row>
    <row r="70" spans="2:5" ht="16.5" customHeight="1">
      <c r="B70" s="148" t="s">
        <v>316</v>
      </c>
      <c r="C70" s="156">
        <v>2</v>
      </c>
      <c r="D70" s="157">
        <v>505000</v>
      </c>
      <c r="E70" s="157">
        <v>101500</v>
      </c>
    </row>
    <row r="71" spans="2:5" ht="16.5" customHeight="1">
      <c r="B71" s="148" t="s">
        <v>309</v>
      </c>
      <c r="C71" s="156">
        <v>2</v>
      </c>
      <c r="D71" s="157">
        <v>10000</v>
      </c>
      <c r="E71" s="157">
        <v>6675</v>
      </c>
    </row>
    <row r="72" spans="2:5" ht="16.5" customHeight="1">
      <c r="B72" s="148" t="s">
        <v>392</v>
      </c>
      <c r="C72" s="156">
        <v>2</v>
      </c>
      <c r="D72" s="157">
        <v>70000</v>
      </c>
      <c r="E72" s="157">
        <v>24500</v>
      </c>
    </row>
    <row r="73" spans="2:5" ht="16.5" customHeight="1">
      <c r="B73" s="148" t="s">
        <v>324</v>
      </c>
      <c r="C73" s="156">
        <v>2</v>
      </c>
      <c r="D73" s="157">
        <v>200000</v>
      </c>
      <c r="E73" s="157">
        <v>190000</v>
      </c>
    </row>
    <row r="74" spans="2:5" ht="16.5" customHeight="1">
      <c r="B74" s="148" t="s">
        <v>390</v>
      </c>
      <c r="C74" s="156">
        <v>2</v>
      </c>
      <c r="D74" s="157">
        <v>300000</v>
      </c>
      <c r="E74" s="157">
        <v>184000</v>
      </c>
    </row>
    <row r="75" spans="2:5" ht="16.5" customHeight="1">
      <c r="B75" s="148" t="s">
        <v>391</v>
      </c>
      <c r="C75" s="156">
        <v>2</v>
      </c>
      <c r="D75" s="157">
        <v>15000</v>
      </c>
      <c r="E75" s="157">
        <v>11450</v>
      </c>
    </row>
    <row r="76" spans="2:5" ht="16.5" customHeight="1">
      <c r="B76" s="148" t="s">
        <v>389</v>
      </c>
      <c r="C76" s="156">
        <v>2</v>
      </c>
      <c r="D76" s="157">
        <v>100000</v>
      </c>
      <c r="E76" s="157">
        <v>85025</v>
      </c>
    </row>
    <row r="77" spans="2:5" ht="16.5" customHeight="1">
      <c r="B77" s="148" t="s">
        <v>331</v>
      </c>
      <c r="C77" s="156">
        <v>1</v>
      </c>
      <c r="D77" s="157">
        <v>200000</v>
      </c>
      <c r="E77" s="157">
        <v>50000</v>
      </c>
    </row>
    <row r="78" spans="2:5" ht="16.5" customHeight="1">
      <c r="B78" s="148" t="s">
        <v>333</v>
      </c>
      <c r="C78" s="156">
        <v>1</v>
      </c>
      <c r="D78" s="157">
        <v>500000</v>
      </c>
      <c r="E78" s="157">
        <v>330000</v>
      </c>
    </row>
    <row r="79" spans="2:5" ht="16.5" customHeight="1">
      <c r="B79" s="148" t="s">
        <v>352</v>
      </c>
      <c r="C79" s="156">
        <v>1</v>
      </c>
      <c r="D79" s="157">
        <v>100000</v>
      </c>
      <c r="E79" s="157">
        <v>99975</v>
      </c>
    </row>
    <row r="80" spans="2:5" ht="16.5" customHeight="1">
      <c r="B80" s="148" t="s">
        <v>397</v>
      </c>
      <c r="C80" s="156">
        <v>1</v>
      </c>
      <c r="D80" s="157">
        <v>250000</v>
      </c>
      <c r="E80" s="157">
        <v>2500</v>
      </c>
    </row>
    <row r="81" spans="2:5" ht="16.5" customHeight="1">
      <c r="B81" s="148" t="s">
        <v>430</v>
      </c>
      <c r="C81" s="156">
        <v>1</v>
      </c>
      <c r="D81" s="157">
        <v>200000</v>
      </c>
      <c r="E81" s="157">
        <v>200000</v>
      </c>
    </row>
    <row r="82" spans="2:5" ht="16.5" customHeight="1">
      <c r="B82" s="148" t="s">
        <v>433</v>
      </c>
      <c r="C82" s="156">
        <v>1</v>
      </c>
      <c r="D82" s="157">
        <v>150000</v>
      </c>
      <c r="E82" s="157">
        <v>75000</v>
      </c>
    </row>
    <row r="83" spans="2:5" ht="16.5" customHeight="1">
      <c r="B83" s="148" t="s">
        <v>314</v>
      </c>
      <c r="C83" s="156">
        <v>1</v>
      </c>
      <c r="D83" s="157">
        <v>50000</v>
      </c>
      <c r="E83" s="157">
        <v>12500</v>
      </c>
    </row>
    <row r="84" spans="2:5" ht="16.5" customHeight="1">
      <c r="B84" s="148" t="s">
        <v>328</v>
      </c>
      <c r="C84" s="156">
        <v>1</v>
      </c>
      <c r="D84" s="157">
        <v>50000</v>
      </c>
      <c r="E84" s="157">
        <v>50000</v>
      </c>
    </row>
    <row r="85" spans="2:5" ht="16.5" customHeight="1">
      <c r="B85" s="148" t="s">
        <v>395</v>
      </c>
      <c r="C85" s="156">
        <v>1</v>
      </c>
      <c r="D85" s="157">
        <v>10000</v>
      </c>
      <c r="E85" s="157">
        <v>10000</v>
      </c>
    </row>
    <row r="86" spans="2:5" ht="16.5" customHeight="1">
      <c r="B86" s="148" t="s">
        <v>394</v>
      </c>
      <c r="C86" s="156">
        <v>1</v>
      </c>
      <c r="D86" s="157">
        <v>100000</v>
      </c>
      <c r="E86" s="157">
        <v>100000</v>
      </c>
    </row>
    <row r="87" spans="2:5" ht="16.5" customHeight="1">
      <c r="B87" s="148" t="s">
        <v>353</v>
      </c>
      <c r="C87" s="156">
        <v>1</v>
      </c>
      <c r="D87" s="157">
        <v>20000</v>
      </c>
      <c r="E87" s="157">
        <v>18000</v>
      </c>
    </row>
    <row r="88" spans="2:5" ht="16.5" customHeight="1">
      <c r="B88" s="148" t="s">
        <v>396</v>
      </c>
      <c r="C88" s="156">
        <v>1</v>
      </c>
      <c r="D88" s="157">
        <v>50000</v>
      </c>
      <c r="E88" s="157">
        <v>5000</v>
      </c>
    </row>
    <row r="89" spans="2:5" ht="16.5" customHeight="1">
      <c r="B89" s="148" t="s">
        <v>398</v>
      </c>
      <c r="C89" s="156">
        <v>1</v>
      </c>
      <c r="D89" s="157">
        <v>5000</v>
      </c>
      <c r="E89" s="157">
        <v>5000</v>
      </c>
    </row>
    <row r="90" spans="2:5" ht="16.5" customHeight="1">
      <c r="B90" s="148" t="s">
        <v>322</v>
      </c>
      <c r="C90" s="156">
        <v>1</v>
      </c>
      <c r="D90" s="157">
        <v>400000</v>
      </c>
      <c r="E90" s="157">
        <v>400000</v>
      </c>
    </row>
    <row r="91" spans="2:5" ht="16.5" customHeight="1">
      <c r="B91" s="148" t="s">
        <v>399</v>
      </c>
      <c r="C91" s="156">
        <v>1</v>
      </c>
      <c r="D91" s="157">
        <v>100000</v>
      </c>
      <c r="E91" s="157">
        <v>100000</v>
      </c>
    </row>
    <row r="92" spans="2:5" ht="16.5" customHeight="1">
      <c r="B92" s="148" t="s">
        <v>393</v>
      </c>
      <c r="C92" s="156">
        <v>1</v>
      </c>
      <c r="D92" s="157">
        <v>50000</v>
      </c>
      <c r="E92" s="157">
        <v>30000</v>
      </c>
    </row>
    <row r="93" spans="2:5" ht="16.5" customHeight="1">
      <c r="B93" s="399" t="s">
        <v>32</v>
      </c>
      <c r="C93" s="399"/>
      <c r="D93" s="399"/>
      <c r="E93" s="154">
        <f>SUM(E41:E92)</f>
        <v>49062275</v>
      </c>
    </row>
    <row r="94" spans="2:4" ht="16.5" customHeight="1">
      <c r="B94" s="3" t="s">
        <v>18</v>
      </c>
      <c r="C94" s="3"/>
      <c r="D94" s="3"/>
    </row>
    <row r="96" spans="2:5" ht="16.5" customHeight="1">
      <c r="B96" s="185" t="s">
        <v>267</v>
      </c>
      <c r="C96" s="185"/>
      <c r="D96" s="185"/>
      <c r="E96" s="185"/>
    </row>
    <row r="105" ht="16.5" customHeight="1">
      <c r="F105" s="185"/>
    </row>
  </sheetData>
  <sheetProtection/>
  <mergeCells count="14">
    <mergeCell ref="B6:B8"/>
    <mergeCell ref="C6:C8"/>
    <mergeCell ref="D6:D8"/>
    <mergeCell ref="E6:E8"/>
    <mergeCell ref="A1:F1"/>
    <mergeCell ref="A3:F3"/>
    <mergeCell ref="B4:E4"/>
    <mergeCell ref="B93:D93"/>
    <mergeCell ref="B34:D34"/>
    <mergeCell ref="B36:E36"/>
    <mergeCell ref="B38:B40"/>
    <mergeCell ref="C38:C40"/>
    <mergeCell ref="D38:D40"/>
    <mergeCell ref="E38:E40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&amp;L17.02.2012&amp;CTÜRKİYE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95" max="195" width="4.28125" style="0" bestFit="1" customWidth="1"/>
    <col min="196" max="196" width="41.8515625" style="0" customWidth="1"/>
    <col min="197" max="197" width="12.140625" style="0" customWidth="1"/>
    <col min="198" max="198" width="13.140625" style="0" customWidth="1"/>
    <col min="199" max="199" width="17.140625" style="0" customWidth="1"/>
  </cols>
  <sheetData>
    <row r="1" spans="1:6" ht="18.75" thickBot="1">
      <c r="A1" s="271" t="s">
        <v>369</v>
      </c>
      <c r="B1" s="271"/>
      <c r="C1" s="271"/>
      <c r="D1" s="271"/>
      <c r="E1" s="271"/>
      <c r="F1" s="271"/>
    </row>
    <row r="4" spans="1:5" ht="15" customHeight="1">
      <c r="A4" s="396" t="s">
        <v>373</v>
      </c>
      <c r="B4" s="396"/>
      <c r="C4" s="396"/>
      <c r="D4" s="396"/>
      <c r="E4" s="396"/>
    </row>
    <row r="5" spans="1:5" ht="15" customHeight="1">
      <c r="A5" s="396"/>
      <c r="B5" s="396"/>
      <c r="C5" s="396"/>
      <c r="D5" s="396"/>
      <c r="E5" s="396"/>
    </row>
    <row r="7" spans="2:5" ht="15">
      <c r="B7" s="313" t="s">
        <v>141</v>
      </c>
      <c r="C7" s="313"/>
      <c r="D7" s="313"/>
      <c r="E7" s="313"/>
    </row>
    <row r="8" spans="2:5" ht="15.75" customHeight="1">
      <c r="B8" s="146"/>
      <c r="C8" s="146"/>
      <c r="D8" s="146"/>
      <c r="E8" s="146"/>
    </row>
    <row r="9" spans="1:5" ht="30" customHeight="1">
      <c r="A9" s="397" t="s">
        <v>142</v>
      </c>
      <c r="B9" s="397" t="s">
        <v>268</v>
      </c>
      <c r="C9" s="397" t="s">
        <v>261</v>
      </c>
      <c r="D9" s="397" t="s">
        <v>262</v>
      </c>
      <c r="E9" s="397" t="s">
        <v>263</v>
      </c>
    </row>
    <row r="10" spans="1:5" ht="45" customHeight="1">
      <c r="A10" s="397"/>
      <c r="B10" s="397"/>
      <c r="C10" s="397"/>
      <c r="D10" s="398"/>
      <c r="E10" s="398"/>
    </row>
    <row r="11" spans="1:5" ht="45" customHeight="1">
      <c r="A11" s="397"/>
      <c r="B11" s="397"/>
      <c r="C11" s="397"/>
      <c r="D11" s="398"/>
      <c r="E11" s="398"/>
    </row>
    <row r="12" spans="1:5" ht="15">
      <c r="A12" s="158">
        <v>1</v>
      </c>
      <c r="B12" s="200" t="s">
        <v>270</v>
      </c>
      <c r="C12" s="159">
        <v>3</v>
      </c>
      <c r="D12" s="160">
        <v>250000</v>
      </c>
      <c r="E12" s="160">
        <v>146970</v>
      </c>
    </row>
    <row r="13" spans="1:7" ht="30">
      <c r="A13" s="158">
        <v>2</v>
      </c>
      <c r="B13" s="200" t="s">
        <v>269</v>
      </c>
      <c r="C13" s="159">
        <v>3</v>
      </c>
      <c r="D13" s="160">
        <v>2500000</v>
      </c>
      <c r="E13" s="160">
        <v>830000</v>
      </c>
      <c r="G13" s="1"/>
    </row>
    <row r="14" spans="1:5" ht="30">
      <c r="A14" s="158">
        <v>3</v>
      </c>
      <c r="B14" s="200" t="s">
        <v>400</v>
      </c>
      <c r="C14" s="159">
        <v>2</v>
      </c>
      <c r="D14" s="160">
        <v>250000</v>
      </c>
      <c r="E14" s="160">
        <v>249999</v>
      </c>
    </row>
    <row r="15" spans="1:5" ht="30">
      <c r="A15" s="158">
        <v>4</v>
      </c>
      <c r="B15" s="200" t="s">
        <v>401</v>
      </c>
      <c r="C15" s="159">
        <v>2</v>
      </c>
      <c r="D15" s="160">
        <v>276000</v>
      </c>
      <c r="E15" s="160">
        <v>53400</v>
      </c>
    </row>
    <row r="16" spans="1:5" ht="15">
      <c r="A16" s="158">
        <v>5</v>
      </c>
      <c r="B16" s="200" t="s">
        <v>402</v>
      </c>
      <c r="C16" s="159">
        <v>2</v>
      </c>
      <c r="D16" s="160">
        <v>220000</v>
      </c>
      <c r="E16" s="160">
        <v>138670</v>
      </c>
    </row>
    <row r="17" spans="1:5" ht="30">
      <c r="A17" s="158">
        <v>6</v>
      </c>
      <c r="B17" s="200" t="s">
        <v>403</v>
      </c>
      <c r="C17" s="159">
        <v>1</v>
      </c>
      <c r="D17" s="160">
        <v>500000</v>
      </c>
      <c r="E17" s="160">
        <v>347500</v>
      </c>
    </row>
    <row r="18" spans="1:5" ht="30">
      <c r="A18" s="158">
        <v>7</v>
      </c>
      <c r="B18" s="200" t="s">
        <v>404</v>
      </c>
      <c r="C18" s="159">
        <v>1</v>
      </c>
      <c r="D18" s="160">
        <v>200000</v>
      </c>
      <c r="E18" s="160">
        <v>102000</v>
      </c>
    </row>
    <row r="19" spans="1:5" ht="30">
      <c r="A19" s="158">
        <v>8</v>
      </c>
      <c r="B19" s="200" t="s">
        <v>405</v>
      </c>
      <c r="C19" s="159">
        <v>1</v>
      </c>
      <c r="D19" s="160">
        <v>100000</v>
      </c>
      <c r="E19" s="160">
        <v>33000</v>
      </c>
    </row>
    <row r="20" spans="1:5" ht="45">
      <c r="A20" s="158">
        <v>9</v>
      </c>
      <c r="B20" s="200" t="s">
        <v>406</v>
      </c>
      <c r="C20" s="159">
        <v>1</v>
      </c>
      <c r="D20" s="160">
        <v>500000</v>
      </c>
      <c r="E20" s="160">
        <v>250000</v>
      </c>
    </row>
    <row r="21" spans="1:5" ht="15">
      <c r="A21" s="158">
        <v>10</v>
      </c>
      <c r="B21" s="200" t="s">
        <v>407</v>
      </c>
      <c r="C21" s="159">
        <v>1</v>
      </c>
      <c r="D21" s="160">
        <v>1250000</v>
      </c>
      <c r="E21" s="160">
        <v>687500</v>
      </c>
    </row>
    <row r="22" spans="1:5" ht="15">
      <c r="A22" s="158">
        <v>11</v>
      </c>
      <c r="B22" s="200" t="s">
        <v>271</v>
      </c>
      <c r="C22" s="159">
        <v>1</v>
      </c>
      <c r="D22" s="160">
        <v>50000</v>
      </c>
      <c r="E22" s="160">
        <v>50000</v>
      </c>
    </row>
    <row r="23" spans="1:5" ht="30">
      <c r="A23" s="158">
        <v>12</v>
      </c>
      <c r="B23" s="200" t="s">
        <v>335</v>
      </c>
      <c r="C23" s="159">
        <v>1</v>
      </c>
      <c r="D23" s="160">
        <v>200000</v>
      </c>
      <c r="E23" s="160">
        <v>179000</v>
      </c>
    </row>
    <row r="24" spans="1:5" ht="30">
      <c r="A24" s="158">
        <v>13</v>
      </c>
      <c r="B24" s="200" t="s">
        <v>336</v>
      </c>
      <c r="C24" s="161">
        <v>1</v>
      </c>
      <c r="D24" s="162">
        <v>1250000</v>
      </c>
      <c r="E24" s="162">
        <v>500000</v>
      </c>
    </row>
    <row r="25" spans="1:5" ht="15">
      <c r="A25" s="158">
        <v>14</v>
      </c>
      <c r="B25" s="200" t="s">
        <v>408</v>
      </c>
      <c r="C25" s="161">
        <v>1</v>
      </c>
      <c r="D25" s="162">
        <v>200000</v>
      </c>
      <c r="E25" s="162">
        <v>140000</v>
      </c>
    </row>
    <row r="26" spans="1:5" ht="15">
      <c r="A26" s="158">
        <v>15</v>
      </c>
      <c r="B26" s="200" t="s">
        <v>409</v>
      </c>
      <c r="C26" s="161">
        <v>1</v>
      </c>
      <c r="D26" s="162">
        <v>100000</v>
      </c>
      <c r="E26" s="162">
        <v>50000</v>
      </c>
    </row>
    <row r="27" spans="1:5" ht="30">
      <c r="A27" s="158">
        <v>16</v>
      </c>
      <c r="B27" s="200" t="s">
        <v>410</v>
      </c>
      <c r="C27" s="161">
        <v>1</v>
      </c>
      <c r="D27" s="162">
        <v>500000</v>
      </c>
      <c r="E27" s="162">
        <v>245000</v>
      </c>
    </row>
    <row r="28" spans="1:5" ht="30">
      <c r="A28" s="158">
        <v>17</v>
      </c>
      <c r="B28" s="200" t="s">
        <v>411</v>
      </c>
      <c r="C28" s="161">
        <v>1</v>
      </c>
      <c r="D28" s="162">
        <v>200000</v>
      </c>
      <c r="E28" s="162">
        <v>200000</v>
      </c>
    </row>
    <row r="29" spans="1:5" ht="15">
      <c r="A29" s="158">
        <v>18</v>
      </c>
      <c r="B29" s="200" t="s">
        <v>412</v>
      </c>
      <c r="C29" s="161">
        <v>1</v>
      </c>
      <c r="D29" s="162">
        <v>100000</v>
      </c>
      <c r="E29" s="162">
        <v>50000</v>
      </c>
    </row>
    <row r="30" spans="1:5" ht="15">
      <c r="A30" s="158">
        <v>19</v>
      </c>
      <c r="B30" s="200" t="s">
        <v>276</v>
      </c>
      <c r="C30" s="161">
        <v>1</v>
      </c>
      <c r="D30" s="162">
        <v>1000000</v>
      </c>
      <c r="E30" s="162">
        <v>499800</v>
      </c>
    </row>
    <row r="31" spans="1:5" ht="15">
      <c r="A31" s="158">
        <v>20</v>
      </c>
      <c r="B31" s="259" t="s">
        <v>413</v>
      </c>
      <c r="C31" s="161">
        <v>1</v>
      </c>
      <c r="D31" s="162">
        <v>300000</v>
      </c>
      <c r="E31" s="162">
        <v>91000</v>
      </c>
    </row>
    <row r="32" spans="1:5" ht="15" customHeight="1">
      <c r="A32" s="400" t="s">
        <v>32</v>
      </c>
      <c r="B32" s="401"/>
      <c r="C32" s="401"/>
      <c r="D32" s="402"/>
      <c r="E32" s="154">
        <f>SUM(E12:E31)</f>
        <v>4843839</v>
      </c>
    </row>
    <row r="33" spans="2:5" ht="15">
      <c r="B33" s="3" t="s">
        <v>18</v>
      </c>
      <c r="C33" s="3"/>
      <c r="D33" s="3"/>
      <c r="E33" s="163"/>
    </row>
    <row r="34" spans="2:5" ht="15">
      <c r="B34" s="151"/>
      <c r="C34" s="151"/>
      <c r="D34" s="152"/>
      <c r="E34" s="152"/>
    </row>
    <row r="35" spans="2:5" ht="15.75" customHeight="1">
      <c r="B35" s="151"/>
      <c r="C35" s="151"/>
      <c r="D35" s="152"/>
      <c r="E35" s="152"/>
    </row>
    <row r="36" spans="2:5" ht="15.75" customHeight="1">
      <c r="B36" s="313" t="s">
        <v>154</v>
      </c>
      <c r="C36" s="313"/>
      <c r="D36" s="313"/>
      <c r="E36" s="313"/>
    </row>
    <row r="37" ht="45" customHeight="1"/>
    <row r="38" spans="1:5" ht="30" customHeight="1">
      <c r="A38" s="397" t="s">
        <v>142</v>
      </c>
      <c r="B38" s="397" t="s">
        <v>268</v>
      </c>
      <c r="C38" s="397" t="s">
        <v>261</v>
      </c>
      <c r="D38" s="397" t="s">
        <v>262</v>
      </c>
      <c r="E38" s="397" t="s">
        <v>263</v>
      </c>
    </row>
    <row r="39" spans="1:5" ht="33" customHeight="1">
      <c r="A39" s="397"/>
      <c r="B39" s="397"/>
      <c r="C39" s="397"/>
      <c r="D39" s="398"/>
      <c r="E39" s="398"/>
    </row>
    <row r="40" spans="1:5" ht="0.75" customHeight="1" hidden="1">
      <c r="A40" s="397"/>
      <c r="B40" s="397"/>
      <c r="C40" s="397"/>
      <c r="D40" s="398"/>
      <c r="E40" s="398"/>
    </row>
    <row r="41" spans="1:5" ht="30">
      <c r="A41" s="158">
        <v>1</v>
      </c>
      <c r="B41" s="200" t="s">
        <v>269</v>
      </c>
      <c r="C41" s="159">
        <v>23</v>
      </c>
      <c r="D41" s="160">
        <v>8525003</v>
      </c>
      <c r="E41" s="160">
        <v>7827580</v>
      </c>
    </row>
    <row r="42" spans="1:5" ht="15">
      <c r="A42" s="158">
        <v>2</v>
      </c>
      <c r="B42" s="232" t="s">
        <v>414</v>
      </c>
      <c r="C42" s="159">
        <v>15</v>
      </c>
      <c r="D42" s="160">
        <v>1010000</v>
      </c>
      <c r="E42" s="160">
        <v>745500</v>
      </c>
    </row>
    <row r="43" spans="1:5" ht="30">
      <c r="A43" s="158">
        <v>3</v>
      </c>
      <c r="B43" s="232" t="s">
        <v>275</v>
      </c>
      <c r="C43" s="159">
        <v>13</v>
      </c>
      <c r="D43" s="160">
        <v>2060000</v>
      </c>
      <c r="E43" s="160">
        <v>795000</v>
      </c>
    </row>
    <row r="44" spans="1:5" ht="15">
      <c r="A44" s="158">
        <v>4</v>
      </c>
      <c r="B44" s="232" t="s">
        <v>272</v>
      </c>
      <c r="C44" s="159">
        <v>12</v>
      </c>
      <c r="D44" s="160">
        <v>2435000</v>
      </c>
      <c r="E44" s="160">
        <v>1026875</v>
      </c>
    </row>
    <row r="45" spans="1:5" ht="30">
      <c r="A45" s="158">
        <v>5</v>
      </c>
      <c r="B45" s="232" t="s">
        <v>274</v>
      </c>
      <c r="C45" s="159">
        <v>12</v>
      </c>
      <c r="D45" s="160">
        <v>1545000</v>
      </c>
      <c r="E45" s="160">
        <v>1337450</v>
      </c>
    </row>
    <row r="46" spans="1:5" ht="30">
      <c r="A46" s="158">
        <v>6</v>
      </c>
      <c r="B46" s="232" t="s">
        <v>415</v>
      </c>
      <c r="C46" s="159">
        <v>10</v>
      </c>
      <c r="D46" s="160">
        <v>2060000</v>
      </c>
      <c r="E46" s="160">
        <v>1659800</v>
      </c>
    </row>
    <row r="47" spans="1:5" ht="15">
      <c r="A47" s="158">
        <v>7</v>
      </c>
      <c r="B47" s="232" t="s">
        <v>273</v>
      </c>
      <c r="C47" s="159">
        <v>10</v>
      </c>
      <c r="D47" s="160">
        <v>195000</v>
      </c>
      <c r="E47" s="160">
        <v>195000</v>
      </c>
    </row>
    <row r="48" spans="1:5" ht="15">
      <c r="A48" s="158">
        <v>8</v>
      </c>
      <c r="B48" s="232" t="s">
        <v>276</v>
      </c>
      <c r="C48" s="159">
        <v>6</v>
      </c>
      <c r="D48" s="160">
        <v>1420001</v>
      </c>
      <c r="E48" s="160">
        <v>1165500</v>
      </c>
    </row>
    <row r="49" spans="1:5" ht="30">
      <c r="A49" s="158">
        <v>9</v>
      </c>
      <c r="B49" s="232" t="s">
        <v>416</v>
      </c>
      <c r="C49" s="159">
        <v>5</v>
      </c>
      <c r="D49" s="160">
        <v>450000</v>
      </c>
      <c r="E49" s="160">
        <v>421000</v>
      </c>
    </row>
    <row r="50" spans="1:5" ht="30">
      <c r="A50" s="158">
        <v>10</v>
      </c>
      <c r="B50" s="232" t="s">
        <v>417</v>
      </c>
      <c r="C50" s="159">
        <v>5</v>
      </c>
      <c r="D50" s="160">
        <v>2055000</v>
      </c>
      <c r="E50" s="160">
        <v>2028975</v>
      </c>
    </row>
    <row r="51" spans="1:5" ht="30">
      <c r="A51" s="158">
        <v>11</v>
      </c>
      <c r="B51" s="232" t="s">
        <v>418</v>
      </c>
      <c r="C51" s="159">
        <v>4</v>
      </c>
      <c r="D51" s="160">
        <v>1650000</v>
      </c>
      <c r="E51" s="160">
        <v>946000</v>
      </c>
    </row>
    <row r="52" spans="1:5" ht="15">
      <c r="A52" s="158">
        <v>12</v>
      </c>
      <c r="B52" s="232" t="s">
        <v>277</v>
      </c>
      <c r="C52" s="159">
        <v>4</v>
      </c>
      <c r="D52" s="160">
        <v>550000</v>
      </c>
      <c r="E52" s="160">
        <v>320000</v>
      </c>
    </row>
    <row r="53" spans="1:5" ht="30">
      <c r="A53" s="158">
        <v>13</v>
      </c>
      <c r="B53" s="232" t="s">
        <v>411</v>
      </c>
      <c r="C53" s="161">
        <v>4</v>
      </c>
      <c r="D53" s="162">
        <v>2975200</v>
      </c>
      <c r="E53" s="162">
        <v>2952700</v>
      </c>
    </row>
    <row r="54" spans="1:5" ht="45">
      <c r="A54" s="158">
        <v>14</v>
      </c>
      <c r="B54" s="232" t="s">
        <v>419</v>
      </c>
      <c r="C54" s="161">
        <v>4</v>
      </c>
      <c r="D54" s="162">
        <v>550000</v>
      </c>
      <c r="E54" s="162">
        <v>479000</v>
      </c>
    </row>
    <row r="55" spans="1:5" ht="45">
      <c r="A55" s="158">
        <v>15</v>
      </c>
      <c r="B55" s="232" t="s">
        <v>420</v>
      </c>
      <c r="C55" s="161">
        <v>4</v>
      </c>
      <c r="D55" s="162">
        <v>1250000</v>
      </c>
      <c r="E55" s="162">
        <v>805000</v>
      </c>
    </row>
    <row r="56" spans="1:5" ht="30">
      <c r="A56" s="158">
        <v>16</v>
      </c>
      <c r="B56" s="232" t="s">
        <v>421</v>
      </c>
      <c r="C56" s="161">
        <v>4</v>
      </c>
      <c r="D56" s="162">
        <v>1175000</v>
      </c>
      <c r="E56" s="162">
        <v>655000</v>
      </c>
    </row>
    <row r="57" spans="1:5" ht="15">
      <c r="A57" s="158">
        <v>17</v>
      </c>
      <c r="B57" s="232" t="s">
        <v>422</v>
      </c>
      <c r="C57" s="161">
        <v>4</v>
      </c>
      <c r="D57" s="162">
        <v>15215000</v>
      </c>
      <c r="E57" s="162">
        <v>7855475</v>
      </c>
    </row>
    <row r="58" spans="1:5" ht="15">
      <c r="A58" s="158">
        <v>18</v>
      </c>
      <c r="B58" s="232" t="s">
        <v>423</v>
      </c>
      <c r="C58" s="161">
        <v>3</v>
      </c>
      <c r="D58" s="162">
        <v>850000</v>
      </c>
      <c r="E58" s="162">
        <v>399500</v>
      </c>
    </row>
    <row r="59" spans="1:5" ht="30">
      <c r="A59" s="158">
        <v>19</v>
      </c>
      <c r="B59" s="232" t="s">
        <v>424</v>
      </c>
      <c r="C59" s="161">
        <v>3</v>
      </c>
      <c r="D59" s="162">
        <v>690000</v>
      </c>
      <c r="E59" s="162">
        <v>525025</v>
      </c>
    </row>
    <row r="60" spans="1:5" ht="15">
      <c r="A60" s="158">
        <v>20</v>
      </c>
      <c r="B60" s="74" t="s">
        <v>271</v>
      </c>
      <c r="C60" s="161">
        <v>3</v>
      </c>
      <c r="D60" s="162">
        <v>800050</v>
      </c>
      <c r="E60" s="162">
        <v>800050</v>
      </c>
    </row>
    <row r="61" spans="1:5" ht="15" customHeight="1">
      <c r="A61" s="400" t="s">
        <v>32</v>
      </c>
      <c r="B61" s="401"/>
      <c r="C61" s="401"/>
      <c r="D61" s="402"/>
      <c r="E61" s="154">
        <f>SUM(E41:E60)</f>
        <v>32940430</v>
      </c>
    </row>
    <row r="62" spans="1:2" ht="15">
      <c r="A62" s="3"/>
      <c r="B62" s="3" t="s">
        <v>18</v>
      </c>
    </row>
  </sheetData>
  <sheetProtection/>
  <mergeCells count="16">
    <mergeCell ref="A61:D61"/>
    <mergeCell ref="A32:D32"/>
    <mergeCell ref="B36:E36"/>
    <mergeCell ref="A38:A40"/>
    <mergeCell ref="B38:B40"/>
    <mergeCell ref="C38:C40"/>
    <mergeCell ref="D38:D40"/>
    <mergeCell ref="E38:E40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&amp;L17.02.2012&amp;CTÜRKİYE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71" t="s">
        <v>365</v>
      </c>
      <c r="B1" s="271"/>
      <c r="C1" s="271"/>
    </row>
    <row r="7" ht="15">
      <c r="B7" s="1"/>
    </row>
    <row r="8" ht="18">
      <c r="B8" s="167" t="s">
        <v>282</v>
      </c>
    </row>
    <row r="9" ht="15.75" thickBot="1"/>
    <row r="10" spans="1:3" ht="15.75">
      <c r="A10" s="168"/>
      <c r="B10" s="169"/>
      <c r="C10" s="170"/>
    </row>
    <row r="11" spans="1:3" ht="25.5">
      <c r="A11" s="171"/>
      <c r="B11" s="172"/>
      <c r="C11" s="173" t="s">
        <v>283</v>
      </c>
    </row>
    <row r="12" spans="1:3" ht="15">
      <c r="A12" s="171"/>
      <c r="B12" s="174" t="s">
        <v>0</v>
      </c>
      <c r="C12" s="175">
        <v>3</v>
      </c>
    </row>
    <row r="13" spans="1:3" ht="15.75">
      <c r="A13" s="176"/>
      <c r="B13" s="174" t="s">
        <v>284</v>
      </c>
      <c r="C13" s="177" t="s">
        <v>285</v>
      </c>
    </row>
    <row r="14" spans="1:3" ht="15.75">
      <c r="A14" s="176"/>
      <c r="B14" s="178" t="s">
        <v>286</v>
      </c>
      <c r="C14" s="175">
        <v>7</v>
      </c>
    </row>
    <row r="15" spans="1:3" ht="13.5" customHeight="1">
      <c r="A15" s="176"/>
      <c r="B15" s="178" t="s">
        <v>287</v>
      </c>
      <c r="C15" s="177">
        <v>8</v>
      </c>
    </row>
    <row r="16" spans="1:3" ht="15" customHeight="1">
      <c r="A16" s="179"/>
      <c r="B16" s="180" t="s">
        <v>288</v>
      </c>
      <c r="C16" s="175">
        <v>9</v>
      </c>
    </row>
    <row r="17" spans="1:3" ht="15.75">
      <c r="A17" s="179"/>
      <c r="B17" s="174" t="s">
        <v>289</v>
      </c>
      <c r="C17" s="175">
        <v>10</v>
      </c>
    </row>
    <row r="18" spans="1:3" ht="15.75">
      <c r="A18" s="179"/>
      <c r="B18" s="174" t="s">
        <v>290</v>
      </c>
      <c r="C18" s="175">
        <v>11</v>
      </c>
    </row>
    <row r="19" spans="1:3" ht="15">
      <c r="A19" s="181"/>
      <c r="B19" s="174" t="s">
        <v>291</v>
      </c>
      <c r="C19" s="182" t="s">
        <v>357</v>
      </c>
    </row>
    <row r="20" spans="1:3" ht="15">
      <c r="A20" s="181"/>
      <c r="B20" s="174" t="s">
        <v>292</v>
      </c>
      <c r="C20" s="182" t="s">
        <v>358</v>
      </c>
    </row>
    <row r="21" spans="1:3" ht="15">
      <c r="A21" s="181"/>
      <c r="B21" s="174" t="s">
        <v>293</v>
      </c>
      <c r="C21" s="182" t="s">
        <v>359</v>
      </c>
    </row>
    <row r="22" spans="1:3" ht="15">
      <c r="A22" s="181"/>
      <c r="B22" s="174" t="s">
        <v>294</v>
      </c>
      <c r="C22" s="182" t="s">
        <v>360</v>
      </c>
    </row>
    <row r="23" spans="1:3" ht="15">
      <c r="A23" s="181"/>
      <c r="B23" s="174" t="s">
        <v>295</v>
      </c>
      <c r="C23" s="182" t="s">
        <v>361</v>
      </c>
    </row>
    <row r="24" spans="1:3" ht="15.75" thickBot="1">
      <c r="A24" s="183"/>
      <c r="B24" s="234" t="s">
        <v>296</v>
      </c>
      <c r="C24" s="233" t="s">
        <v>337</v>
      </c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5" location="'İLLER,FAALİYETLER,GER.TİC.İŞL.'!A1" display="Kurulan ve Kapanan Gerçek Kişi Ticari İşletmelerin Üç Büyük İl ve İktisadi Faaliyetlere Göre Dağılımı"/>
    <hyperlink ref="B16" location="SERMAYE!A1" display="Kurulan ve Kapanan Şirketlerin Kuruluş Sermayelerine Göre Dağılımı"/>
    <hyperlink ref="B17" location="'ORTAK SAYISI'!A1" display="Kurulan ve Kapanan Şirketlerin Ortak Sayılarına Göre Dağılımı"/>
    <hyperlink ref="B18" location="'ŞUBE SAYISI'!A1" display="Kurulan ve Kapanan Şube Sayıları"/>
    <hyperlink ref="B19" location="'EN ÇOK KURULUŞ FAALİYETİ'!A1" display="En Çok Şirket Kuruluşu Yapılan İlk 10 İktisadi Faaliyet"/>
    <hyperlink ref="B20" location="İLLER!A1" display="Kurulan ve Kapanan Şirketlerin İllere Göre Dağılımı"/>
    <hyperlink ref="B21" location="'YABANCI SERMAYE GENEL GÖRÜNÜM'!A1" display="Yabancı Ortak Sermayeli Kurulan Şirketlerin Genel Görünümü"/>
    <hyperlink ref="B22" location="'YABANCI SERMAYE ve İLLER'!A1" display="Yabancı Ortak Sermayeli Kurulan Şirketlerin İllere Göre Dağılımı"/>
    <hyperlink ref="B23" location="'YABANCI SERMAYE ve ÜLKELER'!A1" display="Yabancı Ortak Sermayeli Kurulan Şirketlerin Ülkelere Göre Dağılımı"/>
    <hyperlink ref="B24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19" twoDigitTextYear="1"/>
    <ignoredError sqref="C21:C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workbookViewId="0" topLeftCell="A1">
      <selection activeCell="H14" sqref="H1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74" t="s">
        <v>366</v>
      </c>
      <c r="B2" s="274"/>
      <c r="C2" s="274"/>
      <c r="D2" s="274"/>
      <c r="E2" s="274"/>
      <c r="F2" s="274"/>
      <c r="G2" s="274"/>
      <c r="H2" s="274"/>
      <c r="I2" s="27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75" t="s">
        <v>0</v>
      </c>
      <c r="D6" s="275"/>
      <c r="E6" s="275"/>
      <c r="F6" s="275"/>
    </row>
    <row r="9" spans="1:8" ht="15.75">
      <c r="A9" s="276"/>
      <c r="B9" s="276"/>
      <c r="C9" s="277" t="s">
        <v>1</v>
      </c>
      <c r="D9" s="277"/>
      <c r="E9" s="277"/>
      <c r="F9" s="277"/>
      <c r="G9" s="277"/>
      <c r="H9" s="278" t="s">
        <v>2</v>
      </c>
    </row>
    <row r="10" spans="1:8" ht="15.75">
      <c r="A10" s="276"/>
      <c r="B10" s="276"/>
      <c r="C10" s="202" t="s">
        <v>3</v>
      </c>
      <c r="D10" s="202" t="s">
        <v>4</v>
      </c>
      <c r="E10" s="202" t="s">
        <v>5</v>
      </c>
      <c r="F10" s="202" t="s">
        <v>6</v>
      </c>
      <c r="G10" s="202" t="s">
        <v>7</v>
      </c>
      <c r="H10" s="278"/>
    </row>
    <row r="11" spans="1:8" ht="15">
      <c r="A11" s="272" t="s">
        <v>8</v>
      </c>
      <c r="B11" s="209" t="s">
        <v>9</v>
      </c>
      <c r="C11" s="2">
        <v>279</v>
      </c>
      <c r="D11" s="2">
        <v>2</v>
      </c>
      <c r="E11" s="2">
        <v>1</v>
      </c>
      <c r="F11" s="2">
        <v>4975</v>
      </c>
      <c r="G11" s="2">
        <v>71</v>
      </c>
      <c r="H11" s="203">
        <v>5328</v>
      </c>
    </row>
    <row r="12" spans="1:8" ht="15">
      <c r="A12" s="272"/>
      <c r="B12" s="209" t="s">
        <v>10</v>
      </c>
      <c r="C12" s="204">
        <v>438880013</v>
      </c>
      <c r="D12" s="205">
        <v>80000</v>
      </c>
      <c r="E12" s="205">
        <v>500</v>
      </c>
      <c r="F12" s="204">
        <v>1033107508</v>
      </c>
      <c r="G12" s="2">
        <v>0</v>
      </c>
      <c r="H12" s="203">
        <v>1472068021</v>
      </c>
    </row>
    <row r="13" spans="1:8" ht="15" customHeight="1">
      <c r="A13" s="273" t="s">
        <v>11</v>
      </c>
      <c r="B13" s="210" t="s">
        <v>12</v>
      </c>
      <c r="C13" s="2">
        <v>11</v>
      </c>
      <c r="D13" s="2">
        <v>7</v>
      </c>
      <c r="E13" s="2">
        <v>0</v>
      </c>
      <c r="F13" s="2">
        <v>127</v>
      </c>
      <c r="G13" s="2">
        <v>0</v>
      </c>
      <c r="H13" s="206">
        <v>145</v>
      </c>
    </row>
    <row r="14" spans="1:8" ht="15" customHeight="1">
      <c r="A14" s="273"/>
      <c r="B14" s="210" t="s">
        <v>13</v>
      </c>
      <c r="C14" s="2">
        <v>127</v>
      </c>
      <c r="D14" s="2">
        <v>0</v>
      </c>
      <c r="E14" s="2">
        <v>0</v>
      </c>
      <c r="F14" s="2">
        <v>18</v>
      </c>
      <c r="G14" s="2">
        <v>0</v>
      </c>
      <c r="H14" s="206">
        <v>145</v>
      </c>
    </row>
    <row r="15" spans="1:8" ht="15.75" customHeight="1">
      <c r="A15" s="273"/>
      <c r="B15" s="210" t="s">
        <v>14</v>
      </c>
      <c r="C15" s="2">
        <v>615772469</v>
      </c>
      <c r="D15" s="2">
        <v>0</v>
      </c>
      <c r="E15" s="2">
        <v>0</v>
      </c>
      <c r="F15" s="2">
        <v>25280000</v>
      </c>
      <c r="G15" s="2">
        <v>0</v>
      </c>
      <c r="H15" s="206">
        <v>641052469</v>
      </c>
    </row>
    <row r="16" spans="1:8" ht="15.75" customHeight="1">
      <c r="A16" s="272" t="s">
        <v>15</v>
      </c>
      <c r="B16" s="209" t="s">
        <v>9</v>
      </c>
      <c r="C16" s="2">
        <v>805</v>
      </c>
      <c r="D16" s="2">
        <v>7</v>
      </c>
      <c r="E16" s="2">
        <v>1</v>
      </c>
      <c r="F16" s="213">
        <v>4509</v>
      </c>
      <c r="G16" s="2">
        <v>5</v>
      </c>
      <c r="H16" s="203">
        <v>5327</v>
      </c>
    </row>
    <row r="17" spans="1:8" ht="15.75" customHeight="1">
      <c r="A17" s="272"/>
      <c r="B17" s="209" t="s">
        <v>339</v>
      </c>
      <c r="C17" s="2">
        <v>18126960537</v>
      </c>
      <c r="D17" s="2">
        <v>455612</v>
      </c>
      <c r="E17" s="2">
        <v>500000</v>
      </c>
      <c r="F17" s="213">
        <v>2877850588</v>
      </c>
      <c r="G17" s="2">
        <v>8470</v>
      </c>
      <c r="H17" s="203">
        <v>21005775207</v>
      </c>
    </row>
    <row r="18" spans="1:8" ht="15.75" customHeight="1">
      <c r="A18" s="272"/>
      <c r="B18" s="209" t="s">
        <v>14</v>
      </c>
      <c r="C18" s="207">
        <v>30792867293</v>
      </c>
      <c r="D18" s="207">
        <v>6532000</v>
      </c>
      <c r="E18" s="207">
        <v>1500000</v>
      </c>
      <c r="F18" s="213">
        <v>8058337143</v>
      </c>
      <c r="G18" s="207">
        <v>67700</v>
      </c>
      <c r="H18" s="203">
        <v>38859304777</v>
      </c>
    </row>
    <row r="19" spans="1:8" ht="15.75" customHeight="1">
      <c r="A19" s="273" t="s">
        <v>16</v>
      </c>
      <c r="B19" s="211" t="s">
        <v>9</v>
      </c>
      <c r="C19" s="2">
        <v>7</v>
      </c>
      <c r="D19" s="2">
        <v>0</v>
      </c>
      <c r="E19" s="2">
        <v>0</v>
      </c>
      <c r="F19" s="2">
        <v>7</v>
      </c>
      <c r="G19" s="2">
        <v>0</v>
      </c>
      <c r="H19" s="206">
        <v>14</v>
      </c>
    </row>
    <row r="20" spans="1:8" ht="15.75" customHeight="1">
      <c r="A20" s="273"/>
      <c r="B20" s="211" t="s">
        <v>339</v>
      </c>
      <c r="C20" s="2">
        <v>47800000</v>
      </c>
      <c r="D20" s="2">
        <v>0</v>
      </c>
      <c r="E20" s="2">
        <v>0</v>
      </c>
      <c r="F20" s="2">
        <v>22236325</v>
      </c>
      <c r="G20" s="2">
        <v>0</v>
      </c>
      <c r="H20" s="206">
        <v>70036325</v>
      </c>
    </row>
    <row r="21" spans="1:8" ht="16.5" customHeight="1">
      <c r="A21" s="273"/>
      <c r="B21" s="211" t="s">
        <v>14</v>
      </c>
      <c r="C21" s="204">
        <v>28697075</v>
      </c>
      <c r="D21" s="201">
        <v>0</v>
      </c>
      <c r="E21" s="201">
        <v>0</v>
      </c>
      <c r="F21" s="204">
        <v>3947550</v>
      </c>
      <c r="G21" s="201">
        <v>0</v>
      </c>
      <c r="H21" s="206">
        <v>32644625</v>
      </c>
    </row>
    <row r="22" spans="1:8" ht="15.75">
      <c r="A22" s="208" t="s">
        <v>17</v>
      </c>
      <c r="B22" s="212" t="s">
        <v>9</v>
      </c>
      <c r="C22" s="201">
        <v>212</v>
      </c>
      <c r="D22" s="201">
        <v>39</v>
      </c>
      <c r="E22" s="201">
        <v>1</v>
      </c>
      <c r="F22" s="204">
        <v>1853</v>
      </c>
      <c r="G22" s="201">
        <v>344</v>
      </c>
      <c r="H22" s="203">
        <v>2449</v>
      </c>
    </row>
    <row r="23" ht="15">
      <c r="C23" s="4"/>
    </row>
    <row r="24" ht="15">
      <c r="A24" s="3" t="s">
        <v>18</v>
      </c>
    </row>
    <row r="34" ht="15">
      <c r="A34" t="s">
        <v>362</v>
      </c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&amp;L17.02.2012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7"/>
  <sheetViews>
    <sheetView zoomScale="130" zoomScaleNormal="130" zoomScalePageLayoutView="85" workbookViewId="0" topLeftCell="A1">
      <selection activeCell="M76" sqref="M76"/>
    </sheetView>
  </sheetViews>
  <sheetFormatPr defaultColWidth="6.7109375" defaultRowHeight="15"/>
  <cols>
    <col min="1" max="1" width="19.421875" style="52" customWidth="1"/>
    <col min="2" max="2" width="5.7109375" style="51" bestFit="1" customWidth="1"/>
    <col min="3" max="3" width="10.140625" style="53" customWidth="1"/>
    <col min="4" max="5" width="4.28125" style="51" bestFit="1" customWidth="1"/>
    <col min="6" max="6" width="11.57421875" style="53" customWidth="1"/>
    <col min="7" max="7" width="11.28125" style="51" customWidth="1"/>
    <col min="8" max="8" width="11.7109375" style="51" customWidth="1"/>
    <col min="9" max="9" width="6.7109375" style="51" customWidth="1"/>
    <col min="10" max="228" width="9.140625" style="6" customWidth="1"/>
    <col min="229" max="229" width="19.421875" style="6" customWidth="1"/>
    <col min="230" max="230" width="5.7109375" style="6" bestFit="1" customWidth="1"/>
    <col min="231" max="231" width="10.140625" style="6" customWidth="1"/>
    <col min="232" max="233" width="4.28125" style="6" bestFit="1" customWidth="1"/>
    <col min="234" max="234" width="11.57421875" style="6" customWidth="1"/>
    <col min="235" max="235" width="11.28125" style="6" customWidth="1"/>
    <col min="236" max="236" width="11.7109375" style="6" customWidth="1"/>
    <col min="237" max="16384" width="6.7109375" style="6" customWidth="1"/>
  </cols>
  <sheetData>
    <row r="1" spans="1:9" ht="15.75" customHeight="1" thickBot="1">
      <c r="A1" s="283" t="s">
        <v>367</v>
      </c>
      <c r="B1" s="271"/>
      <c r="C1" s="271"/>
      <c r="D1" s="271"/>
      <c r="E1" s="271"/>
      <c r="F1" s="271"/>
      <c r="G1" s="271"/>
      <c r="H1" s="271"/>
      <c r="I1" s="271"/>
    </row>
    <row r="2" spans="1:9" ht="15.75" customHeight="1" thickBot="1">
      <c r="A2" s="284" t="s">
        <v>19</v>
      </c>
      <c r="B2" s="284"/>
      <c r="C2" s="284"/>
      <c r="D2" s="284"/>
      <c r="E2" s="284"/>
      <c r="F2" s="284"/>
      <c r="G2" s="284"/>
      <c r="H2" s="284"/>
      <c r="I2" s="284"/>
    </row>
    <row r="3" spans="1:9" ht="9.75" customHeight="1">
      <c r="A3" s="285" t="s">
        <v>20</v>
      </c>
      <c r="B3" s="288" t="s">
        <v>8</v>
      </c>
      <c r="C3" s="288"/>
      <c r="D3" s="288" t="s">
        <v>11</v>
      </c>
      <c r="E3" s="288"/>
      <c r="F3" s="288"/>
      <c r="G3" s="186" t="s">
        <v>21</v>
      </c>
      <c r="H3" s="186" t="s">
        <v>22</v>
      </c>
      <c r="I3" s="7" t="s">
        <v>17</v>
      </c>
    </row>
    <row r="4" spans="1:9" ht="12.75" customHeight="1">
      <c r="A4" s="286"/>
      <c r="B4" s="8"/>
      <c r="C4" s="9"/>
      <c r="D4" s="289" t="s">
        <v>9</v>
      </c>
      <c r="E4" s="289"/>
      <c r="F4" s="10"/>
      <c r="G4" s="8"/>
      <c r="H4" s="8"/>
      <c r="I4" s="11"/>
    </row>
    <row r="5" spans="1:9" ht="9.75" customHeight="1">
      <c r="A5" s="286"/>
      <c r="B5" s="187" t="s">
        <v>9</v>
      </c>
      <c r="C5" s="187" t="s">
        <v>10</v>
      </c>
      <c r="D5" s="289"/>
      <c r="E5" s="289"/>
      <c r="F5" s="12" t="s">
        <v>14</v>
      </c>
      <c r="G5" s="187" t="s">
        <v>9</v>
      </c>
      <c r="H5" s="187" t="s">
        <v>9</v>
      </c>
      <c r="I5" s="13" t="s">
        <v>9</v>
      </c>
    </row>
    <row r="6" spans="1:9" ht="9.75" thickBot="1">
      <c r="A6" s="287"/>
      <c r="B6" s="14"/>
      <c r="C6" s="15"/>
      <c r="D6" s="14" t="s">
        <v>23</v>
      </c>
      <c r="E6" s="14" t="s">
        <v>24</v>
      </c>
      <c r="F6" s="15"/>
      <c r="G6" s="14"/>
      <c r="H6" s="14"/>
      <c r="I6" s="16"/>
    </row>
    <row r="7" spans="1:9" s="19" customFormat="1" ht="11.25">
      <c r="A7" s="17" t="s">
        <v>25</v>
      </c>
      <c r="B7" s="18">
        <f>SUM(B8+B9+B10+B11+B12)</f>
        <v>5328</v>
      </c>
      <c r="C7" s="18">
        <f aca="true" t="shared" si="0" ref="C7:H7">SUM(C8+C9+C10+C11+C12)</f>
        <v>1472068021</v>
      </c>
      <c r="D7" s="18">
        <f t="shared" si="0"/>
        <v>145</v>
      </c>
      <c r="E7" s="18">
        <f t="shared" si="0"/>
        <v>145</v>
      </c>
      <c r="F7" s="18">
        <f t="shared" si="0"/>
        <v>641052469</v>
      </c>
      <c r="G7" s="18">
        <f t="shared" si="0"/>
        <v>5327</v>
      </c>
      <c r="H7" s="18">
        <f t="shared" si="0"/>
        <v>14</v>
      </c>
      <c r="I7" s="238">
        <f>SUM(I8+I9+I10+I11+I12)</f>
        <v>2449</v>
      </c>
    </row>
    <row r="8" spans="1:9" s="19" customFormat="1" ht="11.25">
      <c r="A8" s="17" t="s">
        <v>26</v>
      </c>
      <c r="B8" s="20">
        <f>SUM(B15+B22+B29+B36+B43+B50+B57+B64+B72+B79+B86+B93+B100+B107+B114+B121+B128+B140+B147+B154+B161)</f>
        <v>279</v>
      </c>
      <c r="C8" s="20">
        <f>SUM(C15+C22+C29+C36+C43+C50+C57+C64+C72+C79+C86+C93+C100+C107+C114+C121+C128+C140+C147+C154+C161)</f>
        <v>438880013</v>
      </c>
      <c r="D8" s="20">
        <f aca="true" t="shared" si="1" ref="D8:I8">SUM(D15+D22+D29+D36+D43+D50+D57+D64+D72+D79+D86+D93+D100+D107+D114+D121+D128+D140+D147+D154+D161)</f>
        <v>11</v>
      </c>
      <c r="E8" s="20">
        <f t="shared" si="1"/>
        <v>127</v>
      </c>
      <c r="F8" s="20">
        <f t="shared" si="1"/>
        <v>615772469</v>
      </c>
      <c r="G8" s="20">
        <f t="shared" si="1"/>
        <v>805</v>
      </c>
      <c r="H8" s="20">
        <f t="shared" si="1"/>
        <v>7</v>
      </c>
      <c r="I8" s="239">
        <f t="shared" si="1"/>
        <v>212</v>
      </c>
    </row>
    <row r="9" spans="1:12" s="19" customFormat="1" ht="11.25">
      <c r="A9" s="17" t="s">
        <v>27</v>
      </c>
      <c r="B9" s="20">
        <f>SUM(B16+B23+B30+B37+B44+B51+B58+B65+B73+B80+B87+B94+B101+B108+B115+B122+B129+B141+B148+B155+B162)</f>
        <v>2</v>
      </c>
      <c r="C9" s="20">
        <f aca="true" t="shared" si="2" ref="C9:I9">SUM(C16+C23+C30+C37+C44+C51+C58+C65+C73+C80+C87+C94+C101+C108+C115+C122+C129+C141+C148+C155+C162)</f>
        <v>80000</v>
      </c>
      <c r="D9" s="20">
        <f t="shared" si="2"/>
        <v>7</v>
      </c>
      <c r="E9" s="20">
        <f t="shared" si="2"/>
        <v>0</v>
      </c>
      <c r="F9" s="20">
        <f t="shared" si="2"/>
        <v>0</v>
      </c>
      <c r="G9" s="20">
        <f t="shared" si="2"/>
        <v>7</v>
      </c>
      <c r="H9" s="20">
        <f t="shared" si="2"/>
        <v>0</v>
      </c>
      <c r="I9" s="239">
        <f t="shared" si="2"/>
        <v>39</v>
      </c>
      <c r="L9" s="241"/>
    </row>
    <row r="10" spans="1:9" s="19" customFormat="1" ht="11.25">
      <c r="A10" s="17" t="s">
        <v>28</v>
      </c>
      <c r="B10" s="20">
        <f>SUM(B17+B24+B31+B38+B45+B52+B59+B66+B74+B81+B88+B95+B102+B109+B116+B123+B130+B142+B149+B156+B163)</f>
        <v>1</v>
      </c>
      <c r="C10" s="20">
        <f aca="true" t="shared" si="3" ref="C10:H10">SUM(C17+C24+C31+C38+C45+C52+C59+C66+C74+C81+C88+C95+C102+C109+C116+C123+C130+C142+C149+C156+C163)</f>
        <v>500</v>
      </c>
      <c r="D10" s="20">
        <f t="shared" si="3"/>
        <v>0</v>
      </c>
      <c r="E10" s="20">
        <f t="shared" si="3"/>
        <v>0</v>
      </c>
      <c r="F10" s="20">
        <f t="shared" si="3"/>
        <v>0</v>
      </c>
      <c r="G10" s="20">
        <f t="shared" si="3"/>
        <v>1</v>
      </c>
      <c r="H10" s="20">
        <f t="shared" si="3"/>
        <v>0</v>
      </c>
      <c r="I10" s="239">
        <f>SUM(I17+I24+I31+I38+I45+I52+I59+I66+I74+I81+I88+I95+I102+I109+I116+I123+I130+I142+I149+I156+I163)</f>
        <v>1</v>
      </c>
    </row>
    <row r="11" spans="1:9" s="19" customFormat="1" ht="11.25">
      <c r="A11" s="17" t="s">
        <v>29</v>
      </c>
      <c r="B11" s="20">
        <f>SUM(B18+B25+B32+B39+B46+B53+B60+B67+B75+B82+B89+B96+B103+B110+B117+B124+B131+B143+B150+B157+B164)</f>
        <v>4975</v>
      </c>
      <c r="C11" s="20">
        <f aca="true" t="shared" si="4" ref="C11:I11">SUM(C18+C25+C32+C39+C46+C53+C60+C67+C75+C82+C89+C96+C103+C110+C117+C124+C131+C143+C150+C157+C164)</f>
        <v>1033107508</v>
      </c>
      <c r="D11" s="20">
        <f t="shared" si="4"/>
        <v>127</v>
      </c>
      <c r="E11" s="20">
        <f t="shared" si="4"/>
        <v>18</v>
      </c>
      <c r="F11" s="20">
        <f t="shared" si="4"/>
        <v>25280000</v>
      </c>
      <c r="G11" s="20">
        <f t="shared" si="4"/>
        <v>4509</v>
      </c>
      <c r="H11" s="20">
        <f t="shared" si="4"/>
        <v>7</v>
      </c>
      <c r="I11" s="239">
        <f t="shared" si="4"/>
        <v>1853</v>
      </c>
    </row>
    <row r="12" spans="1:9" s="19" customFormat="1" ht="12" thickBot="1">
      <c r="A12" s="21" t="s">
        <v>30</v>
      </c>
      <c r="B12" s="22">
        <f>SUM(B19+B26+B33+B40+B47+B54+B61+B68+B76+B83+B90+B97+B104+B111+B118+B125+B132+B144+B151+B158+B165)</f>
        <v>71</v>
      </c>
      <c r="C12" s="22">
        <f aca="true" t="shared" si="5" ref="C12:I12">SUM(C19+C26+C33+C40+C47+C54+C61+C68+C76+C83+C90+C97+C104+C111+C118+C125+C132+C144+C151+C158+C165)</f>
        <v>0</v>
      </c>
      <c r="D12" s="22">
        <f t="shared" si="5"/>
        <v>0</v>
      </c>
      <c r="E12" s="22">
        <f t="shared" si="5"/>
        <v>0</v>
      </c>
      <c r="F12" s="22">
        <f t="shared" si="5"/>
        <v>0</v>
      </c>
      <c r="G12" s="22">
        <f t="shared" si="5"/>
        <v>5</v>
      </c>
      <c r="H12" s="22">
        <f t="shared" si="5"/>
        <v>0</v>
      </c>
      <c r="I12" s="240">
        <f t="shared" si="5"/>
        <v>344</v>
      </c>
    </row>
    <row r="13" spans="1:9" s="19" customFormat="1" ht="12" thickBot="1">
      <c r="A13" s="279" t="s">
        <v>31</v>
      </c>
      <c r="B13" s="280"/>
      <c r="C13" s="280"/>
      <c r="D13" s="280"/>
      <c r="E13" s="280"/>
      <c r="F13" s="280"/>
      <c r="G13" s="280"/>
      <c r="H13" s="280"/>
      <c r="I13" s="282"/>
    </row>
    <row r="14" spans="1:9" s="19" customFormat="1" ht="11.25">
      <c r="A14" s="23" t="s">
        <v>32</v>
      </c>
      <c r="B14" s="24">
        <v>102</v>
      </c>
      <c r="C14" s="26">
        <v>23200000</v>
      </c>
      <c r="D14" s="26">
        <v>5</v>
      </c>
      <c r="E14" s="26">
        <v>5</v>
      </c>
      <c r="F14" s="26">
        <v>13100000</v>
      </c>
      <c r="G14" s="26">
        <v>83</v>
      </c>
      <c r="H14" s="19">
        <v>0</v>
      </c>
      <c r="I14" s="27">
        <v>30</v>
      </c>
    </row>
    <row r="15" spans="1:9" s="19" customFormat="1" ht="11.25">
      <c r="A15" s="23" t="s">
        <v>33</v>
      </c>
      <c r="B15" s="28">
        <v>10</v>
      </c>
      <c r="C15" s="29">
        <v>2900000</v>
      </c>
      <c r="D15" s="30">
        <v>0</v>
      </c>
      <c r="E15" s="31">
        <v>5</v>
      </c>
      <c r="F15" s="32">
        <v>13100000</v>
      </c>
      <c r="G15" s="31">
        <v>13</v>
      </c>
      <c r="H15" s="223">
        <v>0</v>
      </c>
      <c r="I15" s="34">
        <v>3</v>
      </c>
    </row>
    <row r="16" spans="1:12" s="19" customFormat="1" ht="11.25">
      <c r="A16" s="23" t="s">
        <v>34</v>
      </c>
      <c r="B16" s="28">
        <v>0</v>
      </c>
      <c r="C16" s="29">
        <v>0</v>
      </c>
      <c r="D16" s="30">
        <v>0</v>
      </c>
      <c r="E16" s="30">
        <v>0</v>
      </c>
      <c r="F16" s="29">
        <v>0</v>
      </c>
      <c r="G16" s="30">
        <v>0</v>
      </c>
      <c r="H16" s="223">
        <v>0</v>
      </c>
      <c r="I16" s="34">
        <v>0</v>
      </c>
      <c r="L16" s="241"/>
    </row>
    <row r="17" spans="1:9" ht="11.25">
      <c r="A17" s="23" t="s">
        <v>35</v>
      </c>
      <c r="B17" s="28">
        <v>0</v>
      </c>
      <c r="C17" s="29">
        <v>0</v>
      </c>
      <c r="D17" s="30">
        <v>0</v>
      </c>
      <c r="E17" s="30">
        <v>0</v>
      </c>
      <c r="F17" s="29">
        <v>0</v>
      </c>
      <c r="G17" s="30">
        <v>0</v>
      </c>
      <c r="H17" s="222">
        <v>0</v>
      </c>
      <c r="I17" s="34">
        <v>0</v>
      </c>
    </row>
    <row r="18" spans="1:10" ht="11.25">
      <c r="A18" s="23" t="s">
        <v>36</v>
      </c>
      <c r="B18" s="28">
        <v>80</v>
      </c>
      <c r="C18" s="29">
        <v>20300000</v>
      </c>
      <c r="D18" s="30">
        <v>5</v>
      </c>
      <c r="E18" s="30">
        <v>0</v>
      </c>
      <c r="F18" s="29">
        <v>0</v>
      </c>
      <c r="G18" s="225">
        <v>70</v>
      </c>
      <c r="H18" s="222">
        <v>0</v>
      </c>
      <c r="I18" s="34">
        <v>18</v>
      </c>
      <c r="J18" s="35"/>
    </row>
    <row r="19" spans="1:12" ht="12" thickBot="1">
      <c r="A19" s="36" t="s">
        <v>30</v>
      </c>
      <c r="B19" s="37">
        <v>12</v>
      </c>
      <c r="C19" s="38">
        <v>0</v>
      </c>
      <c r="D19" s="39">
        <v>0</v>
      </c>
      <c r="E19" s="39">
        <v>0</v>
      </c>
      <c r="F19" s="38">
        <v>0</v>
      </c>
      <c r="G19" s="40">
        <v>0</v>
      </c>
      <c r="H19" s="224">
        <v>0</v>
      </c>
      <c r="I19" s="42">
        <v>9</v>
      </c>
      <c r="L19" s="246"/>
    </row>
    <row r="20" spans="1:9" ht="12" thickBot="1">
      <c r="A20" s="279" t="s">
        <v>37</v>
      </c>
      <c r="B20" s="291"/>
      <c r="C20" s="291"/>
      <c r="D20" s="291"/>
      <c r="E20" s="291"/>
      <c r="F20" s="291"/>
      <c r="G20" s="291"/>
      <c r="H20" s="291"/>
      <c r="I20" s="293"/>
    </row>
    <row r="21" spans="1:9" ht="11.25">
      <c r="A21" s="23" t="s">
        <v>32</v>
      </c>
      <c r="B21" s="24">
        <v>61</v>
      </c>
      <c r="C21" s="25">
        <v>19292000</v>
      </c>
      <c r="D21" s="26">
        <v>0</v>
      </c>
      <c r="E21" s="26">
        <v>0</v>
      </c>
      <c r="F21" s="25">
        <v>0</v>
      </c>
      <c r="G21" s="26">
        <v>56</v>
      </c>
      <c r="H21" s="26">
        <v>0</v>
      </c>
      <c r="I21" s="27">
        <v>17</v>
      </c>
    </row>
    <row r="22" spans="1:9" ht="11.25">
      <c r="A22" s="23" t="s">
        <v>33</v>
      </c>
      <c r="B22" s="28">
        <v>6</v>
      </c>
      <c r="C22" s="29">
        <v>6100000</v>
      </c>
      <c r="D22" s="30">
        <v>0</v>
      </c>
      <c r="E22" s="31">
        <v>0</v>
      </c>
      <c r="F22" s="32">
        <v>0</v>
      </c>
      <c r="G22" s="31">
        <v>13</v>
      </c>
      <c r="H22" s="30">
        <v>0</v>
      </c>
      <c r="I22" s="34">
        <v>1</v>
      </c>
    </row>
    <row r="23" spans="1:9" s="19" customFormat="1" ht="11.25">
      <c r="A23" s="23" t="s">
        <v>34</v>
      </c>
      <c r="B23" s="28">
        <v>0</v>
      </c>
      <c r="C23" s="29">
        <v>0</v>
      </c>
      <c r="D23" s="30">
        <v>0</v>
      </c>
      <c r="E23" s="30">
        <v>0</v>
      </c>
      <c r="F23" s="29">
        <v>0</v>
      </c>
      <c r="G23" s="30">
        <v>0</v>
      </c>
      <c r="H23" s="30">
        <v>0</v>
      </c>
      <c r="I23" s="34">
        <v>0</v>
      </c>
    </row>
    <row r="24" spans="1:9" ht="11.25">
      <c r="A24" s="23" t="s">
        <v>35</v>
      </c>
      <c r="B24" s="28">
        <v>0</v>
      </c>
      <c r="C24" s="29">
        <v>0</v>
      </c>
      <c r="D24" s="30">
        <v>0</v>
      </c>
      <c r="E24" s="30">
        <v>0</v>
      </c>
      <c r="F24" s="29">
        <v>0</v>
      </c>
      <c r="G24" s="30">
        <v>0</v>
      </c>
      <c r="H24" s="30">
        <v>0</v>
      </c>
      <c r="I24" s="34">
        <v>0</v>
      </c>
    </row>
    <row r="25" spans="1:9" ht="11.25">
      <c r="A25" s="23" t="s">
        <v>36</v>
      </c>
      <c r="B25" s="28">
        <v>55</v>
      </c>
      <c r="C25" s="29">
        <v>13192000</v>
      </c>
      <c r="D25" s="30">
        <v>0</v>
      </c>
      <c r="E25" s="31">
        <v>0</v>
      </c>
      <c r="F25" s="32">
        <v>0</v>
      </c>
      <c r="G25" s="31">
        <v>43</v>
      </c>
      <c r="H25" s="30">
        <v>0</v>
      </c>
      <c r="I25" s="34">
        <v>16</v>
      </c>
    </row>
    <row r="26" spans="1:9" ht="12" customHeight="1" thickBot="1">
      <c r="A26" s="36" t="s">
        <v>30</v>
      </c>
      <c r="B26" s="37">
        <v>0</v>
      </c>
      <c r="C26" s="38">
        <v>0</v>
      </c>
      <c r="D26" s="39">
        <v>0</v>
      </c>
      <c r="E26" s="39">
        <v>0</v>
      </c>
      <c r="F26" s="38">
        <v>0</v>
      </c>
      <c r="G26" s="39">
        <v>0</v>
      </c>
      <c r="H26" s="39">
        <v>0</v>
      </c>
      <c r="I26" s="42">
        <v>0</v>
      </c>
    </row>
    <row r="27" spans="1:9" ht="12" thickBot="1">
      <c r="A27" s="279" t="s">
        <v>38</v>
      </c>
      <c r="B27" s="291"/>
      <c r="C27" s="291"/>
      <c r="D27" s="291"/>
      <c r="E27" s="291"/>
      <c r="F27" s="291"/>
      <c r="G27" s="291"/>
      <c r="H27" s="291"/>
      <c r="I27" s="293"/>
    </row>
    <row r="28" spans="1:9" ht="11.25">
      <c r="A28" s="23" t="s">
        <v>32</v>
      </c>
      <c r="B28" s="24">
        <v>938</v>
      </c>
      <c r="C28" s="25">
        <v>263870942</v>
      </c>
      <c r="D28" s="26">
        <v>37</v>
      </c>
      <c r="E28" s="26">
        <v>37</v>
      </c>
      <c r="F28" s="25">
        <v>239690600</v>
      </c>
      <c r="G28" s="26">
        <v>1184</v>
      </c>
      <c r="H28" s="26">
        <v>4</v>
      </c>
      <c r="I28" s="27">
        <v>432</v>
      </c>
    </row>
    <row r="29" spans="1:9" ht="11.25">
      <c r="A29" s="23" t="s">
        <v>33</v>
      </c>
      <c r="B29" s="28">
        <v>41</v>
      </c>
      <c r="C29" s="29">
        <v>62161409</v>
      </c>
      <c r="D29" s="30">
        <v>6</v>
      </c>
      <c r="E29" s="31">
        <v>29</v>
      </c>
      <c r="F29" s="32">
        <v>228480600</v>
      </c>
      <c r="G29" s="31">
        <v>167</v>
      </c>
      <c r="H29" s="30">
        <v>3</v>
      </c>
      <c r="I29" s="33">
        <v>49</v>
      </c>
    </row>
    <row r="30" spans="1:9" ht="11.25">
      <c r="A30" s="23" t="s">
        <v>34</v>
      </c>
      <c r="B30" s="28">
        <v>2</v>
      </c>
      <c r="C30" s="29">
        <v>80000</v>
      </c>
      <c r="D30" s="30">
        <v>2</v>
      </c>
      <c r="E30" s="30">
        <v>0</v>
      </c>
      <c r="F30" s="29">
        <v>0</v>
      </c>
      <c r="G30" s="30">
        <v>1</v>
      </c>
      <c r="H30" s="30">
        <v>0</v>
      </c>
      <c r="I30" s="33">
        <v>7</v>
      </c>
    </row>
    <row r="31" spans="1:9" ht="11.25">
      <c r="A31" s="23" t="s">
        <v>35</v>
      </c>
      <c r="B31" s="28">
        <v>0</v>
      </c>
      <c r="C31" s="29">
        <v>0</v>
      </c>
      <c r="D31" s="30">
        <v>0</v>
      </c>
      <c r="E31" s="30">
        <v>0</v>
      </c>
      <c r="F31" s="29">
        <v>0</v>
      </c>
      <c r="G31" s="30">
        <v>0</v>
      </c>
      <c r="H31" s="30">
        <v>0</v>
      </c>
      <c r="I31" s="33">
        <v>0</v>
      </c>
    </row>
    <row r="32" spans="1:9" ht="11.25">
      <c r="A32" s="23" t="s">
        <v>36</v>
      </c>
      <c r="B32" s="28">
        <v>895</v>
      </c>
      <c r="C32" s="29">
        <v>201629533</v>
      </c>
      <c r="D32" s="30">
        <v>29</v>
      </c>
      <c r="E32" s="31">
        <v>8</v>
      </c>
      <c r="F32" s="32">
        <v>11210000</v>
      </c>
      <c r="G32" s="31">
        <v>1016</v>
      </c>
      <c r="H32" s="30">
        <v>1</v>
      </c>
      <c r="I32" s="33">
        <v>375</v>
      </c>
    </row>
    <row r="33" spans="1:9" ht="12" customHeight="1" thickBot="1">
      <c r="A33" s="36" t="s">
        <v>30</v>
      </c>
      <c r="B33" s="37">
        <v>0</v>
      </c>
      <c r="C33" s="38">
        <v>0</v>
      </c>
      <c r="D33" s="39">
        <v>0</v>
      </c>
      <c r="E33" s="39">
        <v>0</v>
      </c>
      <c r="F33" s="38">
        <v>0</v>
      </c>
      <c r="G33" s="40">
        <v>0</v>
      </c>
      <c r="H33" s="39">
        <v>0</v>
      </c>
      <c r="I33" s="42">
        <v>1</v>
      </c>
    </row>
    <row r="34" spans="1:9" ht="18" customHeight="1" thickBot="1">
      <c r="A34" s="279" t="s">
        <v>39</v>
      </c>
      <c r="B34" s="291"/>
      <c r="C34" s="291"/>
      <c r="D34" s="291"/>
      <c r="E34" s="291"/>
      <c r="F34" s="291"/>
      <c r="G34" s="291"/>
      <c r="H34" s="291"/>
      <c r="I34" s="293"/>
    </row>
    <row r="35" spans="1:9" ht="11.25">
      <c r="A35" s="23" t="s">
        <v>32</v>
      </c>
      <c r="B35" s="24">
        <v>68</v>
      </c>
      <c r="C35" s="25">
        <v>55050000</v>
      </c>
      <c r="D35" s="26">
        <v>8</v>
      </c>
      <c r="E35" s="26">
        <v>8</v>
      </c>
      <c r="F35" s="25">
        <v>24818400</v>
      </c>
      <c r="G35" s="26">
        <v>106</v>
      </c>
      <c r="H35" s="26">
        <v>0</v>
      </c>
      <c r="I35" s="27">
        <v>9</v>
      </c>
    </row>
    <row r="36" spans="1:9" ht="11.25">
      <c r="A36" s="23" t="s">
        <v>33</v>
      </c>
      <c r="B36" s="28">
        <v>29</v>
      </c>
      <c r="C36" s="29">
        <v>45675000</v>
      </c>
      <c r="D36" s="30">
        <v>0</v>
      </c>
      <c r="E36" s="31">
        <v>8</v>
      </c>
      <c r="F36" s="32">
        <v>24818400</v>
      </c>
      <c r="G36" s="31">
        <v>77</v>
      </c>
      <c r="H36" s="30">
        <v>0</v>
      </c>
      <c r="I36" s="33">
        <v>5</v>
      </c>
    </row>
    <row r="37" spans="1:9" s="19" customFormat="1" ht="11.25">
      <c r="A37" s="23" t="s">
        <v>34</v>
      </c>
      <c r="B37" s="28">
        <v>0</v>
      </c>
      <c r="C37" s="29">
        <v>0</v>
      </c>
      <c r="D37" s="30">
        <v>0</v>
      </c>
      <c r="E37" s="30">
        <v>0</v>
      </c>
      <c r="F37" s="29">
        <v>0</v>
      </c>
      <c r="G37" s="30">
        <v>0</v>
      </c>
      <c r="H37" s="30">
        <v>0</v>
      </c>
      <c r="I37" s="34">
        <v>1</v>
      </c>
    </row>
    <row r="38" spans="1:9" ht="11.25">
      <c r="A38" s="23" t="s">
        <v>35</v>
      </c>
      <c r="B38" s="28">
        <v>0</v>
      </c>
      <c r="C38" s="29">
        <v>0</v>
      </c>
      <c r="D38" s="30">
        <v>0</v>
      </c>
      <c r="E38" s="30">
        <v>0</v>
      </c>
      <c r="F38" s="29">
        <v>0</v>
      </c>
      <c r="G38" s="30">
        <v>0</v>
      </c>
      <c r="H38" s="30">
        <v>0</v>
      </c>
      <c r="I38" s="34">
        <v>0</v>
      </c>
    </row>
    <row r="39" spans="1:9" ht="11.25" customHeight="1">
      <c r="A39" s="23" t="s">
        <v>36</v>
      </c>
      <c r="B39" s="28">
        <v>39</v>
      </c>
      <c r="C39" s="29">
        <v>9375000</v>
      </c>
      <c r="D39" s="30">
        <v>8</v>
      </c>
      <c r="E39" s="30">
        <v>0</v>
      </c>
      <c r="F39" s="29">
        <v>0</v>
      </c>
      <c r="G39" s="31">
        <v>29</v>
      </c>
      <c r="H39" s="30">
        <v>0</v>
      </c>
      <c r="I39" s="33">
        <v>3</v>
      </c>
    </row>
    <row r="40" spans="1:9" ht="12" thickBot="1">
      <c r="A40" s="36" t="s">
        <v>30</v>
      </c>
      <c r="B40" s="37">
        <v>0</v>
      </c>
      <c r="C40" s="38">
        <v>0</v>
      </c>
      <c r="D40" s="39">
        <v>0</v>
      </c>
      <c r="E40" s="39">
        <v>0</v>
      </c>
      <c r="F40" s="38">
        <v>0</v>
      </c>
      <c r="G40" s="39">
        <v>0</v>
      </c>
      <c r="H40" s="39">
        <v>0</v>
      </c>
      <c r="I40" s="41">
        <v>0</v>
      </c>
    </row>
    <row r="41" spans="1:9" ht="15.75" customHeight="1" thickBot="1">
      <c r="A41" s="279" t="s">
        <v>40</v>
      </c>
      <c r="B41" s="291"/>
      <c r="C41" s="291"/>
      <c r="D41" s="291"/>
      <c r="E41" s="291"/>
      <c r="F41" s="291"/>
      <c r="G41" s="291"/>
      <c r="H41" s="291"/>
      <c r="I41" s="293"/>
    </row>
    <row r="42" spans="1:9" ht="11.25">
      <c r="A42" s="23" t="s">
        <v>32</v>
      </c>
      <c r="B42" s="24">
        <v>23</v>
      </c>
      <c r="C42" s="25">
        <v>7370000</v>
      </c>
      <c r="D42" s="26">
        <v>0</v>
      </c>
      <c r="E42" s="26">
        <v>0</v>
      </c>
      <c r="F42" s="25">
        <v>0</v>
      </c>
      <c r="G42" s="26">
        <v>10</v>
      </c>
      <c r="H42" s="26">
        <v>0</v>
      </c>
      <c r="I42" s="217">
        <v>4</v>
      </c>
    </row>
    <row r="43" spans="1:9" ht="11.25">
      <c r="A43" s="23" t="s">
        <v>33</v>
      </c>
      <c r="B43" s="28">
        <v>3</v>
      </c>
      <c r="C43" s="29">
        <v>2050000</v>
      </c>
      <c r="D43" s="30">
        <v>0</v>
      </c>
      <c r="E43" s="30">
        <v>0</v>
      </c>
      <c r="F43" s="29">
        <v>0</v>
      </c>
      <c r="G43" s="31">
        <v>2</v>
      </c>
      <c r="H43" s="30">
        <v>0</v>
      </c>
      <c r="I43" s="218">
        <v>1</v>
      </c>
    </row>
    <row r="44" spans="1:9" s="19" customFormat="1" ht="13.5" customHeight="1">
      <c r="A44" s="23" t="s">
        <v>34</v>
      </c>
      <c r="B44" s="28">
        <v>0</v>
      </c>
      <c r="C44" s="29">
        <v>0</v>
      </c>
      <c r="D44" s="30">
        <v>0</v>
      </c>
      <c r="E44" s="30">
        <v>0</v>
      </c>
      <c r="F44" s="29">
        <v>0</v>
      </c>
      <c r="G44" s="30">
        <v>0</v>
      </c>
      <c r="H44" s="30">
        <v>0</v>
      </c>
      <c r="I44" s="218">
        <v>0</v>
      </c>
    </row>
    <row r="45" spans="1:9" ht="11.25">
      <c r="A45" s="23" t="s">
        <v>35</v>
      </c>
      <c r="B45" s="28">
        <v>0</v>
      </c>
      <c r="C45" s="29">
        <v>0</v>
      </c>
      <c r="D45" s="30">
        <v>0</v>
      </c>
      <c r="E45" s="30">
        <v>0</v>
      </c>
      <c r="F45" s="29">
        <v>0</v>
      </c>
      <c r="G45" s="30">
        <v>0</v>
      </c>
      <c r="H45" s="30">
        <v>0</v>
      </c>
      <c r="I45" s="218">
        <v>0</v>
      </c>
    </row>
    <row r="46" spans="1:9" ht="11.25">
      <c r="A46" s="23" t="s">
        <v>36</v>
      </c>
      <c r="B46" s="28">
        <v>20</v>
      </c>
      <c r="C46" s="29">
        <v>5320000</v>
      </c>
      <c r="D46" s="30">
        <v>0</v>
      </c>
      <c r="E46" s="30">
        <v>0</v>
      </c>
      <c r="F46" s="29">
        <v>0</v>
      </c>
      <c r="G46" s="31">
        <v>8</v>
      </c>
      <c r="H46" s="30">
        <v>0</v>
      </c>
      <c r="I46" s="218">
        <v>3</v>
      </c>
    </row>
    <row r="47" spans="1:9" ht="12.75" customHeight="1" thickBot="1">
      <c r="A47" s="36" t="s">
        <v>30</v>
      </c>
      <c r="B47" s="37">
        <v>0</v>
      </c>
      <c r="C47" s="38">
        <v>0</v>
      </c>
      <c r="D47" s="39">
        <v>0</v>
      </c>
      <c r="E47" s="39">
        <v>0</v>
      </c>
      <c r="F47" s="38">
        <v>0</v>
      </c>
      <c r="G47" s="39">
        <v>0</v>
      </c>
      <c r="H47" s="39">
        <v>0</v>
      </c>
      <c r="I47" s="219">
        <v>0</v>
      </c>
    </row>
    <row r="48" spans="1:9" ht="16.5" customHeight="1" thickBot="1">
      <c r="A48" s="279" t="s">
        <v>41</v>
      </c>
      <c r="B48" s="291"/>
      <c r="C48" s="291"/>
      <c r="D48" s="291"/>
      <c r="E48" s="291"/>
      <c r="F48" s="291"/>
      <c r="G48" s="291"/>
      <c r="H48" s="291"/>
      <c r="I48" s="293"/>
    </row>
    <row r="49" spans="1:9" ht="11.25">
      <c r="A49" s="23" t="s">
        <v>32</v>
      </c>
      <c r="B49" s="24">
        <v>935</v>
      </c>
      <c r="C49" s="25">
        <v>279410979</v>
      </c>
      <c r="D49" s="26">
        <v>15</v>
      </c>
      <c r="E49" s="26">
        <v>15</v>
      </c>
      <c r="F49" s="25">
        <v>50926800</v>
      </c>
      <c r="G49" s="26">
        <v>730</v>
      </c>
      <c r="H49" s="26">
        <v>1</v>
      </c>
      <c r="I49" s="27">
        <v>528</v>
      </c>
    </row>
    <row r="50" spans="1:10" ht="11.25">
      <c r="A50" s="23" t="s">
        <v>33</v>
      </c>
      <c r="B50" s="43">
        <v>36</v>
      </c>
      <c r="C50" s="32">
        <v>39780004</v>
      </c>
      <c r="D50" s="30">
        <v>0</v>
      </c>
      <c r="E50" s="30">
        <v>15</v>
      </c>
      <c r="F50" s="29">
        <v>50926800</v>
      </c>
      <c r="G50" s="31">
        <v>80</v>
      </c>
      <c r="H50" s="30">
        <v>0</v>
      </c>
      <c r="I50" s="33">
        <v>25</v>
      </c>
      <c r="J50" s="19"/>
    </row>
    <row r="51" spans="1:9" s="19" customFormat="1" ht="11.25">
      <c r="A51" s="23" t="s">
        <v>34</v>
      </c>
      <c r="B51" s="43">
        <v>0</v>
      </c>
      <c r="C51" s="32">
        <v>0</v>
      </c>
      <c r="D51" s="30">
        <v>0</v>
      </c>
      <c r="E51" s="30">
        <v>0</v>
      </c>
      <c r="F51" s="29">
        <v>0</v>
      </c>
      <c r="G51" s="30">
        <v>0</v>
      </c>
      <c r="H51" s="30">
        <v>0</v>
      </c>
      <c r="I51" s="33">
        <v>1</v>
      </c>
    </row>
    <row r="52" spans="1:10" ht="11.25">
      <c r="A52" s="23" t="s">
        <v>35</v>
      </c>
      <c r="B52" s="28">
        <v>0</v>
      </c>
      <c r="C52" s="29">
        <v>0</v>
      </c>
      <c r="D52" s="30">
        <v>0</v>
      </c>
      <c r="E52" s="30">
        <v>0</v>
      </c>
      <c r="F52" s="29">
        <v>0</v>
      </c>
      <c r="G52" s="31">
        <v>1</v>
      </c>
      <c r="H52" s="30">
        <v>0</v>
      </c>
      <c r="I52" s="34">
        <v>0</v>
      </c>
      <c r="J52" s="19"/>
    </row>
    <row r="53" spans="1:10" ht="11.25">
      <c r="A53" s="23" t="s">
        <v>36</v>
      </c>
      <c r="B53" s="43">
        <v>859</v>
      </c>
      <c r="C53" s="32">
        <v>239630975</v>
      </c>
      <c r="D53" s="30">
        <v>15</v>
      </c>
      <c r="E53" s="31">
        <v>0</v>
      </c>
      <c r="F53" s="32">
        <v>0</v>
      </c>
      <c r="G53" s="31">
        <v>649</v>
      </c>
      <c r="H53" s="30">
        <v>1</v>
      </c>
      <c r="I53" s="33">
        <v>201</v>
      </c>
      <c r="J53" s="19"/>
    </row>
    <row r="54" spans="1:10" ht="12" thickBot="1">
      <c r="A54" s="36" t="s">
        <v>30</v>
      </c>
      <c r="B54" s="37">
        <v>40</v>
      </c>
      <c r="C54" s="38">
        <v>0</v>
      </c>
      <c r="D54" s="39">
        <v>0</v>
      </c>
      <c r="E54" s="39">
        <v>0</v>
      </c>
      <c r="F54" s="38">
        <v>0</v>
      </c>
      <c r="G54" s="40">
        <v>0</v>
      </c>
      <c r="H54" s="39">
        <v>0</v>
      </c>
      <c r="I54" s="41">
        <v>301</v>
      </c>
      <c r="J54" s="19"/>
    </row>
    <row r="55" spans="1:9" ht="17.25" customHeight="1" thickBot="1">
      <c r="A55" s="294" t="s">
        <v>42</v>
      </c>
      <c r="B55" s="295"/>
      <c r="C55" s="295"/>
      <c r="D55" s="295"/>
      <c r="E55" s="295"/>
      <c r="F55" s="295"/>
      <c r="G55" s="295"/>
      <c r="H55" s="295"/>
      <c r="I55" s="296"/>
    </row>
    <row r="56" spans="1:9" ht="11.25">
      <c r="A56" s="23" t="s">
        <v>32</v>
      </c>
      <c r="B56" s="24">
        <v>1481</v>
      </c>
      <c r="C56" s="25">
        <v>371309500</v>
      </c>
      <c r="D56" s="26">
        <v>38</v>
      </c>
      <c r="E56" s="26">
        <v>38</v>
      </c>
      <c r="F56" s="25">
        <v>225880969</v>
      </c>
      <c r="G56" s="26">
        <v>1775</v>
      </c>
      <c r="H56" s="26">
        <v>5</v>
      </c>
      <c r="I56" s="27">
        <v>786</v>
      </c>
    </row>
    <row r="57" spans="1:9" ht="11.25">
      <c r="A57" s="23" t="s">
        <v>33</v>
      </c>
      <c r="B57" s="43">
        <v>44</v>
      </c>
      <c r="C57" s="32">
        <v>48446000</v>
      </c>
      <c r="D57" s="30">
        <v>4</v>
      </c>
      <c r="E57" s="31">
        <v>31</v>
      </c>
      <c r="F57" s="32">
        <v>214110969</v>
      </c>
      <c r="G57" s="31">
        <v>158</v>
      </c>
      <c r="H57" s="30">
        <v>2</v>
      </c>
      <c r="I57" s="33">
        <v>66</v>
      </c>
    </row>
    <row r="58" spans="1:9" s="19" customFormat="1" ht="12" customHeight="1">
      <c r="A58" s="23" t="s">
        <v>34</v>
      </c>
      <c r="B58" s="28">
        <v>0</v>
      </c>
      <c r="C58" s="29">
        <v>0</v>
      </c>
      <c r="D58" s="30">
        <v>3</v>
      </c>
      <c r="E58" s="30">
        <v>0</v>
      </c>
      <c r="F58" s="29">
        <v>0</v>
      </c>
      <c r="G58" s="31">
        <v>6</v>
      </c>
      <c r="H58" s="30">
        <v>0</v>
      </c>
      <c r="I58" s="33">
        <v>25</v>
      </c>
    </row>
    <row r="59" spans="1:9" ht="11.25">
      <c r="A59" s="23" t="s">
        <v>35</v>
      </c>
      <c r="B59" s="28">
        <v>1</v>
      </c>
      <c r="C59" s="29">
        <v>500</v>
      </c>
      <c r="D59" s="30">
        <v>0</v>
      </c>
      <c r="E59" s="30">
        <v>0</v>
      </c>
      <c r="F59" s="29">
        <v>0</v>
      </c>
      <c r="G59" s="31">
        <v>0</v>
      </c>
      <c r="H59" s="30">
        <v>0</v>
      </c>
      <c r="I59" s="34">
        <v>1</v>
      </c>
    </row>
    <row r="60" spans="1:9" ht="11.25" customHeight="1">
      <c r="A60" s="23" t="s">
        <v>36</v>
      </c>
      <c r="B60" s="43">
        <v>1434</v>
      </c>
      <c r="C60" s="32">
        <v>322863000</v>
      </c>
      <c r="D60" s="30">
        <v>31</v>
      </c>
      <c r="E60" s="30">
        <v>7</v>
      </c>
      <c r="F60" s="32">
        <v>11770000</v>
      </c>
      <c r="G60" s="31">
        <v>1611</v>
      </c>
      <c r="H60" s="30">
        <v>3</v>
      </c>
      <c r="I60" s="33">
        <v>678</v>
      </c>
    </row>
    <row r="61" spans="1:9" ht="12" customHeight="1" thickBot="1">
      <c r="A61" s="36" t="s">
        <v>30</v>
      </c>
      <c r="B61" s="37">
        <v>2</v>
      </c>
      <c r="C61" s="38">
        <v>0</v>
      </c>
      <c r="D61" s="39">
        <v>0</v>
      </c>
      <c r="E61" s="39">
        <v>0</v>
      </c>
      <c r="F61" s="38">
        <v>0</v>
      </c>
      <c r="G61" s="39">
        <v>0</v>
      </c>
      <c r="H61" s="39">
        <v>0</v>
      </c>
      <c r="I61" s="42">
        <v>16</v>
      </c>
    </row>
    <row r="62" spans="1:9" s="19" customFormat="1" ht="15.75" customHeight="1" thickBot="1">
      <c r="A62" s="279" t="s">
        <v>43</v>
      </c>
      <c r="B62" s="280"/>
      <c r="C62" s="280"/>
      <c r="D62" s="280"/>
      <c r="E62" s="280"/>
      <c r="F62" s="280"/>
      <c r="G62" s="280"/>
      <c r="H62" s="280"/>
      <c r="I62" s="297"/>
    </row>
    <row r="63" spans="1:9" ht="11.25">
      <c r="A63" s="23" t="s">
        <v>32</v>
      </c>
      <c r="B63" s="24">
        <v>263</v>
      </c>
      <c r="C63" s="25">
        <v>101747300</v>
      </c>
      <c r="D63" s="26">
        <v>12</v>
      </c>
      <c r="E63" s="26">
        <v>12</v>
      </c>
      <c r="F63" s="25">
        <v>28865000</v>
      </c>
      <c r="G63" s="26">
        <v>292</v>
      </c>
      <c r="H63" s="26">
        <v>1</v>
      </c>
      <c r="I63" s="27">
        <v>97</v>
      </c>
    </row>
    <row r="64" spans="1:9" ht="11.25">
      <c r="A64" s="23" t="s">
        <v>33</v>
      </c>
      <c r="B64" s="43">
        <v>12</v>
      </c>
      <c r="C64" s="32">
        <v>45175000</v>
      </c>
      <c r="D64" s="30">
        <v>1</v>
      </c>
      <c r="E64" s="31">
        <v>11</v>
      </c>
      <c r="F64" s="32">
        <v>27865000</v>
      </c>
      <c r="G64" s="31">
        <v>28</v>
      </c>
      <c r="H64" s="30">
        <v>0</v>
      </c>
      <c r="I64" s="33">
        <v>11</v>
      </c>
    </row>
    <row r="65" spans="1:9" ht="11.25">
      <c r="A65" s="23" t="s">
        <v>34</v>
      </c>
      <c r="B65" s="28">
        <v>0</v>
      </c>
      <c r="C65" s="29">
        <v>0</v>
      </c>
      <c r="D65" s="30">
        <v>0</v>
      </c>
      <c r="E65" s="30">
        <v>0</v>
      </c>
      <c r="F65" s="29">
        <v>0</v>
      </c>
      <c r="G65" s="30">
        <v>0</v>
      </c>
      <c r="H65" s="30">
        <v>0</v>
      </c>
      <c r="I65" s="34">
        <v>0</v>
      </c>
    </row>
    <row r="66" spans="1:9" ht="11.25">
      <c r="A66" s="23" t="s">
        <v>35</v>
      </c>
      <c r="B66" s="28">
        <v>0</v>
      </c>
      <c r="C66" s="29">
        <v>0</v>
      </c>
      <c r="D66" s="30">
        <v>0</v>
      </c>
      <c r="E66" s="30">
        <v>0</v>
      </c>
      <c r="F66" s="29">
        <v>0</v>
      </c>
      <c r="G66" s="30">
        <v>0</v>
      </c>
      <c r="H66" s="30">
        <v>0</v>
      </c>
      <c r="I66" s="33">
        <v>0</v>
      </c>
    </row>
    <row r="67" spans="1:9" ht="12.75" customHeight="1">
      <c r="A67" s="23" t="s">
        <v>36</v>
      </c>
      <c r="B67" s="43">
        <v>239</v>
      </c>
      <c r="C67" s="32">
        <v>56572300</v>
      </c>
      <c r="D67" s="30">
        <v>11</v>
      </c>
      <c r="E67" s="31">
        <v>1</v>
      </c>
      <c r="F67" s="32">
        <v>1000000</v>
      </c>
      <c r="G67" s="31">
        <v>259</v>
      </c>
      <c r="H67" s="30">
        <v>1</v>
      </c>
      <c r="I67" s="33">
        <v>73</v>
      </c>
    </row>
    <row r="68" spans="1:9" ht="12" thickBot="1">
      <c r="A68" s="36" t="s">
        <v>30</v>
      </c>
      <c r="B68" s="44">
        <v>12</v>
      </c>
      <c r="C68" s="45">
        <v>0</v>
      </c>
      <c r="D68" s="39">
        <v>0</v>
      </c>
      <c r="E68" s="39">
        <v>0</v>
      </c>
      <c r="F68" s="38">
        <v>0</v>
      </c>
      <c r="G68" s="40">
        <v>5</v>
      </c>
      <c r="H68" s="39">
        <v>0</v>
      </c>
      <c r="I68" s="41">
        <v>13</v>
      </c>
    </row>
    <row r="69" spans="1:9" ht="19.5" customHeight="1" hidden="1" thickBot="1">
      <c r="A69" s="190"/>
      <c r="B69" s="46"/>
      <c r="C69" s="47"/>
      <c r="D69" s="48"/>
      <c r="E69" s="48"/>
      <c r="F69" s="49"/>
      <c r="G69" s="46"/>
      <c r="H69" s="48"/>
      <c r="I69" s="46"/>
    </row>
    <row r="70" spans="1:9" ht="16.5" customHeight="1" thickBot="1">
      <c r="A70" s="279" t="s">
        <v>44</v>
      </c>
      <c r="B70" s="280"/>
      <c r="C70" s="280"/>
      <c r="D70" s="280"/>
      <c r="E70" s="280"/>
      <c r="F70" s="281"/>
      <c r="G70" s="280"/>
      <c r="H70" s="280"/>
      <c r="I70" s="282"/>
    </row>
    <row r="71" spans="1:9" ht="11.25">
      <c r="A71" s="243" t="s">
        <v>32</v>
      </c>
      <c r="B71" s="24">
        <v>220</v>
      </c>
      <c r="C71" s="25">
        <v>42801000</v>
      </c>
      <c r="D71" s="26">
        <v>1</v>
      </c>
      <c r="E71" s="244">
        <v>1</v>
      </c>
      <c r="F71" s="25">
        <v>8000000</v>
      </c>
      <c r="G71" s="245">
        <v>146</v>
      </c>
      <c r="H71" s="26">
        <v>0</v>
      </c>
      <c r="I71" s="27">
        <v>62</v>
      </c>
    </row>
    <row r="72" spans="1:9" ht="11.25">
      <c r="A72" s="23" t="s">
        <v>33</v>
      </c>
      <c r="B72" s="43">
        <v>15</v>
      </c>
      <c r="C72" s="32">
        <v>8550000</v>
      </c>
      <c r="D72" s="30">
        <v>0</v>
      </c>
      <c r="E72" s="260">
        <v>1</v>
      </c>
      <c r="F72" s="32">
        <v>8000000</v>
      </c>
      <c r="G72" s="261">
        <v>36</v>
      </c>
      <c r="H72" s="30">
        <v>0</v>
      </c>
      <c r="I72" s="33">
        <v>9</v>
      </c>
    </row>
    <row r="73" spans="1:9" s="19" customFormat="1" ht="11.25">
      <c r="A73" s="23" t="s">
        <v>34</v>
      </c>
      <c r="B73" s="28">
        <v>0</v>
      </c>
      <c r="C73" s="29">
        <v>0</v>
      </c>
      <c r="D73" s="30">
        <v>0</v>
      </c>
      <c r="E73" s="30">
        <v>0</v>
      </c>
      <c r="F73" s="29">
        <v>0</v>
      </c>
      <c r="G73" s="30">
        <v>0</v>
      </c>
      <c r="H73" s="30">
        <v>0</v>
      </c>
      <c r="I73" s="34">
        <v>1</v>
      </c>
    </row>
    <row r="74" spans="1:9" ht="11.25">
      <c r="A74" s="23" t="s">
        <v>35</v>
      </c>
      <c r="B74" s="28">
        <v>0</v>
      </c>
      <c r="C74" s="29">
        <v>0</v>
      </c>
      <c r="D74" s="30">
        <v>0</v>
      </c>
      <c r="E74" s="30">
        <v>0</v>
      </c>
      <c r="F74" s="29">
        <v>0</v>
      </c>
      <c r="G74" s="30">
        <v>0</v>
      </c>
      <c r="H74" s="30">
        <v>0</v>
      </c>
      <c r="I74" s="34">
        <v>0</v>
      </c>
    </row>
    <row r="75" spans="1:9" ht="11.25">
      <c r="A75" s="23" t="s">
        <v>36</v>
      </c>
      <c r="B75" s="43">
        <v>204</v>
      </c>
      <c r="C75" s="32">
        <v>34251000</v>
      </c>
      <c r="D75" s="30">
        <v>1</v>
      </c>
      <c r="E75" s="30">
        <v>0</v>
      </c>
      <c r="F75" s="29">
        <v>0</v>
      </c>
      <c r="G75" s="31">
        <v>110</v>
      </c>
      <c r="H75" s="30">
        <v>0</v>
      </c>
      <c r="I75" s="33">
        <v>52</v>
      </c>
    </row>
    <row r="76" spans="1:9" ht="12" thickBot="1">
      <c r="A76" s="36" t="s">
        <v>30</v>
      </c>
      <c r="B76" s="37">
        <v>1</v>
      </c>
      <c r="C76" s="38">
        <v>0</v>
      </c>
      <c r="D76" s="39">
        <v>0</v>
      </c>
      <c r="E76" s="39">
        <v>0</v>
      </c>
      <c r="F76" s="38">
        <v>0</v>
      </c>
      <c r="G76" s="262">
        <v>0</v>
      </c>
      <c r="H76" s="39">
        <v>0</v>
      </c>
      <c r="I76" s="42">
        <v>0</v>
      </c>
    </row>
    <row r="77" spans="1:9" ht="12" thickBot="1">
      <c r="A77" s="279" t="s">
        <v>45</v>
      </c>
      <c r="B77" s="280"/>
      <c r="C77" s="280"/>
      <c r="D77" s="280"/>
      <c r="E77" s="280"/>
      <c r="F77" s="280"/>
      <c r="G77" s="280"/>
      <c r="H77" s="281"/>
      <c r="I77" s="297"/>
    </row>
    <row r="78" spans="1:9" ht="11.25">
      <c r="A78" s="23" t="s">
        <v>32</v>
      </c>
      <c r="B78" s="214">
        <v>196</v>
      </c>
      <c r="C78" s="215">
        <v>26902000</v>
      </c>
      <c r="D78" s="216">
        <v>6</v>
      </c>
      <c r="E78" s="216">
        <v>6</v>
      </c>
      <c r="F78" s="215">
        <v>5651000</v>
      </c>
      <c r="G78" s="216">
        <v>177</v>
      </c>
      <c r="H78" s="26">
        <v>0</v>
      </c>
      <c r="I78" s="226">
        <v>65</v>
      </c>
    </row>
    <row r="79" spans="1:9" ht="11.25">
      <c r="A79" s="23" t="s">
        <v>33</v>
      </c>
      <c r="B79" s="43">
        <v>27</v>
      </c>
      <c r="C79" s="32">
        <v>10397000</v>
      </c>
      <c r="D79" s="30">
        <v>0</v>
      </c>
      <c r="E79" s="30">
        <v>6</v>
      </c>
      <c r="F79" s="29">
        <v>5651000</v>
      </c>
      <c r="G79" s="31">
        <v>95</v>
      </c>
      <c r="H79" s="30">
        <v>0</v>
      </c>
      <c r="I79" s="227">
        <v>7</v>
      </c>
    </row>
    <row r="80" spans="1:11" s="19" customFormat="1" ht="11.25">
      <c r="A80" s="23" t="s">
        <v>34</v>
      </c>
      <c r="B80" s="28">
        <v>0</v>
      </c>
      <c r="C80" s="29">
        <v>0</v>
      </c>
      <c r="D80" s="30">
        <v>0</v>
      </c>
      <c r="E80" s="30">
        <v>0</v>
      </c>
      <c r="F80" s="29">
        <v>0</v>
      </c>
      <c r="G80" s="30">
        <v>0</v>
      </c>
      <c r="H80" s="30">
        <v>0</v>
      </c>
      <c r="I80" s="227">
        <v>2</v>
      </c>
      <c r="K80" s="241"/>
    </row>
    <row r="81" spans="1:12" ht="11.25">
      <c r="A81" s="23" t="s">
        <v>35</v>
      </c>
      <c r="B81" s="28">
        <v>0</v>
      </c>
      <c r="C81" s="29">
        <v>0</v>
      </c>
      <c r="D81" s="30">
        <v>0</v>
      </c>
      <c r="E81" s="30">
        <v>0</v>
      </c>
      <c r="F81" s="29">
        <v>0</v>
      </c>
      <c r="G81" s="30">
        <v>0</v>
      </c>
      <c r="H81" s="30">
        <v>0</v>
      </c>
      <c r="I81" s="227">
        <v>0</v>
      </c>
      <c r="L81" s="246"/>
    </row>
    <row r="82" spans="1:12" ht="11.25">
      <c r="A82" s="23" t="s">
        <v>36</v>
      </c>
      <c r="B82" s="43">
        <v>169</v>
      </c>
      <c r="C82" s="32">
        <v>16505000</v>
      </c>
      <c r="D82" s="30">
        <v>6</v>
      </c>
      <c r="E82" s="30">
        <v>0</v>
      </c>
      <c r="F82" s="29">
        <v>0</v>
      </c>
      <c r="G82" s="31">
        <v>82</v>
      </c>
      <c r="H82" s="30">
        <v>0</v>
      </c>
      <c r="I82" s="227">
        <v>56</v>
      </c>
      <c r="L82" s="246"/>
    </row>
    <row r="83" spans="1:12" ht="12" thickBot="1">
      <c r="A83" s="36" t="s">
        <v>30</v>
      </c>
      <c r="B83" s="37">
        <v>0</v>
      </c>
      <c r="C83" s="38">
        <v>0</v>
      </c>
      <c r="D83" s="39">
        <v>0</v>
      </c>
      <c r="E83" s="39">
        <v>0</v>
      </c>
      <c r="F83" s="38">
        <v>0</v>
      </c>
      <c r="G83" s="39">
        <v>0</v>
      </c>
      <c r="H83" s="39">
        <v>0</v>
      </c>
      <c r="I83" s="228">
        <v>0</v>
      </c>
      <c r="L83" s="246"/>
    </row>
    <row r="84" spans="1:9" ht="12" thickBot="1">
      <c r="A84" s="279" t="s">
        <v>46</v>
      </c>
      <c r="B84" s="291"/>
      <c r="C84" s="291"/>
      <c r="D84" s="291"/>
      <c r="E84" s="291"/>
      <c r="F84" s="291"/>
      <c r="G84" s="291"/>
      <c r="H84" s="291"/>
      <c r="I84" s="293"/>
    </row>
    <row r="85" spans="1:11" ht="11.25">
      <c r="A85" s="23" t="s">
        <v>32</v>
      </c>
      <c r="B85" s="24">
        <v>63</v>
      </c>
      <c r="C85" s="25">
        <v>80885000</v>
      </c>
      <c r="D85" s="26">
        <v>2</v>
      </c>
      <c r="E85" s="26">
        <v>2</v>
      </c>
      <c r="F85" s="25">
        <v>1041000</v>
      </c>
      <c r="G85" s="26">
        <v>79</v>
      </c>
      <c r="H85" s="26">
        <v>0</v>
      </c>
      <c r="I85" s="27">
        <v>25</v>
      </c>
      <c r="K85" s="246"/>
    </row>
    <row r="86" spans="1:11" ht="11.25">
      <c r="A86" s="23" t="s">
        <v>33</v>
      </c>
      <c r="B86" s="43">
        <v>6</v>
      </c>
      <c r="C86" s="32">
        <v>76400000</v>
      </c>
      <c r="D86" s="30">
        <v>0</v>
      </c>
      <c r="E86" s="30">
        <v>2</v>
      </c>
      <c r="F86" s="29">
        <v>1041000</v>
      </c>
      <c r="G86" s="31">
        <v>32</v>
      </c>
      <c r="H86" s="30">
        <v>0</v>
      </c>
      <c r="I86" s="33">
        <v>1</v>
      </c>
      <c r="K86" s="246"/>
    </row>
    <row r="87" spans="1:9" s="19" customFormat="1" ht="11.25">
      <c r="A87" s="23" t="s">
        <v>34</v>
      </c>
      <c r="B87" s="28">
        <v>0</v>
      </c>
      <c r="C87" s="29">
        <v>0</v>
      </c>
      <c r="D87" s="30">
        <v>0</v>
      </c>
      <c r="E87" s="30">
        <v>0</v>
      </c>
      <c r="F87" s="29">
        <v>0</v>
      </c>
      <c r="G87" s="30">
        <v>0</v>
      </c>
      <c r="H87" s="30">
        <v>0</v>
      </c>
      <c r="I87" s="34">
        <v>0</v>
      </c>
    </row>
    <row r="88" spans="1:9" ht="11.25">
      <c r="A88" s="23" t="s">
        <v>35</v>
      </c>
      <c r="B88" s="28">
        <v>0</v>
      </c>
      <c r="C88" s="29">
        <v>0</v>
      </c>
      <c r="D88" s="30">
        <v>0</v>
      </c>
      <c r="E88" s="30">
        <v>0</v>
      </c>
      <c r="F88" s="29">
        <v>0</v>
      </c>
      <c r="G88" s="30">
        <v>0</v>
      </c>
      <c r="H88" s="30">
        <v>0</v>
      </c>
      <c r="I88" s="34">
        <v>0</v>
      </c>
    </row>
    <row r="89" spans="1:9" ht="11.25">
      <c r="A89" s="23" t="s">
        <v>36</v>
      </c>
      <c r="B89" s="43">
        <v>56</v>
      </c>
      <c r="C89" s="32">
        <v>4485000</v>
      </c>
      <c r="D89" s="30">
        <v>2</v>
      </c>
      <c r="E89" s="30">
        <v>0</v>
      </c>
      <c r="F89" s="29">
        <v>0</v>
      </c>
      <c r="G89" s="31">
        <v>47</v>
      </c>
      <c r="H89" s="30">
        <v>0</v>
      </c>
      <c r="I89" s="33">
        <v>24</v>
      </c>
    </row>
    <row r="90" spans="1:9" ht="12" thickBot="1">
      <c r="A90" s="36" t="s">
        <v>30</v>
      </c>
      <c r="B90" s="37">
        <v>1</v>
      </c>
      <c r="C90" s="38">
        <v>0</v>
      </c>
      <c r="D90" s="39">
        <v>0</v>
      </c>
      <c r="E90" s="39">
        <v>0</v>
      </c>
      <c r="F90" s="38">
        <v>0</v>
      </c>
      <c r="G90" s="39">
        <v>0</v>
      </c>
      <c r="H90" s="39">
        <v>0</v>
      </c>
      <c r="I90" s="42">
        <v>0</v>
      </c>
    </row>
    <row r="91" spans="1:9" ht="12" thickBot="1">
      <c r="A91" s="279" t="s">
        <v>47</v>
      </c>
      <c r="B91" s="291"/>
      <c r="C91" s="291"/>
      <c r="D91" s="291"/>
      <c r="E91" s="291"/>
      <c r="F91" s="291"/>
      <c r="G91" s="291"/>
      <c r="H91" s="291"/>
      <c r="I91" s="293"/>
    </row>
    <row r="92" spans="1:9" ht="11.25">
      <c r="A92" s="23" t="s">
        <v>32</v>
      </c>
      <c r="B92" s="24">
        <v>70</v>
      </c>
      <c r="C92" s="25">
        <v>50885000</v>
      </c>
      <c r="D92" s="26">
        <v>0</v>
      </c>
      <c r="E92" s="26">
        <v>0</v>
      </c>
      <c r="F92" s="25">
        <v>0</v>
      </c>
      <c r="G92" s="26">
        <v>57</v>
      </c>
      <c r="H92" s="26">
        <v>1</v>
      </c>
      <c r="I92" s="27">
        <v>32</v>
      </c>
    </row>
    <row r="93" spans="1:9" ht="11.25">
      <c r="A93" s="23" t="s">
        <v>33</v>
      </c>
      <c r="B93" s="43">
        <v>8</v>
      </c>
      <c r="C93" s="32">
        <v>37325000</v>
      </c>
      <c r="D93" s="30">
        <v>0</v>
      </c>
      <c r="E93" s="30">
        <v>0</v>
      </c>
      <c r="F93" s="29">
        <v>0</v>
      </c>
      <c r="G93" s="31">
        <v>18</v>
      </c>
      <c r="H93" s="30">
        <v>0</v>
      </c>
      <c r="I93" s="33">
        <v>9</v>
      </c>
    </row>
    <row r="94" spans="1:9" s="19" customFormat="1" ht="11.25">
      <c r="A94" s="23" t="s">
        <v>34</v>
      </c>
      <c r="B94" s="28">
        <v>0</v>
      </c>
      <c r="C94" s="29">
        <v>0</v>
      </c>
      <c r="D94" s="30">
        <v>0</v>
      </c>
      <c r="E94" s="30">
        <v>0</v>
      </c>
      <c r="F94" s="29">
        <v>0</v>
      </c>
      <c r="G94" s="30">
        <v>0</v>
      </c>
      <c r="H94" s="30">
        <v>0</v>
      </c>
      <c r="I94" s="34">
        <v>0</v>
      </c>
    </row>
    <row r="95" spans="1:9" ht="11.25">
      <c r="A95" s="23" t="s">
        <v>35</v>
      </c>
      <c r="B95" s="28">
        <v>0</v>
      </c>
      <c r="C95" s="29">
        <v>0</v>
      </c>
      <c r="D95" s="30">
        <v>0</v>
      </c>
      <c r="E95" s="30">
        <v>0</v>
      </c>
      <c r="F95" s="29">
        <v>0</v>
      </c>
      <c r="G95" s="30">
        <v>0</v>
      </c>
      <c r="H95" s="30">
        <v>0</v>
      </c>
      <c r="I95" s="34">
        <v>0</v>
      </c>
    </row>
    <row r="96" spans="1:9" ht="11.25">
      <c r="A96" s="23" t="s">
        <v>36</v>
      </c>
      <c r="B96" s="43">
        <v>62</v>
      </c>
      <c r="C96" s="32">
        <v>13560000</v>
      </c>
      <c r="D96" s="30">
        <v>0</v>
      </c>
      <c r="E96" s="30">
        <v>0</v>
      </c>
      <c r="F96" s="29">
        <v>0</v>
      </c>
      <c r="G96" s="31">
        <v>39</v>
      </c>
      <c r="H96" s="30">
        <v>1</v>
      </c>
      <c r="I96" s="33">
        <v>21</v>
      </c>
    </row>
    <row r="97" spans="1:9" ht="12" thickBot="1">
      <c r="A97" s="36" t="s">
        <v>30</v>
      </c>
      <c r="B97" s="44">
        <v>0</v>
      </c>
      <c r="C97" s="45">
        <v>0</v>
      </c>
      <c r="D97" s="39">
        <v>0</v>
      </c>
      <c r="E97" s="39">
        <v>0</v>
      </c>
      <c r="F97" s="38">
        <v>0</v>
      </c>
      <c r="G97" s="39">
        <v>0</v>
      </c>
      <c r="H97" s="39">
        <v>0</v>
      </c>
      <c r="I97" s="41">
        <v>2</v>
      </c>
    </row>
    <row r="98" spans="1:10" ht="12" thickBot="1">
      <c r="A98" s="279" t="s">
        <v>48</v>
      </c>
      <c r="B98" s="291"/>
      <c r="C98" s="291"/>
      <c r="D98" s="291"/>
      <c r="E98" s="291"/>
      <c r="F98" s="291"/>
      <c r="G98" s="291"/>
      <c r="H98" s="291"/>
      <c r="I98" s="293"/>
      <c r="J98" s="19"/>
    </row>
    <row r="99" spans="1:10" ht="11.25">
      <c r="A99" s="23" t="s">
        <v>32</v>
      </c>
      <c r="B99" s="24">
        <v>398</v>
      </c>
      <c r="C99" s="25">
        <v>53681700</v>
      </c>
      <c r="D99" s="26">
        <v>8</v>
      </c>
      <c r="E99" s="26">
        <v>8</v>
      </c>
      <c r="F99" s="25">
        <v>10095000</v>
      </c>
      <c r="G99" s="26">
        <v>286</v>
      </c>
      <c r="H99" s="26">
        <v>0</v>
      </c>
      <c r="I99" s="27">
        <v>164</v>
      </c>
      <c r="J99" s="19"/>
    </row>
    <row r="100" spans="1:10" ht="11.25">
      <c r="A100" s="23" t="s">
        <v>33</v>
      </c>
      <c r="B100" s="43">
        <v>18</v>
      </c>
      <c r="C100" s="32">
        <v>18000000</v>
      </c>
      <c r="D100" s="30">
        <v>0</v>
      </c>
      <c r="E100" s="31">
        <v>7</v>
      </c>
      <c r="F100" s="32">
        <v>9595000</v>
      </c>
      <c r="G100" s="31">
        <v>26</v>
      </c>
      <c r="H100" s="30">
        <v>0</v>
      </c>
      <c r="I100" s="33">
        <v>11</v>
      </c>
      <c r="J100" s="19"/>
    </row>
    <row r="101" spans="1:9" s="19" customFormat="1" ht="11.25">
      <c r="A101" s="23" t="s">
        <v>34</v>
      </c>
      <c r="B101" s="28">
        <v>0</v>
      </c>
      <c r="C101" s="29">
        <v>0</v>
      </c>
      <c r="D101" s="30">
        <v>1</v>
      </c>
      <c r="E101" s="30">
        <v>0</v>
      </c>
      <c r="F101" s="29">
        <v>0</v>
      </c>
      <c r="G101" s="30">
        <v>0</v>
      </c>
      <c r="H101" s="30">
        <v>0</v>
      </c>
      <c r="I101" s="34">
        <v>1</v>
      </c>
    </row>
    <row r="102" spans="1:9" ht="11.25">
      <c r="A102" s="23" t="s">
        <v>35</v>
      </c>
      <c r="B102" s="28">
        <v>0</v>
      </c>
      <c r="C102" s="29">
        <v>0</v>
      </c>
      <c r="D102" s="30">
        <v>0</v>
      </c>
      <c r="E102" s="30">
        <v>0</v>
      </c>
      <c r="F102" s="29">
        <v>0</v>
      </c>
      <c r="G102" s="30">
        <v>0</v>
      </c>
      <c r="H102" s="30">
        <v>0</v>
      </c>
      <c r="I102" s="34">
        <v>0</v>
      </c>
    </row>
    <row r="103" spans="1:9" ht="11.25">
      <c r="A103" s="23" t="s">
        <v>36</v>
      </c>
      <c r="B103" s="43">
        <v>380</v>
      </c>
      <c r="C103" s="32">
        <v>35681700</v>
      </c>
      <c r="D103" s="30">
        <v>7</v>
      </c>
      <c r="E103" s="31">
        <v>1</v>
      </c>
      <c r="F103" s="32">
        <v>500000</v>
      </c>
      <c r="G103" s="31">
        <v>260</v>
      </c>
      <c r="H103" s="30">
        <v>0</v>
      </c>
      <c r="I103" s="33">
        <v>152</v>
      </c>
    </row>
    <row r="104" spans="1:9" ht="12" thickBot="1">
      <c r="A104" s="36" t="s">
        <v>30</v>
      </c>
      <c r="B104" s="37">
        <v>0</v>
      </c>
      <c r="C104" s="38">
        <v>0</v>
      </c>
      <c r="D104" s="39">
        <v>0</v>
      </c>
      <c r="E104" s="39">
        <v>0</v>
      </c>
      <c r="F104" s="38">
        <v>0</v>
      </c>
      <c r="G104" s="39">
        <v>0</v>
      </c>
      <c r="H104" s="39">
        <v>0</v>
      </c>
      <c r="I104" s="42">
        <v>0</v>
      </c>
    </row>
    <row r="105" spans="1:9" ht="12" thickBot="1">
      <c r="A105" s="279" t="s">
        <v>49</v>
      </c>
      <c r="B105" s="291"/>
      <c r="C105" s="291"/>
      <c r="D105" s="291"/>
      <c r="E105" s="291"/>
      <c r="F105" s="291"/>
      <c r="G105" s="291"/>
      <c r="H105" s="291"/>
      <c r="I105" s="293"/>
    </row>
    <row r="106" spans="1:9" ht="11.25">
      <c r="A106" s="23" t="s">
        <v>32</v>
      </c>
      <c r="B106" s="24">
        <v>200</v>
      </c>
      <c r="C106" s="25">
        <v>30910000</v>
      </c>
      <c r="D106" s="26">
        <v>9</v>
      </c>
      <c r="E106" s="26">
        <v>9</v>
      </c>
      <c r="F106" s="25">
        <v>16837000</v>
      </c>
      <c r="G106" s="26">
        <v>140</v>
      </c>
      <c r="H106" s="26">
        <v>1</v>
      </c>
      <c r="I106" s="27">
        <v>52</v>
      </c>
    </row>
    <row r="107" spans="1:9" ht="11.25">
      <c r="A107" s="23" t="s">
        <v>33</v>
      </c>
      <c r="B107" s="43">
        <v>7</v>
      </c>
      <c r="C107" s="32">
        <v>3240000</v>
      </c>
      <c r="D107" s="30">
        <v>0</v>
      </c>
      <c r="E107" s="31">
        <v>8</v>
      </c>
      <c r="F107" s="32">
        <v>16037000</v>
      </c>
      <c r="G107" s="31">
        <v>14</v>
      </c>
      <c r="H107" s="30">
        <v>1</v>
      </c>
      <c r="I107" s="33">
        <v>6</v>
      </c>
    </row>
    <row r="108" spans="1:9" s="19" customFormat="1" ht="11.25">
      <c r="A108" s="23" t="s">
        <v>34</v>
      </c>
      <c r="B108" s="28">
        <v>0</v>
      </c>
      <c r="C108" s="29">
        <v>0</v>
      </c>
      <c r="D108" s="30">
        <v>1</v>
      </c>
      <c r="E108" s="30">
        <v>0</v>
      </c>
      <c r="F108" s="29">
        <v>0</v>
      </c>
      <c r="G108" s="30">
        <v>0</v>
      </c>
      <c r="H108" s="30">
        <v>0</v>
      </c>
      <c r="I108" s="34">
        <v>0</v>
      </c>
    </row>
    <row r="109" spans="1:9" ht="11.25">
      <c r="A109" s="23" t="s">
        <v>35</v>
      </c>
      <c r="B109" s="28">
        <v>0</v>
      </c>
      <c r="C109" s="29">
        <v>0</v>
      </c>
      <c r="D109" s="30">
        <v>0</v>
      </c>
      <c r="E109" s="30">
        <v>0</v>
      </c>
      <c r="F109" s="29">
        <v>0</v>
      </c>
      <c r="G109" s="30">
        <v>0</v>
      </c>
      <c r="H109" s="30">
        <v>0</v>
      </c>
      <c r="I109" s="34">
        <v>0</v>
      </c>
    </row>
    <row r="110" spans="1:9" ht="11.25">
      <c r="A110" s="23" t="s">
        <v>36</v>
      </c>
      <c r="B110" s="43">
        <v>191</v>
      </c>
      <c r="C110" s="32">
        <v>27670000</v>
      </c>
      <c r="D110" s="30">
        <v>8</v>
      </c>
      <c r="E110" s="31">
        <v>1</v>
      </c>
      <c r="F110" s="32">
        <v>800000</v>
      </c>
      <c r="G110" s="31">
        <v>126</v>
      </c>
      <c r="H110" s="30">
        <v>0</v>
      </c>
      <c r="I110" s="33">
        <v>46</v>
      </c>
    </row>
    <row r="111" spans="1:9" ht="12" thickBot="1">
      <c r="A111" s="36" t="s">
        <v>30</v>
      </c>
      <c r="B111" s="37">
        <v>2</v>
      </c>
      <c r="C111" s="38">
        <v>0</v>
      </c>
      <c r="D111" s="39">
        <v>0</v>
      </c>
      <c r="E111" s="39">
        <v>0</v>
      </c>
      <c r="F111" s="38">
        <v>0</v>
      </c>
      <c r="G111" s="39">
        <v>0</v>
      </c>
      <c r="H111" s="39">
        <v>0</v>
      </c>
      <c r="I111" s="42">
        <v>0</v>
      </c>
    </row>
    <row r="112" spans="1:9" ht="18" customHeight="1" thickBot="1">
      <c r="A112" s="290" t="s">
        <v>50</v>
      </c>
      <c r="B112" s="291"/>
      <c r="C112" s="291"/>
      <c r="D112" s="291"/>
      <c r="E112" s="291"/>
      <c r="F112" s="291"/>
      <c r="G112" s="291"/>
      <c r="H112" s="291"/>
      <c r="I112" s="293"/>
    </row>
    <row r="113" spans="1:9" ht="11.25">
      <c r="A113" s="23" t="s">
        <v>32</v>
      </c>
      <c r="B113" s="24">
        <v>4</v>
      </c>
      <c r="C113" s="25">
        <v>1370000</v>
      </c>
      <c r="D113" s="26">
        <v>0</v>
      </c>
      <c r="E113" s="26">
        <v>0</v>
      </c>
      <c r="F113" s="25">
        <v>0</v>
      </c>
      <c r="G113" s="26">
        <v>5</v>
      </c>
      <c r="H113" s="26">
        <v>0</v>
      </c>
      <c r="I113" s="27">
        <v>2</v>
      </c>
    </row>
    <row r="114" spans="1:9" ht="11.25">
      <c r="A114" s="23" t="s">
        <v>33</v>
      </c>
      <c r="B114" s="28">
        <v>0</v>
      </c>
      <c r="C114" s="29">
        <v>0</v>
      </c>
      <c r="D114" s="30">
        <v>0</v>
      </c>
      <c r="E114" s="30">
        <v>0</v>
      </c>
      <c r="F114" s="29">
        <v>0</v>
      </c>
      <c r="G114" s="31">
        <v>1</v>
      </c>
      <c r="H114" s="30">
        <v>0</v>
      </c>
      <c r="I114" s="34">
        <v>0</v>
      </c>
    </row>
    <row r="115" spans="1:9" ht="11.25">
      <c r="A115" s="23" t="s">
        <v>34</v>
      </c>
      <c r="B115" s="28">
        <v>0</v>
      </c>
      <c r="C115" s="29">
        <v>0</v>
      </c>
      <c r="D115" s="30">
        <v>0</v>
      </c>
      <c r="E115" s="30">
        <v>0</v>
      </c>
      <c r="F115" s="29">
        <v>0</v>
      </c>
      <c r="G115" s="30">
        <v>0</v>
      </c>
      <c r="H115" s="30">
        <v>0</v>
      </c>
      <c r="I115" s="34">
        <v>0</v>
      </c>
    </row>
    <row r="116" spans="1:9" s="19" customFormat="1" ht="11.25">
      <c r="A116" s="23" t="s">
        <v>35</v>
      </c>
      <c r="B116" s="28">
        <v>0</v>
      </c>
      <c r="C116" s="29">
        <v>0</v>
      </c>
      <c r="D116" s="30">
        <v>0</v>
      </c>
      <c r="E116" s="30">
        <v>0</v>
      </c>
      <c r="F116" s="29">
        <v>0</v>
      </c>
      <c r="G116" s="30">
        <v>0</v>
      </c>
      <c r="H116" s="30">
        <v>0</v>
      </c>
      <c r="I116" s="34">
        <v>0</v>
      </c>
    </row>
    <row r="117" spans="1:9" ht="11.25">
      <c r="A117" s="23" t="s">
        <v>36</v>
      </c>
      <c r="B117" s="43">
        <v>4</v>
      </c>
      <c r="C117" s="32">
        <v>1370000</v>
      </c>
      <c r="D117" s="30">
        <v>0</v>
      </c>
      <c r="E117" s="30">
        <v>0</v>
      </c>
      <c r="F117" s="29">
        <v>0</v>
      </c>
      <c r="G117" s="31">
        <v>4</v>
      </c>
      <c r="H117" s="30">
        <v>0</v>
      </c>
      <c r="I117" s="34">
        <v>1</v>
      </c>
    </row>
    <row r="118" spans="1:9" ht="12" thickBot="1">
      <c r="A118" s="36" t="s">
        <v>30</v>
      </c>
      <c r="B118" s="44">
        <v>0</v>
      </c>
      <c r="C118" s="45">
        <v>0</v>
      </c>
      <c r="D118" s="39">
        <v>0</v>
      </c>
      <c r="E118" s="39">
        <v>0</v>
      </c>
      <c r="F118" s="38">
        <v>0</v>
      </c>
      <c r="G118" s="39">
        <v>0</v>
      </c>
      <c r="H118" s="39">
        <v>0</v>
      </c>
      <c r="I118" s="42">
        <v>1</v>
      </c>
    </row>
    <row r="119" spans="1:9" ht="15.75" customHeight="1" thickBot="1">
      <c r="A119" s="279" t="s">
        <v>51</v>
      </c>
      <c r="B119" s="291"/>
      <c r="C119" s="291"/>
      <c r="D119" s="291"/>
      <c r="E119" s="291"/>
      <c r="F119" s="291"/>
      <c r="G119" s="291"/>
      <c r="H119" s="291"/>
      <c r="I119" s="293"/>
    </row>
    <row r="120" spans="1:9" ht="11.25">
      <c r="A120" s="23" t="s">
        <v>32</v>
      </c>
      <c r="B120" s="24">
        <v>90</v>
      </c>
      <c r="C120" s="25">
        <v>12524500</v>
      </c>
      <c r="D120" s="26">
        <v>0</v>
      </c>
      <c r="E120" s="26">
        <v>0</v>
      </c>
      <c r="F120" s="25">
        <v>0</v>
      </c>
      <c r="G120" s="26">
        <v>80</v>
      </c>
      <c r="H120" s="26">
        <v>0</v>
      </c>
      <c r="I120" s="27">
        <v>35</v>
      </c>
    </row>
    <row r="121" spans="1:9" ht="11.25">
      <c r="A121" s="23" t="s">
        <v>33</v>
      </c>
      <c r="B121" s="43">
        <v>4</v>
      </c>
      <c r="C121" s="32">
        <v>1710000</v>
      </c>
      <c r="D121" s="30">
        <v>0</v>
      </c>
      <c r="E121" s="30">
        <v>0</v>
      </c>
      <c r="F121" s="29">
        <v>0</v>
      </c>
      <c r="G121" s="31">
        <v>21</v>
      </c>
      <c r="H121" s="30">
        <v>0</v>
      </c>
      <c r="I121" s="33">
        <v>2</v>
      </c>
    </row>
    <row r="122" spans="1:9" ht="11.25">
      <c r="A122" s="23" t="s">
        <v>34</v>
      </c>
      <c r="B122" s="28">
        <v>0</v>
      </c>
      <c r="C122" s="29">
        <v>0</v>
      </c>
      <c r="D122" s="30">
        <v>0</v>
      </c>
      <c r="E122" s="30">
        <v>0</v>
      </c>
      <c r="F122" s="29">
        <v>0</v>
      </c>
      <c r="G122" s="30">
        <v>0</v>
      </c>
      <c r="H122" s="30">
        <v>0</v>
      </c>
      <c r="I122" s="34">
        <v>0</v>
      </c>
    </row>
    <row r="123" spans="1:9" ht="11.25">
      <c r="A123" s="23" t="s">
        <v>35</v>
      </c>
      <c r="B123" s="28">
        <v>0</v>
      </c>
      <c r="C123" s="29">
        <v>0</v>
      </c>
      <c r="D123" s="30">
        <v>0</v>
      </c>
      <c r="E123" s="30">
        <v>0</v>
      </c>
      <c r="F123" s="29">
        <v>0</v>
      </c>
      <c r="G123" s="30">
        <v>0</v>
      </c>
      <c r="H123" s="30">
        <v>0</v>
      </c>
      <c r="I123" s="34">
        <v>0</v>
      </c>
    </row>
    <row r="124" spans="1:9" ht="11.25">
      <c r="A124" s="23" t="s">
        <v>36</v>
      </c>
      <c r="B124" s="43">
        <v>86</v>
      </c>
      <c r="C124" s="32">
        <v>10814500</v>
      </c>
      <c r="D124" s="30">
        <v>0</v>
      </c>
      <c r="E124" s="30">
        <v>0</v>
      </c>
      <c r="F124" s="29">
        <v>0</v>
      </c>
      <c r="G124" s="31">
        <v>59</v>
      </c>
      <c r="H124" s="30">
        <v>0</v>
      </c>
      <c r="I124" s="33">
        <v>33</v>
      </c>
    </row>
    <row r="125" spans="1:9" ht="12" thickBot="1">
      <c r="A125" s="36" t="s">
        <v>30</v>
      </c>
      <c r="B125" s="44">
        <v>0</v>
      </c>
      <c r="C125" s="45">
        <v>0</v>
      </c>
      <c r="D125" s="39">
        <v>0</v>
      </c>
      <c r="E125" s="39">
        <v>0</v>
      </c>
      <c r="F125" s="38">
        <v>0</v>
      </c>
      <c r="G125" s="39">
        <v>0</v>
      </c>
      <c r="H125" s="39">
        <v>0</v>
      </c>
      <c r="I125" s="42">
        <v>0</v>
      </c>
    </row>
    <row r="126" spans="1:10" ht="17.25" customHeight="1" thickBot="1">
      <c r="A126" s="290" t="s">
        <v>52</v>
      </c>
      <c r="B126" s="291"/>
      <c r="C126" s="291"/>
      <c r="D126" s="291"/>
      <c r="E126" s="291"/>
      <c r="F126" s="291"/>
      <c r="G126" s="291"/>
      <c r="H126" s="291"/>
      <c r="I126" s="292"/>
      <c r="J126" s="237"/>
    </row>
    <row r="127" spans="1:10" ht="11.25">
      <c r="A127" s="23" t="s">
        <v>32</v>
      </c>
      <c r="B127" s="24">
        <v>100</v>
      </c>
      <c r="C127" s="25">
        <v>38238100</v>
      </c>
      <c r="D127" s="26">
        <v>3</v>
      </c>
      <c r="E127" s="26">
        <v>3</v>
      </c>
      <c r="F127" s="25">
        <v>14445000</v>
      </c>
      <c r="G127" s="26">
        <v>75</v>
      </c>
      <c r="H127" s="26">
        <v>0</v>
      </c>
      <c r="I127" s="27">
        <v>73</v>
      </c>
      <c r="J127" s="237"/>
    </row>
    <row r="128" spans="1:10" ht="11.25">
      <c r="A128" s="23" t="s">
        <v>33</v>
      </c>
      <c r="B128" s="43">
        <v>9</v>
      </c>
      <c r="C128" s="32">
        <v>29170600</v>
      </c>
      <c r="D128" s="30">
        <v>0</v>
      </c>
      <c r="E128" s="31">
        <v>3</v>
      </c>
      <c r="F128" s="32">
        <v>14445000</v>
      </c>
      <c r="G128" s="31">
        <v>16</v>
      </c>
      <c r="H128" s="30">
        <v>0</v>
      </c>
      <c r="I128" s="33">
        <v>6</v>
      </c>
      <c r="J128" s="237"/>
    </row>
    <row r="129" spans="1:9" ht="11.25">
      <c r="A129" s="23" t="s">
        <v>34</v>
      </c>
      <c r="B129" s="28">
        <v>0</v>
      </c>
      <c r="C129" s="29">
        <v>0</v>
      </c>
      <c r="D129" s="30">
        <v>0</v>
      </c>
      <c r="E129" s="30">
        <v>0</v>
      </c>
      <c r="F129" s="29">
        <v>0</v>
      </c>
      <c r="G129" s="30">
        <v>0</v>
      </c>
      <c r="H129" s="30">
        <v>0</v>
      </c>
      <c r="I129" s="34">
        <v>0</v>
      </c>
    </row>
    <row r="130" spans="1:9" s="19" customFormat="1" ht="11.25">
      <c r="A130" s="23" t="s">
        <v>35</v>
      </c>
      <c r="B130" s="28">
        <v>0</v>
      </c>
      <c r="C130" s="29">
        <v>0</v>
      </c>
      <c r="D130" s="30">
        <v>0</v>
      </c>
      <c r="E130" s="30">
        <v>0</v>
      </c>
      <c r="F130" s="29">
        <v>0</v>
      </c>
      <c r="G130" s="30">
        <v>0</v>
      </c>
      <c r="H130" s="30">
        <v>0</v>
      </c>
      <c r="I130" s="34">
        <v>0</v>
      </c>
    </row>
    <row r="131" spans="1:9" ht="11.25">
      <c r="A131" s="23" t="s">
        <v>36</v>
      </c>
      <c r="B131" s="43">
        <v>91</v>
      </c>
      <c r="C131" s="32">
        <v>9067500</v>
      </c>
      <c r="D131" s="30">
        <v>3</v>
      </c>
      <c r="E131" s="30">
        <v>0</v>
      </c>
      <c r="F131" s="29">
        <v>0</v>
      </c>
      <c r="G131" s="31">
        <v>59</v>
      </c>
      <c r="H131" s="30">
        <v>0</v>
      </c>
      <c r="I131" s="33">
        <v>67</v>
      </c>
    </row>
    <row r="132" spans="1:9" ht="12" thickBot="1">
      <c r="A132" s="189" t="s">
        <v>30</v>
      </c>
      <c r="B132" s="37">
        <v>0</v>
      </c>
      <c r="C132" s="38">
        <v>0</v>
      </c>
      <c r="D132" s="39">
        <v>0</v>
      </c>
      <c r="E132" s="39">
        <v>0</v>
      </c>
      <c r="F132" s="38">
        <v>0</v>
      </c>
      <c r="G132" s="39">
        <v>0</v>
      </c>
      <c r="H132" s="39">
        <v>0</v>
      </c>
      <c r="I132" s="42">
        <v>0</v>
      </c>
    </row>
    <row r="133" spans="1:9" ht="1.5" customHeight="1" hidden="1" thickBot="1">
      <c r="A133" s="188"/>
      <c r="B133" s="48"/>
      <c r="C133" s="49"/>
      <c r="D133" s="48"/>
      <c r="E133" s="48"/>
      <c r="F133" s="49"/>
      <c r="G133" s="48"/>
      <c r="H133" s="48"/>
      <c r="I133" s="48"/>
    </row>
    <row r="134" spans="1:9" ht="12" customHeight="1" hidden="1" thickBot="1">
      <c r="A134" s="188"/>
      <c r="B134" s="48"/>
      <c r="C134" s="49"/>
      <c r="D134" s="48"/>
      <c r="E134" s="48"/>
      <c r="F134" s="49"/>
      <c r="G134" s="48"/>
      <c r="H134" s="48"/>
      <c r="I134" s="48"/>
    </row>
    <row r="135" spans="1:9" ht="12" customHeight="1" hidden="1" thickBot="1">
      <c r="A135" s="188"/>
      <c r="B135" s="48"/>
      <c r="C135" s="49"/>
      <c r="D135" s="48"/>
      <c r="E135" s="48"/>
      <c r="F135" s="49"/>
      <c r="G135" s="48"/>
      <c r="H135" s="48"/>
      <c r="I135" s="48"/>
    </row>
    <row r="136" spans="1:9" ht="12" customHeight="1">
      <c r="A136" s="188"/>
      <c r="B136" s="48"/>
      <c r="C136" s="49"/>
      <c r="D136" s="48"/>
      <c r="E136" s="48"/>
      <c r="F136" s="49"/>
      <c r="G136" s="48"/>
      <c r="H136" s="48"/>
      <c r="I136" s="48"/>
    </row>
    <row r="137" spans="1:9" ht="12" customHeight="1" thickBot="1">
      <c r="A137" s="188"/>
      <c r="B137" s="48"/>
      <c r="C137" s="49"/>
      <c r="D137" s="48"/>
      <c r="E137" s="48"/>
      <c r="F137" s="49"/>
      <c r="G137" s="48"/>
      <c r="H137" s="48"/>
      <c r="I137" s="48"/>
    </row>
    <row r="138" spans="1:9" ht="15.75" customHeight="1" thickBot="1">
      <c r="A138" s="279" t="s">
        <v>53</v>
      </c>
      <c r="B138" s="280"/>
      <c r="C138" s="280"/>
      <c r="D138" s="280"/>
      <c r="E138" s="280"/>
      <c r="F138" s="280"/>
      <c r="G138" s="280"/>
      <c r="H138" s="280"/>
      <c r="I138" s="282"/>
    </row>
    <row r="139" spans="1:9" ht="11.25">
      <c r="A139" s="23" t="s">
        <v>32</v>
      </c>
      <c r="B139" s="24">
        <v>48</v>
      </c>
      <c r="C139" s="25">
        <v>5330000</v>
      </c>
      <c r="D139" s="26">
        <v>0</v>
      </c>
      <c r="E139" s="26">
        <v>0</v>
      </c>
      <c r="F139" s="25">
        <v>0</v>
      </c>
      <c r="G139" s="26">
        <v>19</v>
      </c>
      <c r="H139" s="26">
        <v>0</v>
      </c>
      <c r="I139" s="220">
        <v>12</v>
      </c>
    </row>
    <row r="140" spans="1:9" ht="11.25">
      <c r="A140" s="23" t="s">
        <v>33</v>
      </c>
      <c r="B140" s="43">
        <v>2</v>
      </c>
      <c r="C140" s="32">
        <v>750000</v>
      </c>
      <c r="D140" s="30">
        <v>0</v>
      </c>
      <c r="E140" s="30">
        <v>0</v>
      </c>
      <c r="F140" s="29">
        <v>0</v>
      </c>
      <c r="G140" s="31">
        <v>4</v>
      </c>
      <c r="H140" s="30">
        <v>0</v>
      </c>
      <c r="I140" s="236">
        <v>0</v>
      </c>
    </row>
    <row r="141" spans="1:9" ht="11.25">
      <c r="A141" s="23" t="s">
        <v>34</v>
      </c>
      <c r="B141" s="28">
        <v>0</v>
      </c>
      <c r="C141" s="29">
        <v>0</v>
      </c>
      <c r="D141" s="30">
        <v>0</v>
      </c>
      <c r="E141" s="30">
        <v>0</v>
      </c>
      <c r="F141" s="29">
        <v>0</v>
      </c>
      <c r="G141" s="30">
        <v>0</v>
      </c>
      <c r="H141" s="30">
        <v>0</v>
      </c>
      <c r="I141" s="242">
        <v>0</v>
      </c>
    </row>
    <row r="142" spans="1:9" s="19" customFormat="1" ht="11.25">
      <c r="A142" s="23" t="s">
        <v>35</v>
      </c>
      <c r="B142" s="28">
        <v>0</v>
      </c>
      <c r="C142" s="29">
        <v>0</v>
      </c>
      <c r="D142" s="30">
        <v>0</v>
      </c>
      <c r="E142" s="30">
        <v>0</v>
      </c>
      <c r="F142" s="29">
        <v>0</v>
      </c>
      <c r="G142" s="30">
        <v>0</v>
      </c>
      <c r="H142" s="30">
        <v>0</v>
      </c>
      <c r="I142" s="235">
        <v>0</v>
      </c>
    </row>
    <row r="143" spans="1:9" ht="11.25">
      <c r="A143" s="23" t="s">
        <v>36</v>
      </c>
      <c r="B143" s="43">
        <v>46</v>
      </c>
      <c r="C143" s="32">
        <v>4580000</v>
      </c>
      <c r="D143" s="30">
        <v>0</v>
      </c>
      <c r="E143" s="30">
        <v>0</v>
      </c>
      <c r="F143" s="29">
        <v>0</v>
      </c>
      <c r="G143" s="31">
        <v>15</v>
      </c>
      <c r="H143" s="30">
        <v>0</v>
      </c>
      <c r="I143" s="236">
        <v>11</v>
      </c>
    </row>
    <row r="144" spans="1:9" ht="12" customHeight="1" thickBot="1">
      <c r="A144" s="36" t="s">
        <v>30</v>
      </c>
      <c r="B144" s="37">
        <v>0</v>
      </c>
      <c r="C144" s="38">
        <v>0</v>
      </c>
      <c r="D144" s="39">
        <v>0</v>
      </c>
      <c r="E144" s="39">
        <v>0</v>
      </c>
      <c r="F144" s="38">
        <v>0</v>
      </c>
      <c r="G144" s="39">
        <v>0</v>
      </c>
      <c r="H144" s="39">
        <v>0</v>
      </c>
      <c r="I144" s="221">
        <v>1</v>
      </c>
    </row>
    <row r="145" spans="1:9" ht="13.5" customHeight="1" thickBot="1">
      <c r="A145" s="279" t="s">
        <v>54</v>
      </c>
      <c r="B145" s="291"/>
      <c r="C145" s="291"/>
      <c r="D145" s="291"/>
      <c r="E145" s="291"/>
      <c r="F145" s="291"/>
      <c r="G145" s="291"/>
      <c r="H145" s="291"/>
      <c r="I145" s="293"/>
    </row>
    <row r="146" spans="1:9" ht="12.75" customHeight="1">
      <c r="A146" s="23" t="s">
        <v>32</v>
      </c>
      <c r="B146" s="24">
        <v>68</v>
      </c>
      <c r="C146" s="25">
        <v>7290000</v>
      </c>
      <c r="D146" s="26">
        <v>1</v>
      </c>
      <c r="E146" s="26">
        <v>1</v>
      </c>
      <c r="F146" s="25">
        <v>1701700</v>
      </c>
      <c r="G146" s="26">
        <v>25</v>
      </c>
      <c r="H146" s="26">
        <v>1</v>
      </c>
      <c r="I146" s="27">
        <v>24</v>
      </c>
    </row>
    <row r="147" spans="1:9" ht="11.25">
      <c r="A147" s="23" t="s">
        <v>33</v>
      </c>
      <c r="B147" s="28">
        <v>2</v>
      </c>
      <c r="C147" s="29">
        <v>1050000</v>
      </c>
      <c r="D147" s="30">
        <v>0</v>
      </c>
      <c r="E147" s="30">
        <v>1</v>
      </c>
      <c r="F147" s="29">
        <v>1701700</v>
      </c>
      <c r="G147" s="30">
        <v>4</v>
      </c>
      <c r="H147" s="30">
        <v>1</v>
      </c>
      <c r="I147" s="33">
        <v>0</v>
      </c>
    </row>
    <row r="148" spans="1:9" ht="11.25">
      <c r="A148" s="23" t="s">
        <v>34</v>
      </c>
      <c r="B148" s="28">
        <v>0</v>
      </c>
      <c r="C148" s="29">
        <v>0</v>
      </c>
      <c r="D148" s="30">
        <v>0</v>
      </c>
      <c r="E148" s="30">
        <v>0</v>
      </c>
      <c r="F148" s="29">
        <v>0</v>
      </c>
      <c r="G148" s="30">
        <v>0</v>
      </c>
      <c r="H148" s="30">
        <v>0</v>
      </c>
      <c r="I148" s="34">
        <v>1</v>
      </c>
    </row>
    <row r="149" spans="1:9" ht="11.25">
      <c r="A149" s="23" t="s">
        <v>35</v>
      </c>
      <c r="B149" s="28">
        <v>0</v>
      </c>
      <c r="C149" s="29">
        <v>0</v>
      </c>
      <c r="D149" s="30">
        <v>0</v>
      </c>
      <c r="E149" s="30">
        <v>0</v>
      </c>
      <c r="F149" s="29">
        <v>0</v>
      </c>
      <c r="G149" s="30">
        <v>0</v>
      </c>
      <c r="H149" s="30">
        <v>0</v>
      </c>
      <c r="I149" s="34">
        <v>0</v>
      </c>
    </row>
    <row r="150" spans="1:9" ht="11.25">
      <c r="A150" s="23" t="s">
        <v>36</v>
      </c>
      <c r="B150" s="43">
        <v>65</v>
      </c>
      <c r="C150" s="29">
        <v>6240000</v>
      </c>
      <c r="D150" s="30">
        <v>1</v>
      </c>
      <c r="E150" s="30">
        <v>0</v>
      </c>
      <c r="F150" s="29">
        <v>0</v>
      </c>
      <c r="G150" s="31">
        <v>21</v>
      </c>
      <c r="H150" s="30">
        <v>0</v>
      </c>
      <c r="I150" s="33">
        <v>23</v>
      </c>
    </row>
    <row r="151" spans="1:9" ht="12" customHeight="1" thickBot="1">
      <c r="A151" s="36" t="s">
        <v>30</v>
      </c>
      <c r="B151" s="44">
        <v>1</v>
      </c>
      <c r="C151" s="45">
        <v>0</v>
      </c>
      <c r="D151" s="39">
        <v>0</v>
      </c>
      <c r="E151" s="39">
        <v>0</v>
      </c>
      <c r="F151" s="38">
        <v>0</v>
      </c>
      <c r="G151" s="39">
        <v>0</v>
      </c>
      <c r="H151" s="39">
        <v>0</v>
      </c>
      <c r="I151" s="42">
        <v>0</v>
      </c>
    </row>
    <row r="152" spans="1:9" ht="24.75" customHeight="1" thickBot="1">
      <c r="A152" s="279" t="s">
        <v>55</v>
      </c>
      <c r="B152" s="291"/>
      <c r="C152" s="291"/>
      <c r="D152" s="291"/>
      <c r="E152" s="291"/>
      <c r="F152" s="291"/>
      <c r="G152" s="291"/>
      <c r="H152" s="291"/>
      <c r="I152" s="293"/>
    </row>
    <row r="153" spans="1:9" ht="11.25">
      <c r="A153" s="23" t="s">
        <v>32</v>
      </c>
      <c r="B153" s="24">
        <f aca="true" t="shared" si="6" ref="B153:I153">SUM(B158,B157,B156,B155,B154)</f>
        <v>0</v>
      </c>
      <c r="C153" s="25">
        <f t="shared" si="6"/>
        <v>0</v>
      </c>
      <c r="D153" s="26">
        <f t="shared" si="6"/>
        <v>0</v>
      </c>
      <c r="E153" s="26">
        <f t="shared" si="6"/>
        <v>0</v>
      </c>
      <c r="F153" s="25">
        <f t="shared" si="6"/>
        <v>0</v>
      </c>
      <c r="G153" s="26">
        <f t="shared" si="6"/>
        <v>0</v>
      </c>
      <c r="H153" s="26">
        <f t="shared" si="6"/>
        <v>0</v>
      </c>
      <c r="I153" s="27">
        <f t="shared" si="6"/>
        <v>0</v>
      </c>
    </row>
    <row r="154" spans="1:9" ht="11.25">
      <c r="A154" s="23" t="s">
        <v>33</v>
      </c>
      <c r="B154" s="28">
        <v>0</v>
      </c>
      <c r="C154" s="29">
        <v>0</v>
      </c>
      <c r="D154" s="30">
        <v>0</v>
      </c>
      <c r="E154" s="30">
        <v>0</v>
      </c>
      <c r="F154" s="29">
        <v>0</v>
      </c>
      <c r="G154" s="30">
        <v>0</v>
      </c>
      <c r="H154" s="30">
        <v>0</v>
      </c>
      <c r="I154" s="33">
        <v>0</v>
      </c>
    </row>
    <row r="155" spans="1:9" ht="11.25">
      <c r="A155" s="23" t="s">
        <v>34</v>
      </c>
      <c r="B155" s="28">
        <v>0</v>
      </c>
      <c r="C155" s="29">
        <v>0</v>
      </c>
      <c r="D155" s="30">
        <v>0</v>
      </c>
      <c r="E155" s="30">
        <v>0</v>
      </c>
      <c r="F155" s="29">
        <v>0</v>
      </c>
      <c r="G155" s="30">
        <v>0</v>
      </c>
      <c r="H155" s="30">
        <v>0</v>
      </c>
      <c r="I155" s="34">
        <v>0</v>
      </c>
    </row>
    <row r="156" spans="1:9" s="19" customFormat="1" ht="11.25">
      <c r="A156" s="23" t="s">
        <v>35</v>
      </c>
      <c r="B156" s="28">
        <v>0</v>
      </c>
      <c r="C156" s="29">
        <v>0</v>
      </c>
      <c r="D156" s="30">
        <v>0</v>
      </c>
      <c r="E156" s="30">
        <v>0</v>
      </c>
      <c r="F156" s="29">
        <v>0</v>
      </c>
      <c r="G156" s="30">
        <v>0</v>
      </c>
      <c r="H156" s="30">
        <v>0</v>
      </c>
      <c r="I156" s="34">
        <v>0</v>
      </c>
    </row>
    <row r="157" spans="1:9" ht="11.25">
      <c r="A157" s="23" t="s">
        <v>36</v>
      </c>
      <c r="B157" s="43">
        <v>0</v>
      </c>
      <c r="C157" s="32">
        <v>0</v>
      </c>
      <c r="D157" s="30">
        <v>0</v>
      </c>
      <c r="E157" s="30">
        <v>0</v>
      </c>
      <c r="F157" s="29">
        <v>0</v>
      </c>
      <c r="G157" s="31">
        <v>0</v>
      </c>
      <c r="H157" s="30">
        <v>0</v>
      </c>
      <c r="I157" s="34">
        <v>0</v>
      </c>
    </row>
    <row r="158" spans="1:9" ht="12" customHeight="1" thickBot="1">
      <c r="A158" s="36" t="s">
        <v>30</v>
      </c>
      <c r="B158" s="44">
        <v>0</v>
      </c>
      <c r="C158" s="45">
        <v>0</v>
      </c>
      <c r="D158" s="39">
        <v>0</v>
      </c>
      <c r="E158" s="39">
        <v>0</v>
      </c>
      <c r="F158" s="38">
        <v>0</v>
      </c>
      <c r="G158" s="39">
        <v>0</v>
      </c>
      <c r="H158" s="39">
        <v>0</v>
      </c>
      <c r="I158" s="42">
        <v>0</v>
      </c>
    </row>
    <row r="159" spans="1:9" ht="13.5" customHeight="1" thickBot="1">
      <c r="A159" s="279" t="s">
        <v>56</v>
      </c>
      <c r="B159" s="291"/>
      <c r="C159" s="291"/>
      <c r="D159" s="291"/>
      <c r="E159" s="291"/>
      <c r="F159" s="291"/>
      <c r="G159" s="291"/>
      <c r="H159" s="291"/>
      <c r="I159" s="293"/>
    </row>
    <row r="160" spans="1:9" ht="11.25">
      <c r="A160" s="23" t="s">
        <v>32</v>
      </c>
      <c r="B160" s="24">
        <v>0</v>
      </c>
      <c r="C160" s="25">
        <v>0</v>
      </c>
      <c r="D160" s="26">
        <v>0</v>
      </c>
      <c r="E160" s="26">
        <v>0</v>
      </c>
      <c r="F160" s="25">
        <v>0</v>
      </c>
      <c r="G160" s="26">
        <v>2</v>
      </c>
      <c r="H160" s="26">
        <v>0</v>
      </c>
      <c r="I160" s="27">
        <v>0</v>
      </c>
    </row>
    <row r="161" spans="1:9" ht="11.25">
      <c r="A161" s="23" t="s">
        <v>33</v>
      </c>
      <c r="B161" s="28">
        <v>0</v>
      </c>
      <c r="C161" s="29">
        <v>0</v>
      </c>
      <c r="D161" s="30">
        <v>0</v>
      </c>
      <c r="E161" s="30">
        <v>0</v>
      </c>
      <c r="F161" s="29">
        <v>0</v>
      </c>
      <c r="G161" s="30">
        <v>0</v>
      </c>
      <c r="H161" s="30">
        <v>0</v>
      </c>
      <c r="I161" s="34">
        <v>0</v>
      </c>
    </row>
    <row r="162" spans="1:9" ht="11.25">
      <c r="A162" s="23" t="s">
        <v>34</v>
      </c>
      <c r="B162" s="28">
        <v>0</v>
      </c>
      <c r="C162" s="29">
        <v>0</v>
      </c>
      <c r="D162" s="30">
        <v>0</v>
      </c>
      <c r="E162" s="30">
        <v>0</v>
      </c>
      <c r="F162" s="29">
        <v>0</v>
      </c>
      <c r="G162" s="30">
        <v>0</v>
      </c>
      <c r="H162" s="30">
        <v>0</v>
      </c>
      <c r="I162" s="34">
        <v>0</v>
      </c>
    </row>
    <row r="163" spans="1:9" ht="11.25">
      <c r="A163" s="23" t="s">
        <v>35</v>
      </c>
      <c r="B163" s="28">
        <v>0</v>
      </c>
      <c r="C163" s="29">
        <v>0</v>
      </c>
      <c r="D163" s="30">
        <v>0</v>
      </c>
      <c r="E163" s="30">
        <v>0</v>
      </c>
      <c r="F163" s="29">
        <v>0</v>
      </c>
      <c r="G163" s="30">
        <v>0</v>
      </c>
      <c r="H163" s="30">
        <v>0</v>
      </c>
      <c r="I163" s="34">
        <v>0</v>
      </c>
    </row>
    <row r="164" spans="1:9" ht="11.25" customHeight="1">
      <c r="A164" s="23" t="s">
        <v>36</v>
      </c>
      <c r="B164" s="28">
        <v>0</v>
      </c>
      <c r="C164" s="29">
        <v>0</v>
      </c>
      <c r="D164" s="30">
        <v>0</v>
      </c>
      <c r="E164" s="30">
        <v>0</v>
      </c>
      <c r="F164" s="29">
        <v>0</v>
      </c>
      <c r="G164" s="30">
        <v>2</v>
      </c>
      <c r="H164" s="30">
        <v>0</v>
      </c>
      <c r="I164" s="34">
        <v>0</v>
      </c>
    </row>
    <row r="165" spans="1:9" ht="12" customHeight="1" thickBot="1">
      <c r="A165" s="36" t="s">
        <v>57</v>
      </c>
      <c r="B165" s="37">
        <v>0</v>
      </c>
      <c r="C165" s="38">
        <v>0</v>
      </c>
      <c r="D165" s="39">
        <v>0</v>
      </c>
      <c r="E165" s="39">
        <v>0</v>
      </c>
      <c r="F165" s="38">
        <v>0</v>
      </c>
      <c r="G165" s="39">
        <v>0</v>
      </c>
      <c r="H165" s="39">
        <v>0</v>
      </c>
      <c r="I165" s="42">
        <v>0</v>
      </c>
    </row>
    <row r="166" ht="13.5" customHeight="1"/>
    <row r="167" ht="27" customHeight="1">
      <c r="A167" s="50" t="s">
        <v>18</v>
      </c>
    </row>
    <row r="168" ht="27" customHeight="1"/>
  </sheetData>
  <sheetProtection/>
  <mergeCells count="27">
    <mergeCell ref="A138:I138"/>
    <mergeCell ref="A77:I77"/>
    <mergeCell ref="A84:I84"/>
    <mergeCell ref="A145:I145"/>
    <mergeCell ref="A152:I152"/>
    <mergeCell ref="A159:I159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17.02.2012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zoomScale="115" zoomScaleNormal="115" zoomScalePageLayoutView="0" workbookViewId="0" topLeftCell="A1">
      <selection activeCell="M28" sqref="M28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271" t="s">
        <v>365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5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.75" customHeight="1">
      <c r="A4" s="284" t="s">
        <v>58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2:11" ht="16.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 customHeight="1" thickBot="1">
      <c r="A6" s="298" t="s">
        <v>59</v>
      </c>
      <c r="B6" s="300" t="s">
        <v>60</v>
      </c>
      <c r="C6" s="301"/>
      <c r="D6" s="302" t="s">
        <v>61</v>
      </c>
      <c r="E6" s="301"/>
      <c r="F6" s="302" t="s">
        <v>62</v>
      </c>
      <c r="G6" s="301"/>
      <c r="H6" s="302" t="s">
        <v>63</v>
      </c>
      <c r="I6" s="301"/>
      <c r="J6" s="302" t="s">
        <v>64</v>
      </c>
      <c r="K6" s="301"/>
    </row>
    <row r="7" spans="1:11" ht="15.75" customHeight="1" thickBot="1">
      <c r="A7" s="299"/>
      <c r="B7" s="56" t="s">
        <v>8</v>
      </c>
      <c r="C7" s="57" t="s">
        <v>17</v>
      </c>
      <c r="D7" s="56" t="s">
        <v>8</v>
      </c>
      <c r="E7" s="57" t="s">
        <v>17</v>
      </c>
      <c r="F7" s="56" t="s">
        <v>8</v>
      </c>
      <c r="G7" s="57" t="s">
        <v>17</v>
      </c>
      <c r="H7" s="56" t="s">
        <v>8</v>
      </c>
      <c r="I7" s="57" t="s">
        <v>17</v>
      </c>
      <c r="J7" s="56" t="s">
        <v>8</v>
      </c>
      <c r="K7" s="57" t="s">
        <v>17</v>
      </c>
    </row>
    <row r="8" spans="1:11" ht="15.75" customHeight="1" thickBot="1">
      <c r="A8" s="58" t="s">
        <v>65</v>
      </c>
      <c r="B8" s="59">
        <f>SUM(B9,B10,B11,B12,B13,B14,B15,B16,B17,B18,B19,B20,B21,B22,B23,B24,B25,B26,B27,B28,B29)</f>
        <v>5328</v>
      </c>
      <c r="C8" s="60">
        <f>SUM(C9,C10,C11,C12,C13,C14,C15,C16,C17,C18,C19,C20,C21,C22,C23,C24,C25,C26,C27,C28,C29)</f>
        <v>2449</v>
      </c>
      <c r="D8" s="60">
        <f>SUM(D9,D10,D11,D12,D13,D14,D15,D16,D17,D18,D19,D20,D21,D22,D23,D24,D25,D26,D27,D28,D29)</f>
        <v>2059</v>
      </c>
      <c r="E8" s="60">
        <f>SUM(E9:E29)</f>
        <v>1028</v>
      </c>
      <c r="F8" s="60">
        <f>SUM(F9,F10,F11,F12,F13,F14,F15,F16,F17,F18,F19,F20,F21,F22,F23,F24,F25,F26,F27,F28,F30)</f>
        <v>564</v>
      </c>
      <c r="G8" s="60">
        <f>SUM(G9,G10,G11,G12,G13,G14,G15,G16,G17,G18,G19,G20,G21,G22,G23,G24,G25,G26,G27,G28,G30)</f>
        <v>225</v>
      </c>
      <c r="H8" s="60">
        <f>SUM(H9,H10,H11,H12,H13,H14,H15,H16,H17,H18,H19,H20,H21,H22,H23,H24,H25,H26,H27,H28,H30)</f>
        <v>349</v>
      </c>
      <c r="I8" s="60">
        <f>SUM(I9,I10,I11,I12,I13,I14,I15,I16,I17,I18,I19,I20,I21,I22,I23,I24,I25,I26,I27,I28,I30)</f>
        <v>204</v>
      </c>
      <c r="J8" s="60">
        <f aca="true" t="shared" si="0" ref="J8:K10">B8-(D8+F8+H8)</f>
        <v>2356</v>
      </c>
      <c r="K8" s="60">
        <f t="shared" si="0"/>
        <v>992</v>
      </c>
    </row>
    <row r="9" spans="1:14" ht="26.25" customHeight="1">
      <c r="A9" s="77" t="s">
        <v>66</v>
      </c>
      <c r="B9" s="61">
        <v>102</v>
      </c>
      <c r="C9" s="61">
        <v>30</v>
      </c>
      <c r="D9" s="62">
        <v>20</v>
      </c>
      <c r="E9" s="191">
        <v>9</v>
      </c>
      <c r="F9" s="62">
        <v>9</v>
      </c>
      <c r="G9" s="191">
        <v>2</v>
      </c>
      <c r="H9" s="62">
        <v>8</v>
      </c>
      <c r="I9" s="191">
        <v>0</v>
      </c>
      <c r="J9" s="247">
        <f t="shared" si="0"/>
        <v>65</v>
      </c>
      <c r="K9" s="248">
        <f t="shared" si="0"/>
        <v>19</v>
      </c>
      <c r="N9" s="1"/>
    </row>
    <row r="10" spans="1:11" ht="26.25" customHeight="1">
      <c r="A10" s="63" t="s">
        <v>67</v>
      </c>
      <c r="B10" s="64">
        <v>61</v>
      </c>
      <c r="C10" s="64">
        <v>17</v>
      </c>
      <c r="D10" s="65">
        <v>13</v>
      </c>
      <c r="E10" s="66">
        <v>6</v>
      </c>
      <c r="F10" s="65">
        <v>7</v>
      </c>
      <c r="G10" s="66">
        <v>3</v>
      </c>
      <c r="H10" s="65">
        <v>2</v>
      </c>
      <c r="I10" s="66">
        <v>1</v>
      </c>
      <c r="J10" s="249">
        <f t="shared" si="0"/>
        <v>39</v>
      </c>
      <c r="K10" s="250">
        <f t="shared" si="0"/>
        <v>7</v>
      </c>
    </row>
    <row r="11" spans="1:11" ht="15">
      <c r="A11" s="63" t="s">
        <v>68</v>
      </c>
      <c r="B11" s="64">
        <v>938</v>
      </c>
      <c r="C11" s="64">
        <v>432</v>
      </c>
      <c r="D11" s="65">
        <v>390</v>
      </c>
      <c r="E11" s="66">
        <v>224</v>
      </c>
      <c r="F11" s="65">
        <v>88</v>
      </c>
      <c r="G11" s="66">
        <v>41</v>
      </c>
      <c r="H11" s="65">
        <v>75</v>
      </c>
      <c r="I11" s="66">
        <v>48</v>
      </c>
      <c r="J11" s="249">
        <f aca="true" t="shared" si="1" ref="J11:J28">B11-(D11+F11+H11)</f>
        <v>385</v>
      </c>
      <c r="K11" s="250">
        <f aca="true" t="shared" si="2" ref="K11:K28">C11-(E11+G11+I11)</f>
        <v>119</v>
      </c>
    </row>
    <row r="12" spans="1:11" ht="36.75" customHeight="1">
      <c r="A12" s="63" t="s">
        <v>69</v>
      </c>
      <c r="B12" s="64">
        <v>68</v>
      </c>
      <c r="C12" s="64">
        <v>9</v>
      </c>
      <c r="D12" s="65">
        <v>20</v>
      </c>
      <c r="E12" s="66">
        <v>4</v>
      </c>
      <c r="F12" s="65">
        <v>28</v>
      </c>
      <c r="G12" s="66">
        <v>0</v>
      </c>
      <c r="H12" s="65">
        <v>1</v>
      </c>
      <c r="I12" s="66">
        <v>1</v>
      </c>
      <c r="J12" s="249">
        <f t="shared" si="1"/>
        <v>19</v>
      </c>
      <c r="K12" s="250">
        <f t="shared" si="2"/>
        <v>4</v>
      </c>
    </row>
    <row r="13" spans="1:11" ht="39.75" customHeight="1">
      <c r="A13" s="63" t="s">
        <v>70</v>
      </c>
      <c r="B13" s="64">
        <v>23</v>
      </c>
      <c r="C13" s="64">
        <v>4</v>
      </c>
      <c r="D13" s="65">
        <v>10</v>
      </c>
      <c r="E13" s="66">
        <v>4</v>
      </c>
      <c r="F13" s="65">
        <v>1</v>
      </c>
      <c r="G13" s="66">
        <v>0</v>
      </c>
      <c r="H13" s="65">
        <v>2</v>
      </c>
      <c r="I13" s="66">
        <v>0</v>
      </c>
      <c r="J13" s="249">
        <f t="shared" si="1"/>
        <v>10</v>
      </c>
      <c r="K13" s="250">
        <f t="shared" si="2"/>
        <v>0</v>
      </c>
    </row>
    <row r="14" spans="1:11" ht="15">
      <c r="A14" s="63" t="s">
        <v>71</v>
      </c>
      <c r="B14" s="64">
        <v>935</v>
      </c>
      <c r="C14" s="64">
        <v>528</v>
      </c>
      <c r="D14" s="65">
        <v>328</v>
      </c>
      <c r="E14" s="66">
        <v>109</v>
      </c>
      <c r="F14" s="65">
        <v>87</v>
      </c>
      <c r="G14" s="66">
        <v>55</v>
      </c>
      <c r="H14" s="65">
        <v>62</v>
      </c>
      <c r="I14" s="66">
        <v>45</v>
      </c>
      <c r="J14" s="249">
        <f t="shared" si="1"/>
        <v>458</v>
      </c>
      <c r="K14" s="250">
        <f t="shared" si="2"/>
        <v>319</v>
      </c>
    </row>
    <row r="15" spans="1:11" ht="47.25" customHeight="1">
      <c r="A15" s="63" t="s">
        <v>72</v>
      </c>
      <c r="B15" s="64">
        <v>1481</v>
      </c>
      <c r="C15" s="64">
        <v>786</v>
      </c>
      <c r="D15" s="65">
        <v>551</v>
      </c>
      <c r="E15" s="66">
        <v>355</v>
      </c>
      <c r="F15" s="65">
        <v>121</v>
      </c>
      <c r="G15" s="66">
        <v>64</v>
      </c>
      <c r="H15" s="65">
        <v>113</v>
      </c>
      <c r="I15" s="66">
        <v>66</v>
      </c>
      <c r="J15" s="249">
        <f t="shared" si="1"/>
        <v>696</v>
      </c>
      <c r="K15" s="250">
        <f t="shared" si="2"/>
        <v>301</v>
      </c>
    </row>
    <row r="16" spans="1:11" ht="18" customHeight="1">
      <c r="A16" s="63" t="s">
        <v>73</v>
      </c>
      <c r="B16" s="64">
        <v>263</v>
      </c>
      <c r="C16" s="64">
        <v>97</v>
      </c>
      <c r="D16" s="65">
        <v>88</v>
      </c>
      <c r="E16" s="66">
        <v>35</v>
      </c>
      <c r="F16" s="65">
        <v>18</v>
      </c>
      <c r="G16" s="66">
        <v>8</v>
      </c>
      <c r="H16" s="65">
        <v>12</v>
      </c>
      <c r="I16" s="66">
        <v>14</v>
      </c>
      <c r="J16" s="249">
        <f t="shared" si="1"/>
        <v>145</v>
      </c>
      <c r="K16" s="250">
        <f t="shared" si="2"/>
        <v>40</v>
      </c>
    </row>
    <row r="17" spans="1:11" ht="26.25" customHeight="1">
      <c r="A17" s="63" t="s">
        <v>74</v>
      </c>
      <c r="B17" s="64">
        <v>220</v>
      </c>
      <c r="C17" s="64">
        <v>62</v>
      </c>
      <c r="D17" s="65">
        <v>93</v>
      </c>
      <c r="E17" s="66">
        <v>29</v>
      </c>
      <c r="F17" s="65">
        <v>22</v>
      </c>
      <c r="G17" s="66">
        <v>10</v>
      </c>
      <c r="H17" s="65">
        <v>12</v>
      </c>
      <c r="I17" s="66">
        <v>2</v>
      </c>
      <c r="J17" s="249">
        <f t="shared" si="1"/>
        <v>93</v>
      </c>
      <c r="K17" s="250">
        <f t="shared" si="2"/>
        <v>21</v>
      </c>
    </row>
    <row r="18" spans="1:11" ht="15">
      <c r="A18" s="63" t="s">
        <v>75</v>
      </c>
      <c r="B18" s="64">
        <v>196</v>
      </c>
      <c r="C18" s="64">
        <v>65</v>
      </c>
      <c r="D18" s="65">
        <v>129</v>
      </c>
      <c r="E18" s="66">
        <v>46</v>
      </c>
      <c r="F18" s="65">
        <v>27</v>
      </c>
      <c r="G18" s="66">
        <v>6</v>
      </c>
      <c r="H18" s="65">
        <v>5</v>
      </c>
      <c r="I18" s="66">
        <v>2</v>
      </c>
      <c r="J18" s="249">
        <f t="shared" si="1"/>
        <v>35</v>
      </c>
      <c r="K18" s="250">
        <f t="shared" si="2"/>
        <v>11</v>
      </c>
    </row>
    <row r="19" spans="1:11" ht="25.5" customHeight="1">
      <c r="A19" s="63" t="s">
        <v>76</v>
      </c>
      <c r="B19" s="64">
        <v>63</v>
      </c>
      <c r="C19" s="64">
        <v>25</v>
      </c>
      <c r="D19" s="65">
        <v>23</v>
      </c>
      <c r="E19" s="66">
        <v>16</v>
      </c>
      <c r="F19" s="65">
        <v>8</v>
      </c>
      <c r="G19" s="66">
        <v>1</v>
      </c>
      <c r="H19" s="65">
        <v>2</v>
      </c>
      <c r="I19" s="66">
        <v>1</v>
      </c>
      <c r="J19" s="249">
        <f t="shared" si="1"/>
        <v>30</v>
      </c>
      <c r="K19" s="250">
        <f t="shared" si="2"/>
        <v>7</v>
      </c>
    </row>
    <row r="20" spans="1:11" ht="23.25">
      <c r="A20" s="63" t="s">
        <v>77</v>
      </c>
      <c r="B20" s="64">
        <v>70</v>
      </c>
      <c r="C20" s="64">
        <v>32</v>
      </c>
      <c r="D20" s="65">
        <v>31</v>
      </c>
      <c r="E20" s="66">
        <v>21</v>
      </c>
      <c r="F20" s="65">
        <v>6</v>
      </c>
      <c r="G20" s="66">
        <v>2</v>
      </c>
      <c r="H20" s="65">
        <v>1</v>
      </c>
      <c r="I20" s="66">
        <v>0</v>
      </c>
      <c r="J20" s="249">
        <f t="shared" si="1"/>
        <v>32</v>
      </c>
      <c r="K20" s="250">
        <f t="shared" si="2"/>
        <v>9</v>
      </c>
    </row>
    <row r="21" spans="1:11" ht="26.25" customHeight="1">
      <c r="A21" s="63" t="s">
        <v>78</v>
      </c>
      <c r="B21" s="64">
        <v>398</v>
      </c>
      <c r="C21" s="64">
        <v>164</v>
      </c>
      <c r="D21" s="65">
        <v>162</v>
      </c>
      <c r="E21" s="66">
        <v>84</v>
      </c>
      <c r="F21" s="65">
        <v>65</v>
      </c>
      <c r="G21" s="66">
        <v>14</v>
      </c>
      <c r="H21" s="65">
        <v>20</v>
      </c>
      <c r="I21" s="66">
        <v>5</v>
      </c>
      <c r="J21" s="249">
        <f t="shared" si="1"/>
        <v>151</v>
      </c>
      <c r="K21" s="250">
        <f t="shared" si="2"/>
        <v>61</v>
      </c>
    </row>
    <row r="22" spans="1:11" ht="25.5" customHeight="1">
      <c r="A22" s="63" t="s">
        <v>79</v>
      </c>
      <c r="B22" s="64">
        <v>200</v>
      </c>
      <c r="C22" s="64">
        <v>52</v>
      </c>
      <c r="D22" s="65">
        <v>63</v>
      </c>
      <c r="E22" s="66">
        <v>28</v>
      </c>
      <c r="F22" s="65">
        <v>33</v>
      </c>
      <c r="G22" s="66">
        <v>5</v>
      </c>
      <c r="H22" s="65">
        <v>18</v>
      </c>
      <c r="I22" s="66">
        <v>4</v>
      </c>
      <c r="J22" s="249">
        <f t="shared" si="1"/>
        <v>86</v>
      </c>
      <c r="K22" s="250">
        <f t="shared" si="2"/>
        <v>15</v>
      </c>
    </row>
    <row r="23" spans="1:11" ht="34.5">
      <c r="A23" s="63" t="s">
        <v>80</v>
      </c>
      <c r="B23" s="64">
        <v>4</v>
      </c>
      <c r="C23" s="64">
        <v>2</v>
      </c>
      <c r="D23" s="65">
        <v>0</v>
      </c>
      <c r="E23" s="65">
        <v>0</v>
      </c>
      <c r="F23" s="65">
        <v>0</v>
      </c>
      <c r="G23" s="65">
        <v>0</v>
      </c>
      <c r="H23" s="66">
        <v>0</v>
      </c>
      <c r="I23" s="66">
        <v>0</v>
      </c>
      <c r="J23" s="249">
        <f t="shared" si="1"/>
        <v>4</v>
      </c>
      <c r="K23" s="250">
        <f t="shared" si="2"/>
        <v>2</v>
      </c>
    </row>
    <row r="24" spans="1:11" ht="15">
      <c r="A24" s="63" t="s">
        <v>81</v>
      </c>
      <c r="B24" s="64">
        <v>90</v>
      </c>
      <c r="C24" s="64">
        <v>35</v>
      </c>
      <c r="D24" s="65">
        <v>33</v>
      </c>
      <c r="E24" s="66">
        <v>13</v>
      </c>
      <c r="F24" s="65">
        <v>16</v>
      </c>
      <c r="G24" s="66">
        <v>3</v>
      </c>
      <c r="H24" s="65">
        <v>5</v>
      </c>
      <c r="I24" s="66">
        <v>1</v>
      </c>
      <c r="J24" s="249">
        <f t="shared" si="1"/>
        <v>36</v>
      </c>
      <c r="K24" s="250">
        <f t="shared" si="2"/>
        <v>18</v>
      </c>
    </row>
    <row r="25" spans="1:11" ht="25.5" customHeight="1">
      <c r="A25" s="63" t="s">
        <v>82</v>
      </c>
      <c r="B25" s="64">
        <v>100</v>
      </c>
      <c r="C25" s="64">
        <v>73</v>
      </c>
      <c r="D25" s="65">
        <v>41</v>
      </c>
      <c r="E25" s="66">
        <v>24</v>
      </c>
      <c r="F25" s="65">
        <v>16</v>
      </c>
      <c r="G25" s="66">
        <v>10</v>
      </c>
      <c r="H25" s="65">
        <v>2</v>
      </c>
      <c r="I25" s="66">
        <v>9</v>
      </c>
      <c r="J25" s="249">
        <f t="shared" si="1"/>
        <v>41</v>
      </c>
      <c r="K25" s="250">
        <f t="shared" si="2"/>
        <v>30</v>
      </c>
    </row>
    <row r="26" spans="1:11" ht="29.25" customHeight="1">
      <c r="A26" s="63" t="s">
        <v>83</v>
      </c>
      <c r="B26" s="64">
        <v>48</v>
      </c>
      <c r="C26" s="64">
        <v>12</v>
      </c>
      <c r="D26" s="65">
        <v>30</v>
      </c>
      <c r="E26" s="66">
        <v>7</v>
      </c>
      <c r="F26" s="65">
        <v>3</v>
      </c>
      <c r="G26" s="66">
        <v>0</v>
      </c>
      <c r="H26" s="66">
        <v>6</v>
      </c>
      <c r="I26" s="66">
        <v>2</v>
      </c>
      <c r="J26" s="249">
        <f t="shared" si="1"/>
        <v>9</v>
      </c>
      <c r="K26" s="250">
        <f t="shared" si="2"/>
        <v>3</v>
      </c>
    </row>
    <row r="27" spans="1:11" ht="23.25">
      <c r="A27" s="63" t="s">
        <v>84</v>
      </c>
      <c r="B27" s="64">
        <v>68</v>
      </c>
      <c r="C27" s="64">
        <v>24</v>
      </c>
      <c r="D27" s="65">
        <v>34</v>
      </c>
      <c r="E27" s="66">
        <v>14</v>
      </c>
      <c r="F27" s="65">
        <v>9</v>
      </c>
      <c r="G27" s="66">
        <v>1</v>
      </c>
      <c r="H27" s="65">
        <v>3</v>
      </c>
      <c r="I27" s="66">
        <v>3</v>
      </c>
      <c r="J27" s="249">
        <f t="shared" si="1"/>
        <v>22</v>
      </c>
      <c r="K27" s="250">
        <f t="shared" si="2"/>
        <v>6</v>
      </c>
    </row>
    <row r="28" spans="1:11" ht="92.25" customHeight="1">
      <c r="A28" s="63" t="s">
        <v>85</v>
      </c>
      <c r="B28" s="64">
        <v>0</v>
      </c>
      <c r="C28" s="64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249">
        <f t="shared" si="1"/>
        <v>0</v>
      </c>
      <c r="K28" s="250">
        <f t="shared" si="2"/>
        <v>0</v>
      </c>
    </row>
    <row r="29" spans="1:11" ht="46.5" thickBot="1">
      <c r="A29" s="67" t="s">
        <v>86</v>
      </c>
      <c r="B29" s="68">
        <v>0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229">
        <v>0</v>
      </c>
    </row>
    <row r="30" spans="1:11" ht="15">
      <c r="A30" s="70" t="s">
        <v>18</v>
      </c>
      <c r="B30" s="3"/>
      <c r="C30" s="71"/>
      <c r="D30" s="72"/>
      <c r="E30" s="72"/>
      <c r="F30" s="72"/>
      <c r="G30" s="72"/>
      <c r="H30" s="72"/>
      <c r="I30" s="72"/>
      <c r="J30" s="72"/>
      <c r="K30" s="72"/>
    </row>
    <row r="31" spans="6:9" ht="15">
      <c r="F31" s="5"/>
      <c r="G31" s="5"/>
      <c r="H31" s="5"/>
      <c r="I31" s="5"/>
    </row>
    <row r="32" spans="1:9" ht="15" customHeight="1">
      <c r="A32" s="70"/>
      <c r="B32" s="3"/>
      <c r="C32" s="3"/>
      <c r="F32" s="5"/>
      <c r="G32" s="5"/>
      <c r="H32" s="5"/>
      <c r="I32" s="5"/>
    </row>
    <row r="35" ht="15" customHeight="1"/>
    <row r="36" ht="15" customHeight="1"/>
    <row r="37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&amp;L17.02.2012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47" max="147" width="21.00390625" style="0" customWidth="1"/>
    <col min="148" max="148" width="7.140625" style="0" customWidth="1"/>
    <col min="149" max="149" width="8.140625" style="0" bestFit="1" customWidth="1"/>
    <col min="150" max="150" width="7.28125" style="0" bestFit="1" customWidth="1"/>
    <col min="151" max="151" width="8.140625" style="0" bestFit="1" customWidth="1"/>
    <col min="152" max="152" width="7.28125" style="0" bestFit="1" customWidth="1"/>
    <col min="153" max="153" width="8.140625" style="0" bestFit="1" customWidth="1"/>
    <col min="154" max="154" width="7.28125" style="0" bestFit="1" customWidth="1"/>
    <col min="155" max="155" width="8.140625" style="0" bestFit="1" customWidth="1"/>
    <col min="156" max="156" width="7.00390625" style="0" customWidth="1"/>
    <col min="157" max="157" width="7.7109375" style="0" customWidth="1"/>
    <col min="158" max="158" width="17.8515625" style="0" bestFit="1" customWidth="1"/>
  </cols>
  <sheetData>
    <row r="2" spans="1:11" ht="18.75" thickBot="1">
      <c r="A2" s="271" t="s">
        <v>368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2:11" ht="15.75">
      <c r="B3" s="73"/>
      <c r="C3" s="74"/>
      <c r="D3" s="74"/>
      <c r="E3" s="74"/>
      <c r="F3" s="74"/>
      <c r="G3" s="74"/>
      <c r="H3" s="74"/>
      <c r="I3" s="74"/>
      <c r="J3" s="74"/>
      <c r="K3" s="74"/>
    </row>
    <row r="4" spans="1:11" ht="15.75">
      <c r="A4" s="284" t="s">
        <v>87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2:11" ht="16.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 customHeight="1" thickBot="1">
      <c r="A6" s="298" t="s">
        <v>88</v>
      </c>
      <c r="B6" s="300" t="s">
        <v>60</v>
      </c>
      <c r="C6" s="301"/>
      <c r="D6" s="302" t="s">
        <v>61</v>
      </c>
      <c r="E6" s="301"/>
      <c r="F6" s="302" t="s">
        <v>62</v>
      </c>
      <c r="G6" s="301"/>
      <c r="H6" s="302" t="s">
        <v>63</v>
      </c>
      <c r="I6" s="301"/>
      <c r="J6" s="302" t="s">
        <v>64</v>
      </c>
      <c r="K6" s="304"/>
    </row>
    <row r="7" spans="1:11" ht="15.75" customHeight="1" thickBot="1">
      <c r="A7" s="299"/>
      <c r="B7" s="56" t="s">
        <v>8</v>
      </c>
      <c r="C7" s="57" t="s">
        <v>17</v>
      </c>
      <c r="D7" s="56" t="s">
        <v>8</v>
      </c>
      <c r="E7" s="57" t="s">
        <v>17</v>
      </c>
      <c r="F7" s="56" t="s">
        <v>8</v>
      </c>
      <c r="G7" s="57" t="s">
        <v>17</v>
      </c>
      <c r="H7" s="56" t="s">
        <v>8</v>
      </c>
      <c r="I7" s="57" t="s">
        <v>17</v>
      </c>
      <c r="J7" s="56" t="s">
        <v>8</v>
      </c>
      <c r="K7" s="57" t="s">
        <v>17</v>
      </c>
    </row>
    <row r="8" spans="1:11" ht="15.75" customHeight="1" thickBot="1">
      <c r="A8" s="75" t="s">
        <v>65</v>
      </c>
      <c r="B8" s="192">
        <f>SUM(B9,B10,B11,B12,B13,B14,B15,B16,B17,B18,B19,B20,B21,B22,B23,B24,B25,B26,B27,B28,B29)</f>
        <v>6783</v>
      </c>
      <c r="C8" s="192">
        <f>SUM(C9,C10,C11,C12,C13,C14,C15,C16,C17,C18,C19,C20,C21,C22,C23,C24,C25,C26,C27,C28,C29)</f>
        <v>3672</v>
      </c>
      <c r="D8" s="76">
        <f aca="true" t="shared" si="0" ref="D8:I8">SUM(D9,D10,D11,D12,D13,D14,D15,D16,D17,D18,D19,D20,D21,D22,D23,D24,D25,D26,D27,D28,D29)</f>
        <v>2079</v>
      </c>
      <c r="E8" s="76">
        <f t="shared" si="0"/>
        <v>1054</v>
      </c>
      <c r="F8" s="76">
        <f t="shared" si="0"/>
        <v>967</v>
      </c>
      <c r="G8" s="76">
        <f t="shared" si="0"/>
        <v>304</v>
      </c>
      <c r="H8" s="76">
        <f t="shared" si="0"/>
        <v>287</v>
      </c>
      <c r="I8" s="76">
        <f t="shared" si="0"/>
        <v>150</v>
      </c>
      <c r="J8" s="251">
        <f aca="true" t="shared" si="1" ref="J8:K10">B8-(D8+F8+H8)</f>
        <v>3450</v>
      </c>
      <c r="K8" s="251">
        <f t="shared" si="1"/>
        <v>2164</v>
      </c>
    </row>
    <row r="9" spans="1:11" ht="29.25" customHeight="1">
      <c r="A9" s="77" t="s">
        <v>66</v>
      </c>
      <c r="B9" s="78">
        <v>49</v>
      </c>
      <c r="C9" s="78">
        <v>17</v>
      </c>
      <c r="D9" s="79">
        <v>7</v>
      </c>
      <c r="E9" s="80">
        <v>5</v>
      </c>
      <c r="F9" s="79">
        <v>1</v>
      </c>
      <c r="G9" s="80">
        <v>3</v>
      </c>
      <c r="H9" s="79">
        <v>0</v>
      </c>
      <c r="I9" s="252">
        <v>3</v>
      </c>
      <c r="J9" s="256">
        <f t="shared" si="1"/>
        <v>41</v>
      </c>
      <c r="K9" s="257">
        <f t="shared" si="1"/>
        <v>6</v>
      </c>
    </row>
    <row r="10" spans="1:11" ht="23.25">
      <c r="A10" s="63" t="s">
        <v>67</v>
      </c>
      <c r="B10" s="64">
        <v>8</v>
      </c>
      <c r="C10" s="64">
        <v>5</v>
      </c>
      <c r="D10" s="65">
        <v>0</v>
      </c>
      <c r="E10" s="66">
        <v>1</v>
      </c>
      <c r="F10" s="65">
        <v>0</v>
      </c>
      <c r="G10" s="66">
        <v>0</v>
      </c>
      <c r="H10" s="65">
        <v>0</v>
      </c>
      <c r="I10" s="253">
        <v>0</v>
      </c>
      <c r="J10" s="254">
        <f t="shared" si="1"/>
        <v>8</v>
      </c>
      <c r="K10" s="255">
        <f t="shared" si="1"/>
        <v>4</v>
      </c>
    </row>
    <row r="11" spans="1:11" ht="15">
      <c r="A11" s="63" t="s">
        <v>68</v>
      </c>
      <c r="B11" s="64">
        <v>728</v>
      </c>
      <c r="C11" s="64">
        <v>355</v>
      </c>
      <c r="D11" s="65">
        <v>269</v>
      </c>
      <c r="E11" s="66">
        <v>133</v>
      </c>
      <c r="F11" s="65">
        <v>137</v>
      </c>
      <c r="G11" s="66">
        <v>42</v>
      </c>
      <c r="H11" s="65">
        <v>31</v>
      </c>
      <c r="I11" s="66">
        <v>9</v>
      </c>
      <c r="J11" s="254">
        <f aca="true" t="shared" si="2" ref="J11:J28">B11-(D11+F11+H11)</f>
        <v>291</v>
      </c>
      <c r="K11" s="255">
        <f aca="true" t="shared" si="3" ref="K11:K28">C11-(E11+G11+I11)</f>
        <v>171</v>
      </c>
    </row>
    <row r="12" spans="1:11" ht="36.75" customHeight="1">
      <c r="A12" s="63" t="s">
        <v>69</v>
      </c>
      <c r="B12" s="64">
        <v>3</v>
      </c>
      <c r="C12" s="64">
        <v>2</v>
      </c>
      <c r="D12" s="65">
        <v>0</v>
      </c>
      <c r="E12" s="66">
        <v>0</v>
      </c>
      <c r="F12" s="65">
        <v>2</v>
      </c>
      <c r="G12" s="66">
        <v>1</v>
      </c>
      <c r="H12" s="65">
        <v>0</v>
      </c>
      <c r="I12" s="66">
        <v>0</v>
      </c>
      <c r="J12" s="254">
        <f t="shared" si="2"/>
        <v>1</v>
      </c>
      <c r="K12" s="255">
        <f t="shared" si="3"/>
        <v>1</v>
      </c>
    </row>
    <row r="13" spans="1:11" ht="38.25" customHeight="1">
      <c r="A13" s="63" t="s">
        <v>70</v>
      </c>
      <c r="B13" s="64">
        <v>6</v>
      </c>
      <c r="C13" s="64">
        <v>1</v>
      </c>
      <c r="D13" s="65">
        <v>1</v>
      </c>
      <c r="E13" s="66">
        <v>0</v>
      </c>
      <c r="F13" s="65">
        <v>3</v>
      </c>
      <c r="G13" s="66">
        <v>0</v>
      </c>
      <c r="H13" s="66">
        <v>0</v>
      </c>
      <c r="I13" s="66">
        <v>0</v>
      </c>
      <c r="J13" s="254">
        <f t="shared" si="2"/>
        <v>2</v>
      </c>
      <c r="K13" s="255">
        <f t="shared" si="3"/>
        <v>1</v>
      </c>
    </row>
    <row r="14" spans="1:11" ht="15">
      <c r="A14" s="63" t="s">
        <v>71</v>
      </c>
      <c r="B14" s="64">
        <v>2146</v>
      </c>
      <c r="C14" s="64">
        <v>527</v>
      </c>
      <c r="D14" s="65">
        <v>605</v>
      </c>
      <c r="E14" s="66">
        <v>271</v>
      </c>
      <c r="F14" s="65">
        <v>130</v>
      </c>
      <c r="G14" s="66">
        <v>47</v>
      </c>
      <c r="H14" s="65">
        <v>114</v>
      </c>
      <c r="I14" s="66">
        <v>31</v>
      </c>
      <c r="J14" s="254">
        <f t="shared" si="2"/>
        <v>1297</v>
      </c>
      <c r="K14" s="255">
        <f t="shared" si="3"/>
        <v>178</v>
      </c>
    </row>
    <row r="15" spans="1:11" ht="47.25" customHeight="1">
      <c r="A15" s="63" t="s">
        <v>72</v>
      </c>
      <c r="B15" s="64">
        <v>2265</v>
      </c>
      <c r="C15" s="64">
        <v>1959</v>
      </c>
      <c r="D15" s="65">
        <v>601</v>
      </c>
      <c r="E15" s="66">
        <v>338</v>
      </c>
      <c r="F15" s="65">
        <v>370</v>
      </c>
      <c r="G15" s="66">
        <v>121</v>
      </c>
      <c r="H15" s="65">
        <v>80</v>
      </c>
      <c r="I15" s="66">
        <v>60</v>
      </c>
      <c r="J15" s="254">
        <f t="shared" si="2"/>
        <v>1214</v>
      </c>
      <c r="K15" s="255">
        <f t="shared" si="3"/>
        <v>1440</v>
      </c>
    </row>
    <row r="16" spans="1:11" ht="19.5" customHeight="1">
      <c r="A16" s="63" t="s">
        <v>73</v>
      </c>
      <c r="B16" s="64">
        <v>408</v>
      </c>
      <c r="C16" s="64">
        <v>196</v>
      </c>
      <c r="D16" s="65">
        <v>301</v>
      </c>
      <c r="E16" s="66">
        <v>123</v>
      </c>
      <c r="F16" s="65">
        <v>17</v>
      </c>
      <c r="G16" s="66">
        <v>4</v>
      </c>
      <c r="H16" s="65">
        <v>7</v>
      </c>
      <c r="I16" s="66">
        <v>3</v>
      </c>
      <c r="J16" s="254">
        <f t="shared" si="2"/>
        <v>83</v>
      </c>
      <c r="K16" s="255">
        <f t="shared" si="3"/>
        <v>66</v>
      </c>
    </row>
    <row r="17" spans="1:11" ht="26.25" customHeight="1">
      <c r="A17" s="63" t="s">
        <v>74</v>
      </c>
      <c r="B17" s="61">
        <v>374</v>
      </c>
      <c r="C17" s="64">
        <v>169</v>
      </c>
      <c r="D17" s="65">
        <v>96</v>
      </c>
      <c r="E17" s="66">
        <v>50</v>
      </c>
      <c r="F17" s="65">
        <v>99</v>
      </c>
      <c r="G17" s="66">
        <v>29</v>
      </c>
      <c r="H17" s="65">
        <v>9</v>
      </c>
      <c r="I17" s="66">
        <v>8</v>
      </c>
      <c r="J17" s="254">
        <f t="shared" si="2"/>
        <v>170</v>
      </c>
      <c r="K17" s="255">
        <f t="shared" si="3"/>
        <v>82</v>
      </c>
    </row>
    <row r="18" spans="1:11" ht="15">
      <c r="A18" s="63" t="s">
        <v>75</v>
      </c>
      <c r="B18" s="64">
        <v>94</v>
      </c>
      <c r="C18" s="64">
        <v>41</v>
      </c>
      <c r="D18" s="65">
        <v>38</v>
      </c>
      <c r="E18" s="66">
        <v>22</v>
      </c>
      <c r="F18" s="65">
        <v>27</v>
      </c>
      <c r="G18" s="66">
        <v>8</v>
      </c>
      <c r="H18" s="65">
        <v>4</v>
      </c>
      <c r="I18" s="66">
        <v>4</v>
      </c>
      <c r="J18" s="254">
        <f t="shared" si="2"/>
        <v>25</v>
      </c>
      <c r="K18" s="255">
        <f t="shared" si="3"/>
        <v>7</v>
      </c>
    </row>
    <row r="19" spans="1:11" ht="27.75" customHeight="1">
      <c r="A19" s="63" t="s">
        <v>76</v>
      </c>
      <c r="B19" s="64">
        <v>32</v>
      </c>
      <c r="C19" s="64">
        <v>84</v>
      </c>
      <c r="D19" s="65">
        <v>9</v>
      </c>
      <c r="E19" s="66">
        <v>16</v>
      </c>
      <c r="F19" s="65">
        <v>3</v>
      </c>
      <c r="G19" s="66">
        <v>4</v>
      </c>
      <c r="H19" s="65">
        <v>6</v>
      </c>
      <c r="I19" s="66">
        <v>6</v>
      </c>
      <c r="J19" s="254">
        <f t="shared" si="2"/>
        <v>14</v>
      </c>
      <c r="K19" s="255">
        <f t="shared" si="3"/>
        <v>58</v>
      </c>
    </row>
    <row r="20" spans="1:11" ht="25.5" customHeight="1">
      <c r="A20" s="63" t="s">
        <v>77</v>
      </c>
      <c r="B20" s="64">
        <v>153</v>
      </c>
      <c r="C20" s="64">
        <v>46</v>
      </c>
      <c r="D20" s="65">
        <v>28</v>
      </c>
      <c r="E20" s="66">
        <v>9</v>
      </c>
      <c r="F20" s="65">
        <v>46</v>
      </c>
      <c r="G20" s="66">
        <v>13</v>
      </c>
      <c r="H20" s="65">
        <v>8</v>
      </c>
      <c r="I20" s="66">
        <v>6</v>
      </c>
      <c r="J20" s="254">
        <f t="shared" si="2"/>
        <v>71</v>
      </c>
      <c r="K20" s="255">
        <f t="shared" si="3"/>
        <v>18</v>
      </c>
    </row>
    <row r="21" spans="1:11" ht="26.25" customHeight="1">
      <c r="A21" s="63" t="s">
        <v>78</v>
      </c>
      <c r="B21" s="64">
        <v>184</v>
      </c>
      <c r="C21" s="64">
        <v>113</v>
      </c>
      <c r="D21" s="65">
        <v>40</v>
      </c>
      <c r="E21" s="66">
        <v>33</v>
      </c>
      <c r="F21" s="65">
        <v>32</v>
      </c>
      <c r="G21" s="66">
        <v>12</v>
      </c>
      <c r="H21" s="65">
        <v>17</v>
      </c>
      <c r="I21" s="66">
        <v>6</v>
      </c>
      <c r="J21" s="254">
        <f t="shared" si="2"/>
        <v>95</v>
      </c>
      <c r="K21" s="255">
        <f t="shared" si="3"/>
        <v>62</v>
      </c>
    </row>
    <row r="22" spans="1:11" ht="28.5" customHeight="1">
      <c r="A22" s="63" t="s">
        <v>79</v>
      </c>
      <c r="B22" s="64">
        <v>91</v>
      </c>
      <c r="C22" s="64">
        <v>44</v>
      </c>
      <c r="D22" s="65">
        <v>24</v>
      </c>
      <c r="E22" s="66">
        <v>13</v>
      </c>
      <c r="F22" s="65">
        <v>17</v>
      </c>
      <c r="G22" s="66">
        <v>3</v>
      </c>
      <c r="H22" s="65">
        <v>2</v>
      </c>
      <c r="I22" s="66">
        <v>3</v>
      </c>
      <c r="J22" s="254">
        <f t="shared" si="2"/>
        <v>48</v>
      </c>
      <c r="K22" s="255">
        <f t="shared" si="3"/>
        <v>25</v>
      </c>
    </row>
    <row r="23" spans="1:11" ht="34.5">
      <c r="A23" s="63" t="s">
        <v>80</v>
      </c>
      <c r="B23" s="64">
        <v>0</v>
      </c>
      <c r="C23" s="64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254">
        <f t="shared" si="2"/>
        <v>0</v>
      </c>
      <c r="K23" s="255">
        <f t="shared" si="3"/>
        <v>0</v>
      </c>
    </row>
    <row r="24" spans="1:11" ht="15">
      <c r="A24" s="63" t="s">
        <v>81</v>
      </c>
      <c r="B24" s="64">
        <v>53</v>
      </c>
      <c r="C24" s="64">
        <v>29</v>
      </c>
      <c r="D24" s="65">
        <v>15</v>
      </c>
      <c r="E24" s="66">
        <v>6</v>
      </c>
      <c r="F24" s="65">
        <v>7</v>
      </c>
      <c r="G24" s="66">
        <v>3</v>
      </c>
      <c r="H24" s="65">
        <v>6</v>
      </c>
      <c r="I24" s="66">
        <v>5</v>
      </c>
      <c r="J24" s="254">
        <f t="shared" si="2"/>
        <v>25</v>
      </c>
      <c r="K24" s="255">
        <f t="shared" si="3"/>
        <v>15</v>
      </c>
    </row>
    <row r="25" spans="1:11" ht="25.5" customHeight="1">
      <c r="A25" s="63" t="s">
        <v>82</v>
      </c>
      <c r="B25" s="64">
        <v>17</v>
      </c>
      <c r="C25" s="64">
        <v>13</v>
      </c>
      <c r="D25" s="65">
        <v>3</v>
      </c>
      <c r="E25" s="66">
        <v>7</v>
      </c>
      <c r="F25" s="65">
        <v>5</v>
      </c>
      <c r="G25" s="66">
        <v>1</v>
      </c>
      <c r="H25" s="65">
        <v>0</v>
      </c>
      <c r="I25" s="66">
        <v>0</v>
      </c>
      <c r="J25" s="254">
        <f t="shared" si="2"/>
        <v>9</v>
      </c>
      <c r="K25" s="255">
        <f t="shared" si="3"/>
        <v>5</v>
      </c>
    </row>
    <row r="26" spans="1:11" ht="30.75" customHeight="1">
      <c r="A26" s="63" t="s">
        <v>83</v>
      </c>
      <c r="B26" s="64">
        <v>68</v>
      </c>
      <c r="C26" s="64">
        <v>37</v>
      </c>
      <c r="D26" s="65">
        <v>26</v>
      </c>
      <c r="E26" s="66">
        <v>14</v>
      </c>
      <c r="F26" s="65">
        <v>22</v>
      </c>
      <c r="G26" s="66">
        <v>5</v>
      </c>
      <c r="H26" s="66">
        <v>1</v>
      </c>
      <c r="I26" s="66">
        <v>4</v>
      </c>
      <c r="J26" s="254">
        <f t="shared" si="2"/>
        <v>19</v>
      </c>
      <c r="K26" s="255">
        <f t="shared" si="3"/>
        <v>14</v>
      </c>
    </row>
    <row r="27" spans="1:11" ht="21" customHeight="1">
      <c r="A27" s="63" t="s">
        <v>84</v>
      </c>
      <c r="B27" s="64">
        <v>104</v>
      </c>
      <c r="C27" s="64">
        <v>34</v>
      </c>
      <c r="D27" s="65">
        <v>16</v>
      </c>
      <c r="E27" s="66">
        <v>13</v>
      </c>
      <c r="F27" s="65">
        <v>49</v>
      </c>
      <c r="G27" s="66">
        <v>8</v>
      </c>
      <c r="H27" s="65">
        <v>2</v>
      </c>
      <c r="I27" s="66">
        <v>2</v>
      </c>
      <c r="J27" s="254">
        <f t="shared" si="2"/>
        <v>37</v>
      </c>
      <c r="K27" s="255">
        <f t="shared" si="3"/>
        <v>11</v>
      </c>
    </row>
    <row r="28" spans="1:11" ht="79.5" customHeight="1">
      <c r="A28" s="63" t="s">
        <v>85</v>
      </c>
      <c r="B28" s="61">
        <v>0</v>
      </c>
      <c r="C28" s="64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254">
        <f t="shared" si="2"/>
        <v>0</v>
      </c>
      <c r="K28" s="255">
        <f t="shared" si="3"/>
        <v>0</v>
      </c>
    </row>
    <row r="29" spans="1:11" ht="36" customHeight="1" thickBot="1">
      <c r="A29" s="67" t="s">
        <v>86</v>
      </c>
      <c r="B29" s="61">
        <v>0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230">
        <f>B29-(D29+F29+H29)</f>
        <v>0</v>
      </c>
      <c r="K29" s="231">
        <f>C29-(E29+G29+I29)</f>
        <v>0</v>
      </c>
    </row>
    <row r="30" spans="1:11" ht="15">
      <c r="A30" s="303" t="s">
        <v>18</v>
      </c>
      <c r="B30" s="303"/>
      <c r="C30" s="303"/>
      <c r="D30" s="72"/>
      <c r="E30" s="72"/>
      <c r="F30" s="72"/>
      <c r="G30" s="72"/>
      <c r="H30" s="72"/>
      <c r="I30" s="72"/>
      <c r="J30" s="72"/>
      <c r="K30" s="72"/>
    </row>
    <row r="31" ht="15">
      <c r="A31" s="81"/>
    </row>
    <row r="32" ht="15" customHeight="1">
      <c r="A32" s="81"/>
    </row>
    <row r="33" ht="15">
      <c r="A33" s="81"/>
    </row>
    <row r="35" ht="15" customHeight="1"/>
    <row r="36" ht="15" customHeight="1"/>
    <row r="37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&amp;L17.02.2012&amp;CTÜRKİYE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A4" sqref="A4:J4"/>
    </sheetView>
  </sheetViews>
  <sheetFormatPr defaultColWidth="9.140625" defaultRowHeight="15"/>
  <cols>
    <col min="232" max="232" width="3.140625" style="0" customWidth="1"/>
  </cols>
  <sheetData>
    <row r="2" spans="1:10" ht="18.75" customHeight="1" thickBot="1">
      <c r="A2" s="271" t="s">
        <v>368</v>
      </c>
      <c r="B2" s="271"/>
      <c r="C2" s="271"/>
      <c r="D2" s="271"/>
      <c r="E2" s="271"/>
      <c r="F2" s="271"/>
      <c r="G2" s="271"/>
      <c r="H2" s="271"/>
      <c r="I2" s="271"/>
      <c r="J2" s="271"/>
    </row>
    <row r="4" spans="1:10" ht="15.75">
      <c r="A4" s="284" t="s">
        <v>425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2:9" ht="15">
      <c r="B5" s="1"/>
      <c r="C5" s="1"/>
      <c r="D5" s="1"/>
      <c r="E5" s="1"/>
      <c r="F5" s="1"/>
      <c r="G5" s="1"/>
      <c r="H5" s="1"/>
      <c r="I5" s="1"/>
    </row>
    <row r="6" spans="1:10" ht="30" customHeight="1">
      <c r="A6" s="306" t="s">
        <v>89</v>
      </c>
      <c r="B6" s="306"/>
      <c r="C6" s="306"/>
      <c r="D6" s="306"/>
      <c r="E6" s="306"/>
      <c r="F6" s="306"/>
      <c r="G6" s="306"/>
      <c r="H6" s="306"/>
      <c r="I6" s="306"/>
      <c r="J6" s="306"/>
    </row>
    <row r="7" spans="4:7" ht="15">
      <c r="D7" s="307" t="s">
        <v>90</v>
      </c>
      <c r="E7" s="307"/>
      <c r="F7" s="197" t="s">
        <v>9</v>
      </c>
      <c r="G7" s="83" t="s">
        <v>91</v>
      </c>
    </row>
    <row r="8" spans="4:7" ht="15">
      <c r="D8" s="305" t="s">
        <v>92</v>
      </c>
      <c r="E8" s="305"/>
      <c r="F8" s="198">
        <v>120</v>
      </c>
      <c r="G8" s="84">
        <f>F8/279*100</f>
        <v>43.01075268817204</v>
      </c>
    </row>
    <row r="9" spans="4:7" ht="15">
      <c r="D9" s="305" t="s">
        <v>93</v>
      </c>
      <c r="E9" s="305"/>
      <c r="F9" s="198">
        <v>10</v>
      </c>
      <c r="G9" s="84">
        <f aca="true" t="shared" si="0" ref="G9:G22">F9/279*100</f>
        <v>3.584229390681003</v>
      </c>
    </row>
    <row r="10" spans="4:7" ht="15">
      <c r="D10" s="305" t="s">
        <v>94</v>
      </c>
      <c r="E10" s="305"/>
      <c r="F10" s="198">
        <v>18</v>
      </c>
      <c r="G10" s="84">
        <f t="shared" si="0"/>
        <v>6.451612903225806</v>
      </c>
    </row>
    <row r="11" spans="4:7" ht="15">
      <c r="D11" s="305" t="s">
        <v>95</v>
      </c>
      <c r="E11" s="305"/>
      <c r="F11" s="198">
        <v>12</v>
      </c>
      <c r="G11" s="84">
        <f t="shared" si="0"/>
        <v>4.301075268817205</v>
      </c>
    </row>
    <row r="12" spans="4:7" ht="15">
      <c r="D12" s="305" t="s">
        <v>96</v>
      </c>
      <c r="E12" s="305"/>
      <c r="F12" s="198">
        <v>13</v>
      </c>
      <c r="G12" s="84">
        <f t="shared" si="0"/>
        <v>4.659498207885305</v>
      </c>
    </row>
    <row r="13" spans="4:7" ht="15">
      <c r="D13" s="305" t="s">
        <v>97</v>
      </c>
      <c r="E13" s="305"/>
      <c r="F13" s="198">
        <v>4</v>
      </c>
      <c r="G13" s="84">
        <f t="shared" si="0"/>
        <v>1.4336917562724014</v>
      </c>
    </row>
    <row r="14" spans="4:7" ht="15">
      <c r="D14" s="305" t="s">
        <v>98</v>
      </c>
      <c r="E14" s="305"/>
      <c r="F14" s="198">
        <v>24</v>
      </c>
      <c r="G14" s="84">
        <f t="shared" si="0"/>
        <v>8.60215053763441</v>
      </c>
    </row>
    <row r="15" spans="4:7" ht="15">
      <c r="D15" s="305" t="s">
        <v>99</v>
      </c>
      <c r="E15" s="305"/>
      <c r="F15" s="198">
        <v>2</v>
      </c>
      <c r="G15" s="84">
        <f t="shared" si="0"/>
        <v>0.7168458781362007</v>
      </c>
    </row>
    <row r="16" spans="4:7" ht="15">
      <c r="D16" s="305" t="s">
        <v>100</v>
      </c>
      <c r="E16" s="305"/>
      <c r="F16" s="198">
        <v>27</v>
      </c>
      <c r="G16" s="84">
        <f t="shared" si="0"/>
        <v>9.67741935483871</v>
      </c>
    </row>
    <row r="17" spans="4:7" ht="15">
      <c r="D17" s="305" t="s">
        <v>101</v>
      </c>
      <c r="E17" s="305"/>
      <c r="F17" s="198">
        <v>8</v>
      </c>
      <c r="G17" s="84">
        <f t="shared" si="0"/>
        <v>2.867383512544803</v>
      </c>
    </row>
    <row r="18" spans="4:7" ht="15">
      <c r="D18" s="305" t="s">
        <v>102</v>
      </c>
      <c r="E18" s="305"/>
      <c r="F18" s="198">
        <v>12</v>
      </c>
      <c r="G18" s="84">
        <f t="shared" si="0"/>
        <v>4.301075268817205</v>
      </c>
    </row>
    <row r="19" spans="4:7" ht="15">
      <c r="D19" s="305" t="s">
        <v>103</v>
      </c>
      <c r="E19" s="305"/>
      <c r="F19" s="198">
        <v>6</v>
      </c>
      <c r="G19" s="84">
        <f t="shared" si="0"/>
        <v>2.1505376344086025</v>
      </c>
    </row>
    <row r="20" spans="4:7" ht="15">
      <c r="D20" s="305" t="s">
        <v>104</v>
      </c>
      <c r="E20" s="305"/>
      <c r="F20" s="198">
        <v>2</v>
      </c>
      <c r="G20" s="84">
        <f t="shared" si="0"/>
        <v>0.7168458781362007</v>
      </c>
    </row>
    <row r="21" spans="4:7" ht="15">
      <c r="D21" s="305" t="s">
        <v>105</v>
      </c>
      <c r="E21" s="305"/>
      <c r="F21" s="198">
        <v>21</v>
      </c>
      <c r="G21" s="84">
        <f t="shared" si="0"/>
        <v>7.526881720430108</v>
      </c>
    </row>
    <row r="22" spans="4:7" ht="15">
      <c r="D22" s="309" t="s">
        <v>32</v>
      </c>
      <c r="E22" s="310"/>
      <c r="F22" s="199">
        <f>SUM(F8:F21)</f>
        <v>279</v>
      </c>
      <c r="G22" s="264">
        <f t="shared" si="0"/>
        <v>100</v>
      </c>
    </row>
    <row r="23" ht="15.75" customHeight="1"/>
    <row r="24" spans="1:10" ht="15.75" customHeight="1">
      <c r="A24" s="306" t="s">
        <v>106</v>
      </c>
      <c r="B24" s="306"/>
      <c r="C24" s="306"/>
      <c r="D24" s="306"/>
      <c r="E24" s="306"/>
      <c r="F24" s="306"/>
      <c r="G24" s="306"/>
      <c r="H24" s="306"/>
      <c r="I24" s="306"/>
      <c r="J24" s="306"/>
    </row>
    <row r="25" spans="4:7" ht="15">
      <c r="D25" s="307" t="s">
        <v>90</v>
      </c>
      <c r="E25" s="307"/>
      <c r="F25" s="197" t="s">
        <v>9</v>
      </c>
      <c r="G25" s="83" t="s">
        <v>91</v>
      </c>
    </row>
    <row r="26" spans="4:7" ht="15">
      <c r="D26" s="308" t="s">
        <v>107</v>
      </c>
      <c r="E26" s="308"/>
      <c r="F26" s="196">
        <v>421</v>
      </c>
      <c r="G26" s="84">
        <f>F26/4975*100</f>
        <v>8.462311557788944</v>
      </c>
    </row>
    <row r="27" spans="4:7" ht="15">
      <c r="D27" s="308" t="s">
        <v>108</v>
      </c>
      <c r="E27" s="308"/>
      <c r="F27" s="196">
        <v>266</v>
      </c>
      <c r="G27" s="84">
        <f aca="true" t="shared" si="1" ref="G27:G47">F27/4975*100</f>
        <v>5.346733668341709</v>
      </c>
    </row>
    <row r="28" spans="4:7" ht="15">
      <c r="D28" s="308" t="s">
        <v>109</v>
      </c>
      <c r="E28" s="308"/>
      <c r="F28" s="196">
        <v>203</v>
      </c>
      <c r="G28" s="84">
        <f t="shared" si="1"/>
        <v>4.080402010050252</v>
      </c>
    </row>
    <row r="29" spans="4:7" ht="15">
      <c r="D29" s="308" t="s">
        <v>110</v>
      </c>
      <c r="E29" s="308"/>
      <c r="F29" s="196">
        <v>45</v>
      </c>
      <c r="G29" s="84">
        <f t="shared" si="1"/>
        <v>0.9045226130653266</v>
      </c>
    </row>
    <row r="30" spans="4:7" ht="15">
      <c r="D30" s="308" t="s">
        <v>111</v>
      </c>
      <c r="E30" s="308"/>
      <c r="F30" s="196">
        <v>951</v>
      </c>
      <c r="G30" s="84">
        <f t="shared" si="1"/>
        <v>19.115577889447234</v>
      </c>
    </row>
    <row r="31" spans="4:7" ht="15">
      <c r="D31" s="308" t="s">
        <v>112</v>
      </c>
      <c r="E31" s="308"/>
      <c r="F31" s="196">
        <v>77</v>
      </c>
      <c r="G31" s="84">
        <f t="shared" si="1"/>
        <v>1.5477386934673367</v>
      </c>
    </row>
    <row r="32" spans="4:7" ht="15">
      <c r="D32" s="308" t="s">
        <v>113</v>
      </c>
      <c r="E32" s="308"/>
      <c r="F32" s="196">
        <v>1225</v>
      </c>
      <c r="G32" s="84">
        <f t="shared" si="1"/>
        <v>24.623115577889447</v>
      </c>
    </row>
    <row r="33" spans="4:7" ht="15">
      <c r="D33" s="308" t="s">
        <v>114</v>
      </c>
      <c r="E33" s="308"/>
      <c r="F33" s="196">
        <v>32</v>
      </c>
      <c r="G33" s="84">
        <f t="shared" si="1"/>
        <v>0.6432160804020101</v>
      </c>
    </row>
    <row r="34" spans="4:7" ht="15">
      <c r="D34" s="308" t="s">
        <v>115</v>
      </c>
      <c r="E34" s="308"/>
      <c r="F34" s="196">
        <v>163</v>
      </c>
      <c r="G34" s="84">
        <f t="shared" si="1"/>
        <v>3.276381909547739</v>
      </c>
    </row>
    <row r="35" spans="4:7" ht="15">
      <c r="D35" s="308" t="s">
        <v>94</v>
      </c>
      <c r="E35" s="308"/>
      <c r="F35" s="196">
        <v>457</v>
      </c>
      <c r="G35" s="84">
        <f t="shared" si="1"/>
        <v>9.185929648241206</v>
      </c>
    </row>
    <row r="36" spans="4:7" ht="15">
      <c r="D36" s="308" t="s">
        <v>95</v>
      </c>
      <c r="E36" s="308"/>
      <c r="F36" s="196">
        <v>171</v>
      </c>
      <c r="G36" s="84">
        <f t="shared" si="1"/>
        <v>3.4371859296482414</v>
      </c>
    </row>
    <row r="37" spans="4:7" ht="15">
      <c r="D37" s="308" t="s">
        <v>96</v>
      </c>
      <c r="E37" s="308"/>
      <c r="F37" s="196">
        <v>246</v>
      </c>
      <c r="G37" s="84">
        <f t="shared" si="1"/>
        <v>4.944723618090452</v>
      </c>
    </row>
    <row r="38" spans="4:7" ht="15">
      <c r="D38" s="308" t="s">
        <v>97</v>
      </c>
      <c r="E38" s="308"/>
      <c r="F38" s="196">
        <v>76</v>
      </c>
      <c r="G38" s="84">
        <f t="shared" si="1"/>
        <v>1.527638190954774</v>
      </c>
    </row>
    <row r="39" spans="4:7" ht="15">
      <c r="D39" s="308" t="s">
        <v>98</v>
      </c>
      <c r="E39" s="308"/>
      <c r="F39" s="196">
        <v>361</v>
      </c>
      <c r="G39" s="84">
        <f t="shared" si="1"/>
        <v>7.256281407035176</v>
      </c>
    </row>
    <row r="40" spans="4:7" ht="15">
      <c r="D40" s="308" t="s">
        <v>116</v>
      </c>
      <c r="E40" s="308"/>
      <c r="F40" s="196">
        <v>25</v>
      </c>
      <c r="G40" s="84">
        <f t="shared" si="1"/>
        <v>0.5025125628140703</v>
      </c>
    </row>
    <row r="41" spans="4:7" ht="15">
      <c r="D41" s="308" t="s">
        <v>117</v>
      </c>
      <c r="E41" s="308"/>
      <c r="F41" s="196">
        <v>7</v>
      </c>
      <c r="G41" s="84">
        <f t="shared" si="1"/>
        <v>0.1407035175879397</v>
      </c>
    </row>
    <row r="42" spans="4:7" ht="15">
      <c r="D42" s="308" t="s">
        <v>118</v>
      </c>
      <c r="E42" s="308"/>
      <c r="F42" s="196">
        <v>26</v>
      </c>
      <c r="G42" s="84">
        <f t="shared" si="1"/>
        <v>0.5226130653266331</v>
      </c>
    </row>
    <row r="43" spans="4:7" ht="15">
      <c r="D43" s="308" t="s">
        <v>119</v>
      </c>
      <c r="E43" s="308"/>
      <c r="F43" s="196">
        <v>142</v>
      </c>
      <c r="G43" s="84">
        <f t="shared" si="1"/>
        <v>2.8542713567839195</v>
      </c>
    </row>
    <row r="44" spans="4:7" ht="15">
      <c r="D44" s="308" t="s">
        <v>101</v>
      </c>
      <c r="E44" s="308"/>
      <c r="F44" s="196">
        <v>28</v>
      </c>
      <c r="G44" s="84">
        <f t="shared" si="1"/>
        <v>0.5628140703517588</v>
      </c>
    </row>
    <row r="45" spans="4:7" ht="15">
      <c r="D45" s="308" t="s">
        <v>102</v>
      </c>
      <c r="E45" s="308"/>
      <c r="F45" s="196">
        <v>31</v>
      </c>
      <c r="G45" s="84">
        <f t="shared" si="1"/>
        <v>0.6231155778894473</v>
      </c>
    </row>
    <row r="46" spans="4:7" ht="15">
      <c r="D46" s="308" t="s">
        <v>120</v>
      </c>
      <c r="E46" s="308"/>
      <c r="F46" s="196">
        <v>22</v>
      </c>
      <c r="G46" s="84">
        <f t="shared" si="1"/>
        <v>0.4422110552763819</v>
      </c>
    </row>
    <row r="47" spans="4:7" ht="15">
      <c r="D47" s="311" t="s">
        <v>32</v>
      </c>
      <c r="E47" s="311"/>
      <c r="F47" s="195">
        <f>SUM(F26:F46)</f>
        <v>4975</v>
      </c>
      <c r="G47" s="264">
        <f t="shared" si="1"/>
        <v>100</v>
      </c>
    </row>
    <row r="48" spans="4:8" ht="15">
      <c r="D48" s="3" t="s">
        <v>121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8:E18"/>
    <mergeCell ref="D19:E19"/>
    <mergeCell ref="D20:E20"/>
    <mergeCell ref="D21:E21"/>
    <mergeCell ref="D22:E22"/>
    <mergeCell ref="A24:J24"/>
    <mergeCell ref="D15:E15"/>
    <mergeCell ref="D16:E16"/>
    <mergeCell ref="D17:E17"/>
    <mergeCell ref="D12:E12"/>
    <mergeCell ref="D13:E13"/>
    <mergeCell ref="D14:E14"/>
    <mergeCell ref="D9:E9"/>
    <mergeCell ref="D10:E10"/>
    <mergeCell ref="D11:E11"/>
    <mergeCell ref="D8:E8"/>
    <mergeCell ref="A2:J2"/>
    <mergeCell ref="A4:J4"/>
    <mergeCell ref="A6:J6"/>
    <mergeCell ref="D7:E7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&amp;L17.02.2012&amp;CTÜRKİYE ODALAR ve BORSALAR BİRLİĞİ 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B12" sqref="B12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71" t="s">
        <v>369</v>
      </c>
      <c r="B2" s="271"/>
      <c r="C2" s="271"/>
      <c r="D2" s="271"/>
      <c r="E2" s="271"/>
      <c r="F2" s="271"/>
      <c r="G2" s="271"/>
      <c r="H2" s="271"/>
      <c r="I2" s="271"/>
      <c r="J2" s="271"/>
      <c r="K2" s="82"/>
    </row>
    <row r="3" spans="1:11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2"/>
    </row>
    <row r="4" spans="2:11" ht="15"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312" t="s">
        <v>122</v>
      </c>
      <c r="B5" s="312"/>
      <c r="C5" s="312"/>
      <c r="D5" s="312"/>
      <c r="E5" s="312"/>
      <c r="F5" s="312"/>
      <c r="G5" s="312"/>
      <c r="H5" s="312"/>
      <c r="I5" s="312"/>
      <c r="J5" s="312"/>
      <c r="K5" s="86"/>
    </row>
    <row r="6" spans="2:11" ht="18.75">
      <c r="B6" s="87"/>
      <c r="C6" s="88"/>
      <c r="D6" s="88"/>
      <c r="E6" s="88"/>
      <c r="F6" s="88"/>
      <c r="G6" s="88"/>
      <c r="H6" s="88"/>
      <c r="I6" s="88"/>
      <c r="J6" s="88"/>
      <c r="K6" s="5"/>
    </row>
    <row r="7" spans="2:11" ht="18.75">
      <c r="B7" s="87"/>
      <c r="C7" s="88"/>
      <c r="D7" s="88"/>
      <c r="E7" s="88"/>
      <c r="F7" s="88"/>
      <c r="G7" s="88"/>
      <c r="H7" s="88"/>
      <c r="I7" s="88"/>
      <c r="J7" s="88"/>
      <c r="K7" s="5"/>
    </row>
    <row r="8" spans="1:11" ht="18.75" customHeight="1">
      <c r="A8" s="313" t="s">
        <v>123</v>
      </c>
      <c r="B8" s="313"/>
      <c r="C8" s="313"/>
      <c r="D8" s="313"/>
      <c r="E8" s="313"/>
      <c r="F8" s="313"/>
      <c r="G8" s="313"/>
      <c r="H8" s="313"/>
      <c r="I8" s="313"/>
      <c r="J8" s="313"/>
      <c r="K8" s="89"/>
    </row>
    <row r="9" spans="2:11" ht="15">
      <c r="B9" s="5"/>
      <c r="C9" s="5"/>
      <c r="D9" s="87"/>
      <c r="E9" s="87"/>
      <c r="F9" s="87"/>
      <c r="G9" s="5"/>
      <c r="H9" s="5"/>
      <c r="I9" s="5"/>
      <c r="J9" s="5"/>
      <c r="K9" s="5"/>
    </row>
    <row r="10" spans="2:11" ht="15">
      <c r="B10" s="5"/>
      <c r="C10" s="5"/>
      <c r="D10" s="5"/>
      <c r="E10" s="90" t="s">
        <v>124</v>
      </c>
      <c r="F10" s="90" t="s">
        <v>9</v>
      </c>
      <c r="G10" s="90" t="s">
        <v>125</v>
      </c>
      <c r="H10" s="5"/>
      <c r="I10" s="5"/>
      <c r="J10" s="5"/>
      <c r="K10" s="5"/>
    </row>
    <row r="11" spans="2:11" ht="15">
      <c r="B11" s="5"/>
      <c r="C11" s="5"/>
      <c r="D11" s="5"/>
      <c r="E11" s="91">
        <v>5</v>
      </c>
      <c r="F11" s="92">
        <v>225</v>
      </c>
      <c r="G11" s="193">
        <f>F11/279*100</f>
        <v>80.64516129032258</v>
      </c>
      <c r="H11" s="5"/>
      <c r="I11" s="93"/>
      <c r="J11" s="5"/>
      <c r="K11" s="5"/>
    </row>
    <row r="12" spans="2:11" ht="15">
      <c r="B12" s="5"/>
      <c r="C12" s="5"/>
      <c r="D12" s="5"/>
      <c r="E12" s="91">
        <v>6</v>
      </c>
      <c r="F12" s="92">
        <v>37</v>
      </c>
      <c r="G12" s="193">
        <f aca="true" t="shared" si="0" ref="G12:G18">F12/279*100</f>
        <v>13.261648745519713</v>
      </c>
      <c r="H12" s="5"/>
      <c r="I12" s="5"/>
      <c r="J12" s="5"/>
      <c r="K12" s="5"/>
    </row>
    <row r="13" spans="2:11" ht="15">
      <c r="B13" s="5"/>
      <c r="C13" s="5"/>
      <c r="D13" s="5"/>
      <c r="E13" s="91">
        <v>7</v>
      </c>
      <c r="F13" s="92">
        <v>7</v>
      </c>
      <c r="G13" s="193">
        <f t="shared" si="0"/>
        <v>2.5089605734767026</v>
      </c>
      <c r="H13" s="5"/>
      <c r="I13" s="5"/>
      <c r="J13" s="5"/>
      <c r="K13" s="5"/>
    </row>
    <row r="14" spans="2:11" ht="15">
      <c r="B14" s="5"/>
      <c r="C14" s="5"/>
      <c r="D14" s="5"/>
      <c r="E14" s="91">
        <v>8</v>
      </c>
      <c r="F14" s="92">
        <v>3</v>
      </c>
      <c r="G14" s="193">
        <f t="shared" si="0"/>
        <v>1.0752688172043012</v>
      </c>
      <c r="H14" s="5"/>
      <c r="I14" s="5"/>
      <c r="J14" s="5"/>
      <c r="K14" s="5"/>
    </row>
    <row r="15" spans="2:11" ht="15">
      <c r="B15" s="5"/>
      <c r="C15" s="5"/>
      <c r="D15" s="5"/>
      <c r="E15" s="91">
        <v>9</v>
      </c>
      <c r="F15" s="92">
        <v>1</v>
      </c>
      <c r="G15" s="193">
        <f t="shared" si="0"/>
        <v>0.35842293906810035</v>
      </c>
      <c r="H15" s="5"/>
      <c r="I15" s="5"/>
      <c r="J15" s="5"/>
      <c r="K15" s="5"/>
    </row>
    <row r="16" spans="2:11" ht="15">
      <c r="B16" s="5"/>
      <c r="C16" s="5"/>
      <c r="D16" s="5"/>
      <c r="E16" s="91">
        <v>10</v>
      </c>
      <c r="F16" s="92">
        <v>1</v>
      </c>
      <c r="G16" s="193">
        <f t="shared" si="0"/>
        <v>0.35842293906810035</v>
      </c>
      <c r="H16" s="5"/>
      <c r="I16" s="5"/>
      <c r="J16" s="5"/>
      <c r="K16" s="5"/>
    </row>
    <row r="17" spans="2:11" ht="15">
      <c r="B17" s="5"/>
      <c r="C17" s="5"/>
      <c r="D17" s="5"/>
      <c r="E17" s="91" t="s">
        <v>126</v>
      </c>
      <c r="F17" s="92">
        <v>5</v>
      </c>
      <c r="G17" s="193">
        <f t="shared" si="0"/>
        <v>1.7921146953405016</v>
      </c>
      <c r="H17" s="5"/>
      <c r="I17" s="5"/>
      <c r="J17" s="5"/>
      <c r="K17" s="5"/>
    </row>
    <row r="18" spans="2:11" ht="15">
      <c r="B18" s="5"/>
      <c r="C18" s="5"/>
      <c r="D18" s="5"/>
      <c r="E18" s="90" t="s">
        <v>32</v>
      </c>
      <c r="F18" s="90">
        <f>SUM(F11:F17)</f>
        <v>279</v>
      </c>
      <c r="G18" s="263">
        <f t="shared" si="0"/>
        <v>100</v>
      </c>
      <c r="H18" s="5"/>
      <c r="I18" s="5"/>
      <c r="J18" s="5"/>
      <c r="K18" s="5"/>
    </row>
    <row r="19" spans="2:11" ht="1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ht="1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">
      <c r="A21" s="313" t="s">
        <v>127</v>
      </c>
      <c r="B21" s="313"/>
      <c r="C21" s="313"/>
      <c r="D21" s="313"/>
      <c r="E21" s="313"/>
      <c r="F21" s="313"/>
      <c r="G21" s="313"/>
      <c r="H21" s="313"/>
      <c r="I21" s="313"/>
      <c r="J21" s="313"/>
      <c r="K21" s="5"/>
    </row>
    <row r="22" spans="2:11" ht="1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ht="15">
      <c r="B23" s="5"/>
      <c r="C23" s="5"/>
      <c r="D23" s="5"/>
      <c r="E23" s="90" t="s">
        <v>124</v>
      </c>
      <c r="F23" s="90" t="s">
        <v>9</v>
      </c>
      <c r="G23" s="90" t="s">
        <v>125</v>
      </c>
      <c r="H23" s="5"/>
      <c r="I23" s="5"/>
      <c r="J23" s="5"/>
      <c r="K23" s="5"/>
    </row>
    <row r="24" spans="2:11" ht="15">
      <c r="B24" s="5"/>
      <c r="C24" s="5"/>
      <c r="D24" s="5"/>
      <c r="E24" s="91">
        <v>2</v>
      </c>
      <c r="F24" s="94">
        <v>4034</v>
      </c>
      <c r="G24" s="193">
        <f>F24/4975*100</f>
        <v>81.08542713567839</v>
      </c>
      <c r="H24" s="5"/>
      <c r="I24" s="5"/>
      <c r="J24" s="5"/>
      <c r="K24" s="5"/>
    </row>
    <row r="25" spans="2:11" ht="15">
      <c r="B25" s="5"/>
      <c r="C25" s="5"/>
      <c r="D25" s="5"/>
      <c r="E25" s="91">
        <v>3</v>
      </c>
      <c r="F25" s="92">
        <v>644</v>
      </c>
      <c r="G25" s="193">
        <f aca="true" t="shared" si="1" ref="G25:G34">F25/4975*100</f>
        <v>12.944723618090453</v>
      </c>
      <c r="H25" s="5"/>
      <c r="I25" s="5"/>
      <c r="J25" s="5"/>
      <c r="K25" s="5"/>
    </row>
    <row r="26" spans="2:11" ht="15">
      <c r="B26" s="5"/>
      <c r="C26" s="5"/>
      <c r="D26" s="5"/>
      <c r="E26" s="91">
        <v>4</v>
      </c>
      <c r="F26" s="92">
        <v>197</v>
      </c>
      <c r="G26" s="193">
        <f t="shared" si="1"/>
        <v>3.9597989949748746</v>
      </c>
      <c r="H26" s="5"/>
      <c r="I26" s="5"/>
      <c r="J26" s="5"/>
      <c r="K26" s="5"/>
    </row>
    <row r="27" spans="2:11" ht="15">
      <c r="B27" s="5"/>
      <c r="C27" s="5"/>
      <c r="D27" s="5"/>
      <c r="E27" s="91">
        <v>5</v>
      </c>
      <c r="F27" s="92">
        <v>59</v>
      </c>
      <c r="G27" s="193">
        <f t="shared" si="1"/>
        <v>1.185929648241206</v>
      </c>
      <c r="H27" s="5"/>
      <c r="I27" s="5"/>
      <c r="J27" s="5"/>
      <c r="K27" s="5"/>
    </row>
    <row r="28" spans="2:11" ht="15">
      <c r="B28" s="5"/>
      <c r="C28" s="5"/>
      <c r="D28" s="5"/>
      <c r="E28" s="91">
        <v>6</v>
      </c>
      <c r="F28" s="92">
        <v>21</v>
      </c>
      <c r="G28" s="193">
        <f t="shared" si="1"/>
        <v>0.4221105527638191</v>
      </c>
      <c r="H28" s="5"/>
      <c r="I28" s="5"/>
      <c r="J28" s="5"/>
      <c r="K28" s="5"/>
    </row>
    <row r="29" spans="2:11" ht="15">
      <c r="B29" s="5"/>
      <c r="C29" s="5"/>
      <c r="D29" s="5"/>
      <c r="E29" s="91">
        <v>7</v>
      </c>
      <c r="F29" s="92">
        <v>3</v>
      </c>
      <c r="G29" s="193">
        <f t="shared" si="1"/>
        <v>0.06030150753768845</v>
      </c>
      <c r="H29" s="5"/>
      <c r="I29" s="5"/>
      <c r="J29" s="5"/>
      <c r="K29" s="5"/>
    </row>
    <row r="30" spans="2:11" ht="15">
      <c r="B30" s="5"/>
      <c r="C30" s="5"/>
      <c r="D30" s="5"/>
      <c r="E30" s="91">
        <v>8</v>
      </c>
      <c r="F30" s="92">
        <v>2</v>
      </c>
      <c r="G30" s="193">
        <f t="shared" si="1"/>
        <v>0.04020100502512563</v>
      </c>
      <c r="H30" s="5"/>
      <c r="I30" s="5"/>
      <c r="J30" s="5"/>
      <c r="K30" s="5"/>
    </row>
    <row r="31" spans="2:11" ht="15">
      <c r="B31" s="5"/>
      <c r="C31" s="5"/>
      <c r="D31" s="5"/>
      <c r="E31" s="91">
        <v>9</v>
      </c>
      <c r="F31" s="92">
        <v>1</v>
      </c>
      <c r="G31" s="193">
        <f t="shared" si="1"/>
        <v>0.020100502512562814</v>
      </c>
      <c r="H31" s="5"/>
      <c r="I31" s="5"/>
      <c r="J31" s="5"/>
      <c r="K31" s="5"/>
    </row>
    <row r="32" spans="2:11" ht="15">
      <c r="B32" s="5"/>
      <c r="C32" s="5"/>
      <c r="D32" s="5"/>
      <c r="E32" s="91">
        <v>10</v>
      </c>
      <c r="F32" s="92">
        <v>4</v>
      </c>
      <c r="G32" s="193">
        <f t="shared" si="1"/>
        <v>0.08040201005025126</v>
      </c>
      <c r="H32" s="5"/>
      <c r="I32" s="5"/>
      <c r="J32" s="5"/>
      <c r="K32" s="5"/>
    </row>
    <row r="33" spans="2:11" ht="15">
      <c r="B33" s="5"/>
      <c r="C33" s="5"/>
      <c r="D33" s="5"/>
      <c r="E33" s="91" t="s">
        <v>126</v>
      </c>
      <c r="F33" s="92">
        <v>10</v>
      </c>
      <c r="G33" s="193">
        <f t="shared" si="1"/>
        <v>0.20100502512562815</v>
      </c>
      <c r="H33" s="5"/>
      <c r="I33" s="5"/>
      <c r="J33" s="5"/>
      <c r="K33" s="5"/>
    </row>
    <row r="34" spans="2:11" ht="15">
      <c r="B34" s="5"/>
      <c r="C34" s="5"/>
      <c r="D34" s="5"/>
      <c r="E34" s="90" t="s">
        <v>32</v>
      </c>
      <c r="F34" s="95">
        <f>SUM(F24:F33)</f>
        <v>4975</v>
      </c>
      <c r="G34" s="263">
        <f t="shared" si="1"/>
        <v>100</v>
      </c>
      <c r="H34" s="5"/>
      <c r="I34" s="5"/>
      <c r="J34" s="5"/>
      <c r="K34" s="5"/>
    </row>
    <row r="35" spans="2:11" ht="15">
      <c r="B35" s="5"/>
      <c r="C35" s="5"/>
      <c r="D35" s="5"/>
      <c r="E35" s="96" t="s">
        <v>18</v>
      </c>
      <c r="F35" s="96"/>
      <c r="G35" s="96"/>
      <c r="H35" s="5"/>
      <c r="I35" s="5"/>
      <c r="J35" s="5"/>
      <c r="K35" s="5"/>
    </row>
    <row r="36" spans="2:11" ht="15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5">
      <c r="B37" s="5"/>
      <c r="C37" s="5"/>
      <c r="D37" s="5"/>
      <c r="E37" s="5"/>
      <c r="F37" s="5"/>
      <c r="G37" s="5"/>
      <c r="H37" s="97"/>
      <c r="I37" s="5"/>
      <c r="J37" s="5"/>
      <c r="K37" s="5"/>
    </row>
    <row r="38" spans="2:11" ht="15">
      <c r="B38" s="5"/>
      <c r="C38" s="98"/>
      <c r="D38" s="98"/>
      <c r="E38" s="5"/>
      <c r="F38" s="5"/>
      <c r="G38" s="5"/>
      <c r="H38" s="99"/>
      <c r="I38" s="5"/>
      <c r="J38" s="5"/>
      <c r="K38" s="5"/>
    </row>
    <row r="39" spans="2:11" ht="1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5">
      <c r="B45" s="5"/>
      <c r="C45" s="5"/>
      <c r="D45" s="5"/>
      <c r="H45" s="5"/>
      <c r="I45" s="5"/>
      <c r="J45" s="5"/>
      <c r="K45" s="5"/>
    </row>
    <row r="46" spans="2:11" ht="15">
      <c r="B46" s="5"/>
      <c r="C46" s="5"/>
      <c r="D46" s="5"/>
      <c r="H46" s="5"/>
      <c r="I46" s="5"/>
      <c r="J46" s="5"/>
      <c r="K46" s="5"/>
    </row>
    <row r="47" spans="2:11" ht="15">
      <c r="B47" s="5"/>
      <c r="C47" s="5"/>
      <c r="D47" s="5"/>
      <c r="H47" s="5"/>
      <c r="I47" s="5"/>
      <c r="J47" s="5"/>
      <c r="K47" s="5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&amp;L17.02.2012&amp;CTÜRKİYE ODALAR ve BORSALAR BİRLİĞİ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6" sqref="A6"/>
    </sheetView>
  </sheetViews>
  <sheetFormatPr defaultColWidth="9.140625" defaultRowHeight="15"/>
  <sheetData>
    <row r="2" spans="1:10" ht="18.75" thickBot="1">
      <c r="A2" s="271" t="s">
        <v>368</v>
      </c>
      <c r="B2" s="271"/>
      <c r="C2" s="271"/>
      <c r="D2" s="271"/>
      <c r="E2" s="271"/>
      <c r="F2" s="271"/>
      <c r="G2" s="271"/>
      <c r="H2" s="271"/>
      <c r="I2" s="271"/>
      <c r="J2" s="271"/>
    </row>
    <row r="5" spans="1:10" ht="18.75" customHeight="1">
      <c r="A5" s="284" t="s">
        <v>128</v>
      </c>
      <c r="B5" s="284"/>
      <c r="C5" s="284"/>
      <c r="D5" s="284"/>
      <c r="E5" s="284"/>
      <c r="F5" s="284"/>
      <c r="G5" s="284"/>
      <c r="H5" s="284"/>
      <c r="I5" s="284"/>
      <c r="J5" s="284"/>
    </row>
    <row r="6" spans="3:10" ht="15.75">
      <c r="C6" s="1"/>
      <c r="D6" s="100"/>
      <c r="E6" s="100"/>
      <c r="F6" s="100"/>
      <c r="G6" s="100"/>
      <c r="H6" s="100"/>
      <c r="I6" s="100"/>
      <c r="J6" s="100"/>
    </row>
    <row r="7" spans="3:10" ht="15.75">
      <c r="C7" s="1"/>
      <c r="D7" s="100"/>
      <c r="E7" s="100"/>
      <c r="F7" s="100"/>
      <c r="G7" s="100"/>
      <c r="H7" s="100"/>
      <c r="I7" s="100"/>
      <c r="J7" s="100"/>
    </row>
    <row r="8" ht="15.75" thickBot="1"/>
    <row r="9" spans="2:10" ht="15">
      <c r="B9" s="101"/>
      <c r="C9" s="319" t="s">
        <v>129</v>
      </c>
      <c r="D9" s="320"/>
      <c r="E9" s="319" t="s">
        <v>130</v>
      </c>
      <c r="F9" s="320"/>
      <c r="G9" s="319" t="s">
        <v>131</v>
      </c>
      <c r="H9" s="320"/>
      <c r="I9" s="319" t="s">
        <v>132</v>
      </c>
      <c r="J9" s="321"/>
    </row>
    <row r="10" spans="2:10" ht="15">
      <c r="B10" s="102" t="s">
        <v>133</v>
      </c>
      <c r="C10" s="314">
        <v>2118</v>
      </c>
      <c r="D10" s="315"/>
      <c r="E10" s="314">
        <v>1400</v>
      </c>
      <c r="F10" s="315"/>
      <c r="G10" s="322">
        <v>27</v>
      </c>
      <c r="H10" s="317"/>
      <c r="I10" s="322">
        <v>10</v>
      </c>
      <c r="J10" s="318"/>
    </row>
    <row r="11" spans="2:10" ht="15">
      <c r="B11" s="103" t="s">
        <v>134</v>
      </c>
      <c r="C11" s="314"/>
      <c r="D11" s="315"/>
      <c r="E11" s="314"/>
      <c r="F11" s="315"/>
      <c r="G11" s="322"/>
      <c r="H11" s="317"/>
      <c r="I11" s="322"/>
      <c r="J11" s="318"/>
    </row>
    <row r="12" spans="2:10" ht="15">
      <c r="B12" s="102" t="s">
        <v>135</v>
      </c>
      <c r="C12" s="314"/>
      <c r="D12" s="317"/>
      <c r="E12" s="314"/>
      <c r="F12" s="317"/>
      <c r="G12" s="314"/>
      <c r="H12" s="317"/>
      <c r="I12" s="314"/>
      <c r="J12" s="318"/>
    </row>
    <row r="13" spans="2:10" ht="15">
      <c r="B13" s="103" t="s">
        <v>136</v>
      </c>
      <c r="C13" s="314"/>
      <c r="D13" s="315"/>
      <c r="E13" s="314"/>
      <c r="F13" s="315"/>
      <c r="G13" s="314"/>
      <c r="H13" s="315"/>
      <c r="I13" s="314"/>
      <c r="J13" s="316"/>
    </row>
    <row r="14" spans="2:10" ht="15">
      <c r="B14" s="104" t="s">
        <v>137</v>
      </c>
      <c r="C14" s="314"/>
      <c r="D14" s="315"/>
      <c r="E14" s="314"/>
      <c r="F14" s="315"/>
      <c r="G14" s="314"/>
      <c r="H14" s="315"/>
      <c r="I14" s="314"/>
      <c r="J14" s="316"/>
    </row>
    <row r="15" spans="2:10" ht="15">
      <c r="B15" s="105" t="s">
        <v>138</v>
      </c>
      <c r="C15" s="314"/>
      <c r="D15" s="315"/>
      <c r="E15" s="314"/>
      <c r="F15" s="315"/>
      <c r="G15" s="314"/>
      <c r="H15" s="315"/>
      <c r="I15" s="314"/>
      <c r="J15" s="316"/>
    </row>
    <row r="16" spans="2:10" ht="15">
      <c r="B16" s="104" t="s">
        <v>139</v>
      </c>
      <c r="C16" s="314"/>
      <c r="D16" s="315"/>
      <c r="E16" s="314"/>
      <c r="F16" s="315"/>
      <c r="G16" s="314"/>
      <c r="H16" s="315"/>
      <c r="I16" s="314"/>
      <c r="J16" s="316"/>
    </row>
    <row r="17" spans="2:10" ht="15">
      <c r="B17" s="105" t="s">
        <v>297</v>
      </c>
      <c r="C17" s="314"/>
      <c r="D17" s="315"/>
      <c r="E17" s="314"/>
      <c r="F17" s="315"/>
      <c r="G17" s="314"/>
      <c r="H17" s="315"/>
      <c r="I17" s="314"/>
      <c r="J17" s="316"/>
    </row>
    <row r="18" spans="2:10" ht="15">
      <c r="B18" s="104" t="s">
        <v>298</v>
      </c>
      <c r="C18" s="314"/>
      <c r="D18" s="315"/>
      <c r="E18" s="314"/>
      <c r="F18" s="315"/>
      <c r="G18" s="314"/>
      <c r="H18" s="315"/>
      <c r="I18" s="314"/>
      <c r="J18" s="316"/>
    </row>
    <row r="19" spans="2:10" ht="15">
      <c r="B19" s="105" t="s">
        <v>300</v>
      </c>
      <c r="C19" s="314"/>
      <c r="D19" s="315"/>
      <c r="E19" s="314"/>
      <c r="F19" s="315"/>
      <c r="G19" s="314"/>
      <c r="H19" s="315"/>
      <c r="I19" s="314"/>
      <c r="J19" s="316"/>
    </row>
    <row r="20" spans="2:10" ht="15">
      <c r="B20" s="104" t="s">
        <v>301</v>
      </c>
      <c r="C20" s="314"/>
      <c r="D20" s="315"/>
      <c r="E20" s="314"/>
      <c r="F20" s="315"/>
      <c r="G20" s="314"/>
      <c r="H20" s="315"/>
      <c r="I20" s="314"/>
      <c r="J20" s="316"/>
    </row>
    <row r="21" spans="2:10" ht="15">
      <c r="B21" s="105" t="s">
        <v>302</v>
      </c>
      <c r="C21" s="314"/>
      <c r="D21" s="315"/>
      <c r="E21" s="314"/>
      <c r="F21" s="315"/>
      <c r="G21" s="314"/>
      <c r="H21" s="315"/>
      <c r="I21" s="314"/>
      <c r="J21" s="316"/>
    </row>
    <row r="22" spans="2:10" ht="15.75" thickBot="1">
      <c r="B22" s="106" t="s">
        <v>32</v>
      </c>
      <c r="C22" s="323">
        <f>SUM(C10:D21)</f>
        <v>2118</v>
      </c>
      <c r="D22" s="324"/>
      <c r="E22" s="323">
        <f>SUM(E10:F21)</f>
        <v>1400</v>
      </c>
      <c r="F22" s="324"/>
      <c r="G22" s="323">
        <f>SUM(G10:H21)</f>
        <v>27</v>
      </c>
      <c r="H22" s="324"/>
      <c r="I22" s="323">
        <f>SUM(I10:J21)</f>
        <v>10</v>
      </c>
      <c r="J22" s="325"/>
    </row>
    <row r="24" spans="2:5" ht="15">
      <c r="B24" s="3" t="s">
        <v>18</v>
      </c>
      <c r="C24" s="3"/>
      <c r="D24" s="3"/>
      <c r="E24" s="3"/>
    </row>
  </sheetData>
  <sheetProtection/>
  <mergeCells count="58">
    <mergeCell ref="I20:J20"/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&amp;L17.02.2012&amp;CTÜRKİYE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2012-06-04T13:05:08Z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2275DMW4H6TN-225-234</vt:lpwstr>
  </property>
  <property fmtid="{D5CDD505-2E9C-101B-9397-08002B2CF9AE}" pid="3" name="_dlc_DocIdItemGuid">
    <vt:lpwstr>2786dbb4-5c49-4326-b600-ee28fa0aaea1</vt:lpwstr>
  </property>
  <property fmtid="{D5CDD505-2E9C-101B-9397-08002B2CF9AE}" pid="4" name="_dlc_DocIdUrl">
    <vt:lpwstr>http://www.tobb.org.tr/IktisadiRaporlama/_layouts/DocIdRedir.aspx?ID=2275DMW4H6TN-225-234, 2275DMW4H6TN-225-234</vt:lpwstr>
  </property>
</Properties>
</file>