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tabRatio="96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FAALİYET'!$A$1:$F$57</definedName>
    <definedName name="_xlnm.Print_Area" localSheetId="3">'FAALİYET SIKLIĞI'!#REF!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FAALİYETLER'!$A$1:$F$63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İLLER'!$34:$36</definedName>
    <definedName name="_xlnm.Print_Titles" localSheetId="18">'YABANCI SERMAYE ve ÜLKELER'!$47:$49</definedName>
  </definedNames>
  <calcPr fullCalcOnLoad="1"/>
</workbook>
</file>

<file path=xl/sharedStrings.xml><?xml version="1.0" encoding="utf-8"?>
<sst xmlns="http://schemas.openxmlformats.org/spreadsheetml/2006/main" count="1723" uniqueCount="594">
  <si>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</si>
  <si>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</si>
  <si>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</si>
  <si>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</si>
  <si>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</si>
  <si>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</si>
  <si>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</si>
  <si>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</si>
  <si>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</si>
  <si>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</si>
  <si>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</si>
  <si>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</si>
  <si>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</si>
  <si>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</si>
  <si>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</si>
  <si>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</si>
  <si>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</si>
  <si>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</si>
  <si>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</si>
  <si>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</si>
  <si>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</si>
  <si>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</si>
  <si>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</si>
  <si>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</si>
  <si>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</si>
  <si>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</si>
  <si>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</si>
  <si>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</si>
  <si>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</si>
  <si>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</si>
  <si>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Toplam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</si>
  <si>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</si>
  <si>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</si>
  <si>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</si>
  <si>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</si>
  <si>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</si>
  <si>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</si>
  <si>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</si>
  <si>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</si>
  <si>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</si>
  <si>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</si>
  <si>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</si>
  <si>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</si>
  <si>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</si>
  <si>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</si>
  <si>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</si>
  <si>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</si>
  <si>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</si>
  <si>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</si>
  <si>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</si>
  <si>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</si>
  <si>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</si>
  <si>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</si>
  <si>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</si>
  <si>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</si>
  <si>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</si>
  <si>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</si>
  <si>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</si>
  <si>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</si>
  <si>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</si>
  <si>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</si>
  <si>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</si>
  <si>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</si>
  <si>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</si>
  <si>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</si>
  <si>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</si>
  <si>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</si>
  <si>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</si>
  <si>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</si>
  <si>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</si>
  <si>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</si>
  <si>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</si>
  <si>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</si>
  <si>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</si>
  <si>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</si>
  <si>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</si>
  <si>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</si>
  <si>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</si>
  <si>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</si>
  <si>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</si>
  <si>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</si>
  <si>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</si>
  <si>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</si>
  <si>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</si>
  <si>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</si>
  <si>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</si>
  <si>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</si>
  <si>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</si>
  <si>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</si>
  <si>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</si>
  <si>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</si>
  <si>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</si>
  <si>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</si>
  <si>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</si>
  <si>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</si>
  <si>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</si>
  <si>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</si>
  <si>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</si>
  <si>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</si>
  <si>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</si>
  <si>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</si>
  <si>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</si>
  <si>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</si>
  <si>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</si>
  <si>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</si>
  <si>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</si>
  <si>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</si>
  <si>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</si>
  <si>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</si>
  <si>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</si>
  <si>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</si>
  <si>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</si>
  <si>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</si>
  <si>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</si>
  <si>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</si>
  <si>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</si>
  <si>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</si>
  <si>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</si>
  <si>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</si>
  <si>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</si>
  <si>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</si>
  <si>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</si>
  <si>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</si>
  <si>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</si>
  <si>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</si>
  <si>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</si>
  <si>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</si>
  <si>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</si>
  <si>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</si>
  <si>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</si>
  <si>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</si>
  <si>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</si>
  <si>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</si>
  <si>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</si>
  <si>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</si>
  <si>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</si>
  <si>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</si>
  <si>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</si>
  <si>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</si>
  <si>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</si>
  <si>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</si>
  <si>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</si>
  <si>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</si>
  <si>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</si>
  <si>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</si>
  <si>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</si>
  <si>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</si>
  <si>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</si>
  <si>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</si>
  <si>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</si>
  <si>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</si>
  <si>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</si>
  <si>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</si>
  <si>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</si>
  <si>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</si>
  <si>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</si>
  <si>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</si>
  <si>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</si>
  <si>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</si>
  <si>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</si>
  <si>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</si>
  <si>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</si>
  <si>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</si>
  <si>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</si>
  <si>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</si>
  <si>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</si>
  <si>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</si>
  <si>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</si>
  <si>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</si>
  <si>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</si>
  <si>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</si>
  <si>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</si>
  <si>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</si>
  <si>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</si>
  <si>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</si>
  <si>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</si>
  <si>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</si>
  <si>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</si>
  <si>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</si>
  <si>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</si>
  <si>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</si>
  <si>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</si>
  <si>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</si>
  <si>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</si>
  <si>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</si>
  <si>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</si>
  <si>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</si>
  <si>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</si>
  <si>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</si>
  <si>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</si>
  <si>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</si>
  <si>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</si>
  <si>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</si>
  <si>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</si>
  <si>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</si>
  <si>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</si>
  <si>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</si>
  <si>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</si>
  <si>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</si>
  <si>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</si>
  <si>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</si>
  <si>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</si>
  <si>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</si>
  <si>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</si>
  <si>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</si>
  <si>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</si>
  <si>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</si>
  <si>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</si>
  <si>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</si>
  <si>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</si>
  <si>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</si>
  <si>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</si>
  <si>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</si>
  <si>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</si>
  <si>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</si>
  <si>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</si>
  <si>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</si>
  <si>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</si>
  <si>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</si>
  <si>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</si>
  <si>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</si>
  <si>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</si>
  <si>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</si>
  <si>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</si>
  <si>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</si>
  <si>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</si>
  <si>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</si>
  <si>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</si>
  <si>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</si>
  <si>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</si>
  <si>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</si>
  <si>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</si>
  <si>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</si>
  <si>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</si>
  <si>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</si>
  <si>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</si>
  <si>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</si>
  <si>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</si>
  <si>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</si>
  <si>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</si>
  <si>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</si>
  <si>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</si>
  <si>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</si>
  <si>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</si>
  <si>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</si>
  <si>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</si>
  <si>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</si>
  <si>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</si>
  <si>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</si>
  <si>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</si>
  <si>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</si>
  <si>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</si>
  <si>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</si>
  <si>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</si>
  <si>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</si>
  <si>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</si>
  <si>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</si>
  <si>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</si>
  <si>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</si>
  <si>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</si>
  <si>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</si>
  <si>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</si>
  <si>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</si>
  <si>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</si>
  <si>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</si>
  <si>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</si>
  <si>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</si>
  <si>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</si>
  <si>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</si>
  <si>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</si>
  <si>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</si>
  <si>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</si>
  <si>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</si>
  <si>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</si>
  <si>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</si>
  <si>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</si>
  <si>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</si>
  <si>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</si>
  <si>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</si>
  <si>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</si>
  <si>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</si>
  <si>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</si>
  <si>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</si>
  <si>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</si>
  <si>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</si>
  <si>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</si>
  <si>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</si>
  <si>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</si>
  <si>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</si>
  <si>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</si>
  <si>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</si>
  <si>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</si>
  <si>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</si>
  <si>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</si>
  <si>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</si>
  <si>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</si>
  <si>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</si>
  <si>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</si>
  <si>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</si>
  <si>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</si>
  <si>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</si>
  <si>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</si>
  <si>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</si>
  <si>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</si>
  <si>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</si>
  <si>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</si>
  <si>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</si>
  <si>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</si>
  <si>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</si>
  <si>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</si>
  <si>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</si>
  <si>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</si>
  <si>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</si>
  <si>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</si>
  <si>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</si>
  <si>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</si>
  <si>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</si>
  <si>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</si>
  <si>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</si>
  <si>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</si>
  <si>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</si>
  <si>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</si>
  <si>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</si>
  <si>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</si>
  <si>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</si>
  <si>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</si>
  <si>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</si>
  <si>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</si>
  <si>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</si>
  <si>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</si>
  <si>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</si>
  <si>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</si>
  <si>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</si>
  <si>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</si>
  <si>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</si>
  <si>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</si>
  <si>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Tunus</t>
  </si>
  <si>
    <t>Özbekistan</t>
  </si>
  <si>
    <t>Brezilya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</si>
  <si>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</si>
  <si>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</si>
  <si>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</si>
  <si>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</si>
  <si>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</si>
  <si>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</si>
  <si>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</si>
  <si>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</si>
  <si>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</si>
  <si>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</si>
  <si>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</si>
  <si>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</si>
  <si>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</si>
  <si>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</si>
  <si>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</si>
  <si>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</si>
  <si>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</si>
  <si>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</si>
  <si>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</si>
  <si>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</si>
  <si>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</si>
  <si>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</si>
  <si>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</si>
  <si>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</si>
  <si>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</si>
  <si>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</si>
  <si>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</si>
  <si>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</si>
  <si>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</si>
  <si>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</si>
  <si>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</si>
  <si>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</si>
  <si>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</si>
  <si>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</si>
  <si>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</si>
  <si>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</si>
  <si>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</si>
  <si>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</si>
  <si>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</si>
  <si>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</si>
  <si>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</si>
  <si>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</si>
  <si>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</si>
  <si>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</si>
  <si>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</si>
  <si>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</si>
  <si>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</si>
  <si>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</si>
  <si>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</si>
  <si>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</si>
  <si>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</si>
  <si>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</si>
  <si>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</si>
  <si>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</si>
  <si>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</si>
  <si>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</si>
  <si>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</si>
  <si>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</si>
  <si>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</si>
  <si>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</si>
  <si>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</si>
  <si>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</si>
  <si>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</si>
  <si>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</si>
  <si>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</si>
  <si>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</si>
  <si>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</si>
  <si>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</si>
  <si>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</si>
  <si>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</si>
  <si>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</si>
  <si>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</si>
  <si>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</si>
  <si>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</si>
  <si>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</si>
  <si>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</si>
  <si>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</si>
  <si>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</si>
  <si>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</si>
  <si>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</si>
  <si>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</si>
  <si>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</si>
  <si>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</si>
  <si>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</si>
  <si>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</si>
  <si>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</si>
  <si>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</si>
  <si>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</si>
  <si>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</si>
  <si>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</si>
  <si>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</si>
  <si>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</si>
  <si>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</si>
  <si>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</si>
  <si>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</si>
  <si>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</si>
  <si>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</si>
  <si>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</si>
  <si>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</si>
  <si>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</si>
  <si>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</si>
  <si>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</si>
  <si>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</si>
  <si>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</si>
  <si>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</si>
  <si>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</si>
  <si>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</si>
  <si>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</si>
  <si>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</si>
  <si>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</si>
  <si>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</si>
  <si>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</si>
  <si>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</si>
  <si>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46.42</t>
  </si>
  <si>
    <t>Giysi ve ayakkabı toptan ticareti</t>
  </si>
  <si>
    <t>Hizmet Kooperatifi</t>
  </si>
  <si>
    <t>Lüksemburg</t>
  </si>
  <si>
    <t>Katar</t>
  </si>
  <si>
    <t>Tayland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</si>
  <si>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</si>
  <si>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</si>
  <si>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</si>
  <si>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</si>
  <si>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</si>
  <si>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</si>
  <si>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</si>
  <si>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</si>
  <si>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</si>
  <si>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</si>
  <si>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</si>
  <si>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</si>
  <si>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14.13 -Diğer dış giyim eşyaları imalatı</t>
  </si>
  <si>
    <t>46.17 -Gıda, içecek ve tütün satışı ile ilgili aracılar</t>
  </si>
  <si>
    <t>49.41 -Karayolu ile yük taşımacılığı</t>
  </si>
  <si>
    <t>55.10</t>
  </si>
  <si>
    <t>Oteller ve benzer konaklama yerleri</t>
  </si>
  <si>
    <t>47.91</t>
  </si>
  <si>
    <t>Posta yoluyla veya internet üzerinden yapılan perakende ticaret</t>
  </si>
  <si>
    <t>Arnavutluk</t>
  </si>
  <si>
    <t>İrlanda</t>
  </si>
  <si>
    <t>Avustralya</t>
  </si>
  <si>
    <t>79.90 -Diğer rezervasyon hizmetleri ve ilgili faaliyetler</t>
  </si>
  <si>
    <t>Gerçek Kişi Tic.İşl.</t>
  </si>
  <si>
    <t>TÜRKİYE</t>
  </si>
  <si>
    <t>Umman</t>
  </si>
  <si>
    <t>Beyaz Rusya</t>
  </si>
  <si>
    <t>Kamerun</t>
  </si>
  <si>
    <t>Kuzey Kore</t>
  </si>
  <si>
    <t>İzlanda</t>
  </si>
  <si>
    <t>47.11 -Belirli bir mala tahsis edilmemiş mağazalarda gıda, içecek veya tütün ağırlıklı perakende ticaret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</si>
  <si>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</si>
  <si>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</si>
  <si>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</si>
  <si>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</si>
  <si>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</si>
  <si>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</si>
  <si>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</si>
  <si>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25-26</t>
  </si>
  <si>
    <t>27-32</t>
  </si>
  <si>
    <t>33-34</t>
  </si>
  <si>
    <t>Sermaye*</t>
  </si>
  <si>
    <t>*=TL</t>
  </si>
  <si>
    <t xml:space="preserve"> 2016 NİSAN AYINA AİT KURULAN ve KAPANAN ŞİRKET İSTATİSTİKLERİ</t>
  </si>
  <si>
    <t>73.11</t>
  </si>
  <si>
    <t>Reklam ajanslarının faaliyetleri</t>
  </si>
  <si>
    <t>Sebze, kavun-karpuz, kök ve yumru sebzelerin yetiştirilmesi</t>
  </si>
  <si>
    <t>Kuzey Kıbrıs Türk Cum.</t>
  </si>
  <si>
    <t>Somali</t>
  </si>
  <si>
    <t>Moritanya</t>
  </si>
  <si>
    <t>Makedonya</t>
  </si>
  <si>
    <t>Ermenistan</t>
  </si>
  <si>
    <t>Komor Adaları</t>
  </si>
  <si>
    <t>Burkina Faso</t>
  </si>
  <si>
    <t>Tacikistan</t>
  </si>
  <si>
    <t>Filipinler</t>
  </si>
  <si>
    <t>Sri Lanka</t>
  </si>
  <si>
    <t>Kolombiya</t>
  </si>
  <si>
    <t>Endonezya</t>
  </si>
  <si>
    <t>Senegal</t>
  </si>
  <si>
    <t>Estonya</t>
  </si>
  <si>
    <t>Malta</t>
  </si>
  <si>
    <t>41.10 -İnşaat projelerinin geliştirilmesi</t>
  </si>
  <si>
    <t>46.69 -Diğer makine ve ekipmanların toptan ticareti</t>
  </si>
  <si>
    <t>55.10 -Oteller ve benzeri konaklama yerleri</t>
  </si>
  <si>
    <t>55.20 -Tatil ve diğer kısa süreli konaklama yerleri</t>
  </si>
  <si>
    <t>28.25 -Soğutma ve havalandırma donanımlarının imalatı, evde kullanılanlar hariç</t>
  </si>
  <si>
    <t>46.38 -Balık, kabuklular ve yumuşakçalar da dahil diğer gıda maddelerinin toptan ticareti</t>
  </si>
  <si>
    <t>47.77 -Belirli bir mala tahsis edilmiş mağazalarda saat ve mücevher perakende ticareti</t>
  </si>
  <si>
    <t>46.39 -Belirli bir mala tahsis edilmemiş mağazalardaki gıda, içecek ve tütün toptan ticareti</t>
  </si>
  <si>
    <t>Eğitim/Araştırma ve Geliştirme Kooperatifi</t>
  </si>
  <si>
    <t>Tütün Satış Tarım Kooperatifi</t>
  </si>
  <si>
    <t>79.11</t>
  </si>
  <si>
    <t>Seyahat acentesi faaliyetleri</t>
  </si>
  <si>
    <t>Tahılların (pirinç hariç), baklagillerin ve yağlı tohumların yetiştirilmesi</t>
  </si>
  <si>
    <t>Deniz Motorlu Taşıyıcılar Kooperatifi</t>
  </si>
  <si>
    <t>Temin Tevzi Kooperatifi</t>
  </si>
  <si>
    <t>Slovak Cum.</t>
  </si>
  <si>
    <t>Kenya</t>
  </si>
  <si>
    <t>Panama</t>
  </si>
  <si>
    <t>Moğolistan</t>
  </si>
  <si>
    <t>Cebelitarık</t>
  </si>
  <si>
    <t>Nijer</t>
  </si>
  <si>
    <t>Hongkong</t>
  </si>
  <si>
    <t>46.41 -Tekstil ürünlerinin toptan ticareti</t>
  </si>
  <si>
    <t>46.46 -Eczacılık ürünlerinin toptan ticareti</t>
  </si>
  <si>
    <t>2016 AĞUSTOS  AYINA AİT KURULAN ve KAPANAN ŞİRKET İSTATİSTİKLERİ</t>
  </si>
  <si>
    <t xml:space="preserve">  2016 AĞUSTOS  AYINA AİT KURULAN ve KAPANAN ŞİRKET İSTATİSTİKLERİ</t>
  </si>
  <si>
    <t>2016 AĞUSTOS AYINA AİT KURULAN ve KAPANAN ŞİRKET İSTATİSTİKLERİ</t>
  </si>
  <si>
    <t xml:space="preserve"> 2016 AĞUSTOS AYINA AİT KURULAN ve KAPANAN ŞİRKET İSTATİSTİKLERİ</t>
  </si>
  <si>
    <t>OCAK-AĞUSTOS 2016</t>
  </si>
  <si>
    <t xml:space="preserve">2016 AĞUSTOS AYINA AİT KURULAN VE KAPANAN ŞİRKET İSTATİSTİKLERİ </t>
  </si>
  <si>
    <t>2016 AĞUSTOS (BİR AYLIK)</t>
  </si>
  <si>
    <t>2015  AĞUSTOS (BİR AYLIK)</t>
  </si>
  <si>
    <t>2016 AĞUSTOS</t>
  </si>
  <si>
    <t>2016 OCAK-AĞUSTOS</t>
  </si>
  <si>
    <t xml:space="preserve">2016 OCAK-AĞUSTOS </t>
  </si>
  <si>
    <t>2015 OCAK-AĞUSTOS</t>
  </si>
  <si>
    <t xml:space="preserve"> 19 EYLÜL 2016</t>
  </si>
  <si>
    <t>Anonim Şirket</t>
  </si>
  <si>
    <t>Kollektif Şirket</t>
  </si>
  <si>
    <t>Komandit Şirket</t>
  </si>
  <si>
    <t>Limited Şirket</t>
  </si>
  <si>
    <t>2016 Ocak-Ağustos Ayları Arası Kurulan ŞirketlerinSermaye Dağılımları</t>
  </si>
  <si>
    <t>Ocak-Ağustos Döneminde En Çok Şirket Kapanışı Olan İlk 10 Faaliyet</t>
  </si>
  <si>
    <t xml:space="preserve"> Ağustos Ayında Kurulan Kooperatiflerin Genel Görünümü </t>
  </si>
  <si>
    <t xml:space="preserve"> 2016 Ocak-Ağustos Döneminde   Kurulan Kooperatiflerin Genel Görünümü </t>
  </si>
  <si>
    <t xml:space="preserve">       Ağustos Ayında Kurulan Yabancı Sermayeli Şirketlerin Genel Görünümü</t>
  </si>
  <si>
    <t>2016 Ocak-Ağustos Döneminde  Kurulan Yabancı Sermayeli Şirketlerin         Genel Görünümü</t>
  </si>
  <si>
    <t>2016 Ocak-Ağustos Döneminde Kurulan Yabancı Sermayeli Şirketlerin                                                                  İllere Göre Dağılımı</t>
  </si>
  <si>
    <t xml:space="preserve">        Ağustos Ayında Kurulan Yabancı Sermayeli Şirketlerin Ülkelere Göre Dağılımı</t>
  </si>
  <si>
    <t xml:space="preserve">        2016 Ocak-Ağustos Döneminde Kurulan Yabancı Sermayeli Şirketlerin Ülkelere Göre Dağılımı</t>
  </si>
  <si>
    <t>2016 Ocak-Ağustos Döneminde En Çok Yabancı Sermayeli Şirket Kuruluşu Olan             İlk 20 Faaliyet</t>
  </si>
  <si>
    <t xml:space="preserve"> </t>
  </si>
  <si>
    <t>14.13</t>
  </si>
  <si>
    <t>Diğer dış giyim eşyaları imalatı</t>
  </si>
  <si>
    <t>46.31</t>
  </si>
  <si>
    <t>Meyve ve sebzelerin toptan ticareti</t>
  </si>
  <si>
    <t>45.11</t>
  </si>
  <si>
    <t>Otomobillerin ve hafif motorlu kara taşıtlarının ticareti</t>
  </si>
  <si>
    <t>Ağustos 2016</t>
  </si>
  <si>
    <t>Sigorta Kooperatifi</t>
  </si>
  <si>
    <t>Güney Afrika Cum.</t>
  </si>
  <si>
    <t>Portekiz</t>
  </si>
  <si>
    <t>Bahreyn</t>
  </si>
  <si>
    <t>Yeni Zelanda</t>
  </si>
  <si>
    <t>Macaristan</t>
  </si>
  <si>
    <t>Litvanya</t>
  </si>
  <si>
    <t>Bolivya</t>
  </si>
  <si>
    <t>Benin</t>
  </si>
  <si>
    <t>68.10 -Kendine ait gayrimenkulün alınıp satılması</t>
  </si>
  <si>
    <t>46.13 -Kereste ve inşaat malzemelerinin satışı ile ilgili aracılar</t>
  </si>
  <si>
    <t>İktisadi Faaliyetler ve Şirket Türleri                                                         NACE REV2</t>
  </si>
  <si>
    <t xml:space="preserve"> 2016  AĞUSTOS  AYINA AİT KURULAN ve KAPANAN ŞİRKET İSTATİSTİKLERİ</t>
  </si>
  <si>
    <t>-</t>
  </si>
  <si>
    <t xml:space="preserve">AĞUSTOS 2016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</si>
</sst>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Verdana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14"/>
      <color theme="1"/>
      <name val="Verdana"/>
      <family val="2"/>
    </font>
    <font>
      <sz val="11"/>
      <color theme="1"/>
      <name val="Arial"/>
      <family val="2"/>
    </font>
    <font>
      <sz val="7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n"/>
      <bottom/>
    </border>
    <border>
      <left style="thick"/>
      <right/>
      <top style="thick"/>
      <bottom style="thick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ck"/>
      <top style="thin"/>
      <bottom/>
    </border>
    <border>
      <left style="thick"/>
      <right style="thin"/>
      <top>
        <color indexed="63"/>
      </top>
      <bottom style="thick"/>
    </border>
    <border>
      <left style="thick"/>
      <right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thick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medium"/>
      <top style="thin"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 style="thin"/>
    </border>
    <border>
      <left style="thick"/>
      <right style="thick"/>
      <top/>
      <bottom style="thick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8" fillId="0" borderId="0" xfId="0" applyFont="1" applyAlignment="1">
      <alignment/>
    </xf>
    <xf numFmtId="0" fontId="0" fillId="0" borderId="0" xfId="0" applyAlignment="1">
      <alignment horizontal="center"/>
    </xf>
    <xf numFmtId="0" fontId="89" fillId="0" borderId="0" xfId="0" applyFont="1" applyAlignment="1">
      <alignment/>
    </xf>
    <xf numFmtId="3" fontId="90" fillId="33" borderId="10" xfId="0" applyNumberFormat="1" applyFont="1" applyFill="1" applyBorder="1" applyAlignment="1">
      <alignment horizontal="center"/>
    </xf>
    <xf numFmtId="3" fontId="91" fillId="33" borderId="11" xfId="0" applyNumberFormat="1" applyFont="1" applyFill="1" applyBorder="1" applyAlignment="1">
      <alignment/>
    </xf>
    <xf numFmtId="3" fontId="91" fillId="33" borderId="11" xfId="0" applyNumberFormat="1" applyFont="1" applyFill="1" applyBorder="1" applyAlignment="1">
      <alignment horizontal="center" vertical="center"/>
    </xf>
    <xf numFmtId="3" fontId="91" fillId="33" borderId="11" xfId="0" applyNumberFormat="1" applyFont="1" applyFill="1" applyBorder="1" applyAlignment="1">
      <alignment/>
    </xf>
    <xf numFmtId="3" fontId="91" fillId="33" borderId="12" xfId="0" applyNumberFormat="1" applyFont="1" applyFill="1" applyBorder="1" applyAlignment="1">
      <alignment/>
    </xf>
    <xf numFmtId="3" fontId="90" fillId="33" borderId="11" xfId="0" applyNumberFormat="1" applyFont="1" applyFill="1" applyBorder="1" applyAlignment="1">
      <alignment/>
    </xf>
    <xf numFmtId="3" fontId="90" fillId="33" borderId="12" xfId="0" applyNumberFormat="1" applyFont="1" applyFill="1" applyBorder="1" applyAlignment="1">
      <alignment horizontal="center"/>
    </xf>
    <xf numFmtId="3" fontId="90" fillId="33" borderId="13" xfId="0" applyNumberFormat="1" applyFont="1" applyFill="1" applyBorder="1" applyAlignment="1">
      <alignment horizontal="center"/>
    </xf>
    <xf numFmtId="3" fontId="90" fillId="33" borderId="13" xfId="0" applyNumberFormat="1" applyFont="1" applyFill="1" applyBorder="1" applyAlignment="1">
      <alignment/>
    </xf>
    <xf numFmtId="3" fontId="90" fillId="33" borderId="14" xfId="0" applyNumberFormat="1" applyFont="1" applyFill="1" applyBorder="1" applyAlignment="1">
      <alignment horizontal="center"/>
    </xf>
    <xf numFmtId="1" fontId="89" fillId="0" borderId="0" xfId="0" applyNumberFormat="1" applyFont="1" applyAlignment="1">
      <alignment/>
    </xf>
    <xf numFmtId="181" fontId="89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92" fillId="33" borderId="17" xfId="0" applyFont="1" applyFill="1" applyBorder="1" applyAlignment="1">
      <alignment horizontal="center" vertical="center" wrapText="1"/>
    </xf>
    <xf numFmtId="0" fontId="92" fillId="33" borderId="17" xfId="0" applyFont="1" applyFill="1" applyBorder="1" applyAlignment="1">
      <alignment horizontal="center" vertical="center"/>
    </xf>
    <xf numFmtId="0" fontId="92" fillId="33" borderId="18" xfId="0" applyFont="1" applyFill="1" applyBorder="1" applyAlignment="1">
      <alignment wrapText="1"/>
    </xf>
    <xf numFmtId="3" fontId="92" fillId="33" borderId="19" xfId="0" applyNumberFormat="1" applyFont="1" applyFill="1" applyBorder="1" applyAlignment="1">
      <alignment horizontal="right"/>
    </xf>
    <xf numFmtId="3" fontId="92" fillId="33" borderId="20" xfId="0" applyNumberFormat="1" applyFont="1" applyFill="1" applyBorder="1" applyAlignment="1">
      <alignment horizontal="right"/>
    </xf>
    <xf numFmtId="0" fontId="93" fillId="34" borderId="21" xfId="0" applyFont="1" applyFill="1" applyBorder="1" applyAlignment="1">
      <alignment wrapText="1"/>
    </xf>
    <xf numFmtId="3" fontId="93" fillId="34" borderId="11" xfId="0" applyNumberFormat="1" applyFont="1" applyFill="1" applyBorder="1" applyAlignment="1">
      <alignment horizontal="right"/>
    </xf>
    <xf numFmtId="3" fontId="94" fillId="34" borderId="11" xfId="0" applyNumberFormat="1" applyFont="1" applyFill="1" applyBorder="1" applyAlignment="1">
      <alignment/>
    </xf>
    <xf numFmtId="3" fontId="94" fillId="34" borderId="11" xfId="0" applyNumberFormat="1" applyFont="1" applyFill="1" applyBorder="1" applyAlignment="1">
      <alignment horizontal="right"/>
    </xf>
    <xf numFmtId="0" fontId="93" fillId="34" borderId="22" xfId="0" applyFont="1" applyFill="1" applyBorder="1" applyAlignment="1">
      <alignment wrapText="1"/>
    </xf>
    <xf numFmtId="14" fontId="88" fillId="0" borderId="0" xfId="0" applyNumberFormat="1" applyFont="1" applyAlignment="1">
      <alignment/>
    </xf>
    <xf numFmtId="1" fontId="93" fillId="34" borderId="0" xfId="0" applyNumberFormat="1" applyFont="1" applyFill="1" applyBorder="1" applyAlignment="1">
      <alignment horizontal="right"/>
    </xf>
    <xf numFmtId="1" fontId="94" fillId="34" borderId="0" xfId="0" applyNumberFormat="1" applyFont="1" applyFill="1" applyBorder="1" applyAlignment="1">
      <alignment horizontal="right"/>
    </xf>
    <xf numFmtId="0" fontId="9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2" fillId="33" borderId="23" xfId="0" applyFont="1" applyFill="1" applyBorder="1" applyAlignment="1">
      <alignment wrapText="1"/>
    </xf>
    <xf numFmtId="3" fontId="92" fillId="33" borderId="24" xfId="0" applyNumberFormat="1" applyFont="1" applyFill="1" applyBorder="1" applyAlignment="1">
      <alignment horizontal="right"/>
    </xf>
    <xf numFmtId="0" fontId="93" fillId="34" borderId="25" xfId="0" applyFont="1" applyFill="1" applyBorder="1" applyAlignment="1">
      <alignment wrapText="1"/>
    </xf>
    <xf numFmtId="0" fontId="93" fillId="34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6" fillId="35" borderId="11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6" fillId="35" borderId="11" xfId="0" applyFont="1" applyFill="1" applyBorder="1" applyAlignment="1">
      <alignment horizontal="center"/>
    </xf>
    <xf numFmtId="0" fontId="99" fillId="0" borderId="0" xfId="0" applyFont="1" applyAlignment="1">
      <alignment horizontal="left"/>
    </xf>
    <xf numFmtId="0" fontId="95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4" fontId="100" fillId="0" borderId="0" xfId="0" applyNumberFormat="1" applyFont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01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6" fillId="35" borderId="11" xfId="0" applyNumberFormat="1" applyFont="1" applyFill="1" applyBorder="1" applyAlignment="1">
      <alignment horizontal="right" wrapText="1"/>
    </xf>
    <xf numFmtId="0" fontId="101" fillId="0" borderId="26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36" borderId="27" xfId="0" applyFont="1" applyFill="1" applyBorder="1" applyAlignment="1">
      <alignment/>
    </xf>
    <xf numFmtId="0" fontId="0" fillId="36" borderId="15" xfId="0" applyFill="1" applyBorder="1" applyAlignment="1">
      <alignment/>
    </xf>
    <xf numFmtId="0" fontId="16" fillId="36" borderId="28" xfId="0" applyFont="1" applyFill="1" applyBorder="1" applyAlignment="1">
      <alignment/>
    </xf>
    <xf numFmtId="0" fontId="20" fillId="36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7" fillId="36" borderId="30" xfId="0" applyFont="1" applyFill="1" applyBorder="1" applyAlignment="1">
      <alignment horizontal="center" vertical="center" wrapText="1"/>
    </xf>
    <xf numFmtId="0" fontId="83" fillId="36" borderId="0" xfId="47" applyFill="1" applyBorder="1" applyAlignment="1" applyProtection="1">
      <alignment/>
      <protection/>
    </xf>
    <xf numFmtId="49" fontId="17" fillId="36" borderId="24" xfId="0" applyNumberFormat="1" applyFont="1" applyFill="1" applyBorder="1" applyAlignment="1" quotePrefix="1">
      <alignment horizontal="center" vertical="center"/>
    </xf>
    <xf numFmtId="0" fontId="19" fillId="36" borderId="29" xfId="0" applyFont="1" applyFill="1" applyBorder="1" applyAlignment="1">
      <alignment horizontal="center"/>
    </xf>
    <xf numFmtId="49" fontId="17" fillId="36" borderId="24" xfId="0" applyNumberFormat="1" applyFont="1" applyFill="1" applyBorder="1" applyAlignment="1">
      <alignment horizontal="center" vertical="center"/>
    </xf>
    <xf numFmtId="0" fontId="83" fillId="36" borderId="0" xfId="47" applyFill="1" applyBorder="1" applyAlignment="1" applyProtection="1">
      <alignment wrapText="1"/>
      <protection/>
    </xf>
    <xf numFmtId="0" fontId="19" fillId="36" borderId="29" xfId="0" applyFont="1" applyFill="1" applyBorder="1" applyAlignment="1" quotePrefix="1">
      <alignment horizontal="center" vertical="top"/>
    </xf>
    <xf numFmtId="0" fontId="83" fillId="36" borderId="0" xfId="47" applyFill="1" applyBorder="1" applyAlignment="1" applyProtection="1">
      <alignment horizontal="left" wrapText="1"/>
      <protection/>
    </xf>
    <xf numFmtId="0" fontId="0" fillId="36" borderId="29" xfId="0" applyFill="1" applyBorder="1" applyAlignment="1">
      <alignment/>
    </xf>
    <xf numFmtId="49" fontId="102" fillId="36" borderId="24" xfId="0" applyNumberFormat="1" applyFont="1" applyFill="1" applyBorder="1" applyAlignment="1">
      <alignment horizontal="center" vertical="center"/>
    </xf>
    <xf numFmtId="0" fontId="0" fillId="36" borderId="31" xfId="0" applyFill="1" applyBorder="1" applyAlignment="1">
      <alignment/>
    </xf>
    <xf numFmtId="0" fontId="101" fillId="36" borderId="16" xfId="0" applyFont="1" applyFill="1" applyBorder="1" applyAlignment="1">
      <alignment/>
    </xf>
    <xf numFmtId="49" fontId="101" fillId="36" borderId="17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/>
    </xf>
    <xf numFmtId="0" fontId="88" fillId="0" borderId="0" xfId="0" applyFont="1" applyAlignment="1">
      <alignment horizontal="left"/>
    </xf>
    <xf numFmtId="3" fontId="56" fillId="33" borderId="2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86" fillId="35" borderId="32" xfId="0" applyFont="1" applyFill="1" applyBorder="1" applyAlignment="1">
      <alignment horizontal="center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0" fontId="103" fillId="37" borderId="33" xfId="0" applyFont="1" applyFill="1" applyBorder="1" applyAlignment="1">
      <alignment wrapText="1"/>
    </xf>
    <xf numFmtId="0" fontId="98" fillId="0" borderId="0" xfId="0" applyFont="1" applyBorder="1" applyAlignment="1">
      <alignment horizontal="center" wrapText="1"/>
    </xf>
    <xf numFmtId="0" fontId="98" fillId="0" borderId="0" xfId="0" applyFont="1" applyBorder="1" applyAlignment="1">
      <alignment wrapText="1"/>
    </xf>
    <xf numFmtId="0" fontId="98" fillId="0" borderId="29" xfId="0" applyFont="1" applyBorder="1" applyAlignment="1">
      <alignment horizontal="center" wrapText="1"/>
    </xf>
    <xf numFmtId="0" fontId="101" fillId="0" borderId="0" xfId="0" applyFont="1" applyBorder="1" applyAlignment="1">
      <alignment horizontal="center"/>
    </xf>
    <xf numFmtId="0" fontId="104" fillId="38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2" fontId="0" fillId="40" borderId="11" xfId="0" applyNumberFormat="1" applyFont="1" applyFill="1" applyBorder="1" applyAlignment="1">
      <alignment horizontal="center" vertical="center"/>
    </xf>
    <xf numFmtId="3" fontId="0" fillId="4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104" fillId="38" borderId="11" xfId="0" applyNumberFormat="1" applyFont="1" applyFill="1" applyBorder="1" applyAlignment="1">
      <alignment horizontal="center" vertical="center"/>
    </xf>
    <xf numFmtId="2" fontId="86" fillId="41" borderId="11" xfId="0" applyNumberFormat="1" applyFont="1" applyFill="1" applyBorder="1" applyAlignment="1">
      <alignment horizontal="center" vertical="center"/>
    </xf>
    <xf numFmtId="3" fontId="104" fillId="38" borderId="11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86" fillId="35" borderId="32" xfId="0" applyFont="1" applyFill="1" applyBorder="1" applyAlignment="1">
      <alignment horizontal="center" vertical="center"/>
    </xf>
    <xf numFmtId="0" fontId="86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4" fontId="86" fillId="35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86" fillId="35" borderId="11" xfId="0" applyFont="1" applyFill="1" applyBorder="1" applyAlignment="1">
      <alignment horizontal="center" vertical="center" wrapText="1"/>
    </xf>
    <xf numFmtId="0" fontId="86" fillId="35" borderId="34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98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35" xfId="0" applyFont="1" applyFill="1" applyBorder="1" applyAlignment="1">
      <alignment vertical="center"/>
    </xf>
    <xf numFmtId="0" fontId="49" fillId="35" borderId="36" xfId="0" applyFont="1" applyFill="1" applyBorder="1" applyAlignment="1">
      <alignment horizontal="center" vertical="center"/>
    </xf>
    <xf numFmtId="0" fontId="50" fillId="35" borderId="35" xfId="0" applyFont="1" applyFill="1" applyBorder="1" applyAlignment="1">
      <alignment vertical="center"/>
    </xf>
    <xf numFmtId="0" fontId="50" fillId="35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86" fillId="34" borderId="0" xfId="0" applyFont="1" applyFill="1" applyBorder="1" applyAlignment="1">
      <alignment horizontal="right" wrapText="1"/>
    </xf>
    <xf numFmtId="3" fontId="86" fillId="34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86" fillId="35" borderId="11" xfId="0" applyFont="1" applyFill="1" applyBorder="1" applyAlignment="1">
      <alignment horizontal="center"/>
    </xf>
    <xf numFmtId="0" fontId="98" fillId="0" borderId="0" xfId="0" applyFont="1" applyBorder="1" applyAlignment="1">
      <alignment/>
    </xf>
    <xf numFmtId="0" fontId="105" fillId="0" borderId="0" xfId="0" applyFont="1" applyBorder="1" applyAlignment="1">
      <alignment horizontal="left"/>
    </xf>
    <xf numFmtId="0" fontId="93" fillId="36" borderId="37" xfId="0" applyFont="1" applyFill="1" applyBorder="1" applyAlignment="1">
      <alignment horizontal="center" vertical="center" wrapText="1"/>
    </xf>
    <xf numFmtId="0" fontId="93" fillId="36" borderId="38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94" fillId="36" borderId="38" xfId="0" applyFont="1" applyFill="1" applyBorder="1" applyAlignment="1">
      <alignment/>
    </xf>
    <xf numFmtId="0" fontId="94" fillId="35" borderId="39" xfId="0" applyFont="1" applyFill="1" applyBorder="1" applyAlignment="1">
      <alignment/>
    </xf>
    <xf numFmtId="0" fontId="94" fillId="36" borderId="39" xfId="0" applyFont="1" applyFill="1" applyBorder="1" applyAlignment="1">
      <alignment/>
    </xf>
    <xf numFmtId="0" fontId="94" fillId="36" borderId="40" xfId="0" applyFont="1" applyFill="1" applyBorder="1" applyAlignment="1">
      <alignment/>
    </xf>
    <xf numFmtId="0" fontId="94" fillId="35" borderId="41" xfId="0" applyFont="1" applyFill="1" applyBorder="1" applyAlignment="1">
      <alignment/>
    </xf>
    <xf numFmtId="0" fontId="93" fillId="35" borderId="41" xfId="0" applyFont="1" applyFill="1" applyBorder="1" applyAlignment="1">
      <alignment/>
    </xf>
    <xf numFmtId="0" fontId="98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 wrapText="1"/>
    </xf>
    <xf numFmtId="0" fontId="107" fillId="0" borderId="0" xfId="0" applyFont="1" applyAlignment="1">
      <alignment/>
    </xf>
    <xf numFmtId="0" fontId="91" fillId="0" borderId="0" xfId="0" applyFont="1" applyAlignment="1">
      <alignment/>
    </xf>
    <xf numFmtId="0" fontId="108" fillId="0" borderId="0" xfId="0" applyFont="1" applyAlignment="1">
      <alignment horizontal="left"/>
    </xf>
    <xf numFmtId="3" fontId="93" fillId="34" borderId="42" xfId="0" applyNumberFormat="1" applyFont="1" applyFill="1" applyBorder="1" applyAlignment="1">
      <alignment horizontal="right"/>
    </xf>
    <xf numFmtId="3" fontId="94" fillId="34" borderId="42" xfId="0" applyNumberFormat="1" applyFont="1" applyFill="1" applyBorder="1" applyAlignment="1">
      <alignment/>
    </xf>
    <xf numFmtId="3" fontId="94" fillId="34" borderId="42" xfId="0" applyNumberFormat="1" applyFont="1" applyFill="1" applyBorder="1" applyAlignment="1">
      <alignment horizontal="right"/>
    </xf>
    <xf numFmtId="3" fontId="94" fillId="34" borderId="43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94" fillId="0" borderId="11" xfId="0" applyFont="1" applyBorder="1" applyAlignment="1">
      <alignment/>
    </xf>
    <xf numFmtId="3" fontId="94" fillId="0" borderId="11" xfId="0" applyNumberFormat="1" applyFont="1" applyBorder="1" applyAlignment="1">
      <alignment/>
    </xf>
    <xf numFmtId="3" fontId="56" fillId="33" borderId="44" xfId="0" applyNumberFormat="1" applyFont="1" applyFill="1" applyBorder="1" applyAlignment="1">
      <alignment horizontal="right"/>
    </xf>
    <xf numFmtId="0" fontId="100" fillId="0" borderId="11" xfId="0" applyFont="1" applyBorder="1" applyAlignment="1">
      <alignment horizontal="right" vertical="center" wrapText="1"/>
    </xf>
    <xf numFmtId="0" fontId="61" fillId="35" borderId="25" xfId="0" applyFont="1" applyFill="1" applyBorder="1" applyAlignment="1">
      <alignment vertical="center"/>
    </xf>
    <xf numFmtId="0" fontId="62" fillId="36" borderId="21" xfId="0" applyFont="1" applyFill="1" applyBorder="1" applyAlignment="1">
      <alignment vertical="center"/>
    </xf>
    <xf numFmtId="0" fontId="62" fillId="35" borderId="21" xfId="0" applyFont="1" applyFill="1" applyBorder="1" applyAlignment="1">
      <alignment vertical="center"/>
    </xf>
    <xf numFmtId="0" fontId="62" fillId="36" borderId="45" xfId="0" applyFont="1" applyFill="1" applyBorder="1" applyAlignment="1">
      <alignment vertical="center"/>
    </xf>
    <xf numFmtId="0" fontId="62" fillId="35" borderId="45" xfId="0" applyFont="1" applyFill="1" applyBorder="1" applyAlignment="1">
      <alignment vertical="center"/>
    </xf>
    <xf numFmtId="0" fontId="62" fillId="35" borderId="22" xfId="0" applyFont="1" applyFill="1" applyBorder="1" applyAlignment="1">
      <alignment vertical="center"/>
    </xf>
    <xf numFmtId="0" fontId="98" fillId="0" borderId="0" xfId="0" applyFont="1" applyBorder="1" applyAlignment="1">
      <alignment horizontal="center"/>
    </xf>
    <xf numFmtId="3" fontId="90" fillId="33" borderId="46" xfId="0" applyNumberFormat="1" applyFont="1" applyFill="1" applyBorder="1" applyAlignment="1">
      <alignment horizontal="center"/>
    </xf>
    <xf numFmtId="3" fontId="90" fillId="33" borderId="11" xfId="0" applyNumberFormat="1" applyFont="1" applyFill="1" applyBorder="1" applyAlignment="1">
      <alignment horizontal="center"/>
    </xf>
    <xf numFmtId="0" fontId="101" fillId="0" borderId="0" xfId="0" applyFont="1" applyAlignment="1">
      <alignment horizontal="center"/>
    </xf>
    <xf numFmtId="0" fontId="86" fillId="35" borderId="11" xfId="0" applyFont="1" applyFill="1" applyBorder="1" applyAlignment="1">
      <alignment horizontal="center"/>
    </xf>
    <xf numFmtId="0" fontId="86" fillId="35" borderId="32" xfId="0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49" fillId="35" borderId="36" xfId="0" applyFont="1" applyFill="1" applyBorder="1" applyAlignment="1">
      <alignment horizontal="center" vertical="center"/>
    </xf>
    <xf numFmtId="0" fontId="86" fillId="35" borderId="32" xfId="0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109" fillId="37" borderId="47" xfId="0" applyFont="1" applyFill="1" applyBorder="1" applyAlignment="1">
      <alignment horizontal="right"/>
    </xf>
    <xf numFmtId="0" fontId="109" fillId="37" borderId="48" xfId="0" applyFont="1" applyFill="1" applyBorder="1" applyAlignment="1">
      <alignment horizontal="right"/>
    </xf>
    <xf numFmtId="0" fontId="109" fillId="35" borderId="49" xfId="0" applyFont="1" applyFill="1" applyBorder="1" applyAlignment="1">
      <alignment horizontal="right" wrapText="1"/>
    </xf>
    <xf numFmtId="0" fontId="109" fillId="35" borderId="50" xfId="0" applyFont="1" applyFill="1" applyBorder="1" applyAlignment="1">
      <alignment horizontal="right" wrapText="1"/>
    </xf>
    <xf numFmtId="0" fontId="109" fillId="35" borderId="48" xfId="0" applyFont="1" applyFill="1" applyBorder="1" applyAlignment="1">
      <alignment horizontal="right" wrapText="1"/>
    </xf>
    <xf numFmtId="0" fontId="109" fillId="37" borderId="49" xfId="0" applyFont="1" applyFill="1" applyBorder="1" applyAlignment="1">
      <alignment horizontal="right"/>
    </xf>
    <xf numFmtId="0" fontId="109" fillId="37" borderId="50" xfId="0" applyFont="1" applyFill="1" applyBorder="1" applyAlignment="1">
      <alignment horizontal="right"/>
    </xf>
    <xf numFmtId="0" fontId="109" fillId="35" borderId="49" xfId="0" applyFont="1" applyFill="1" applyBorder="1" applyAlignment="1">
      <alignment horizontal="right"/>
    </xf>
    <xf numFmtId="0" fontId="109" fillId="35" borderId="50" xfId="0" applyFont="1" applyFill="1" applyBorder="1" applyAlignment="1">
      <alignment horizontal="right"/>
    </xf>
    <xf numFmtId="0" fontId="109" fillId="35" borderId="48" xfId="0" applyFont="1" applyFill="1" applyBorder="1" applyAlignment="1">
      <alignment horizontal="right"/>
    </xf>
    <xf numFmtId="3" fontId="109" fillId="36" borderId="31" xfId="0" applyNumberFormat="1" applyFont="1" applyFill="1" applyBorder="1" applyAlignment="1">
      <alignment horizontal="right" vertical="top" wrapText="1"/>
    </xf>
    <xf numFmtId="0" fontId="103" fillId="35" borderId="51" xfId="0" applyFont="1" applyFill="1" applyBorder="1" applyAlignment="1">
      <alignment horizontal="center"/>
    </xf>
    <xf numFmtId="0" fontId="103" fillId="35" borderId="42" xfId="0" applyFont="1" applyFill="1" applyBorder="1" applyAlignment="1">
      <alignment horizontal="center"/>
    </xf>
    <xf numFmtId="0" fontId="103" fillId="35" borderId="52" xfId="0" applyFont="1" applyFill="1" applyBorder="1" applyAlignment="1">
      <alignment horizontal="center"/>
    </xf>
    <xf numFmtId="0" fontId="100" fillId="0" borderId="11" xfId="0" applyFont="1" applyFill="1" applyBorder="1" applyAlignment="1">
      <alignment horizontal="right" vertical="center" wrapText="1"/>
    </xf>
    <xf numFmtId="3" fontId="100" fillId="0" borderId="11" xfId="0" applyNumberFormat="1" applyFont="1" applyFill="1" applyBorder="1" applyAlignment="1">
      <alignment horizontal="right" vertical="center" wrapText="1"/>
    </xf>
    <xf numFmtId="3" fontId="23" fillId="33" borderId="29" xfId="0" applyNumberFormat="1" applyFont="1" applyFill="1" applyBorder="1" applyAlignment="1">
      <alignment/>
    </xf>
    <xf numFmtId="3" fontId="24" fillId="33" borderId="53" xfId="0" applyNumberFormat="1" applyFont="1" applyFill="1" applyBorder="1" applyAlignment="1">
      <alignment horizontal="right"/>
    </xf>
    <xf numFmtId="3" fontId="24" fillId="33" borderId="54" xfId="0" applyNumberFormat="1" applyFont="1" applyFill="1" applyBorder="1" applyAlignment="1">
      <alignment horizontal="right"/>
    </xf>
    <xf numFmtId="3" fontId="24" fillId="33" borderId="55" xfId="0" applyNumberFormat="1" applyFont="1" applyFill="1" applyBorder="1" applyAlignment="1">
      <alignment horizontal="right"/>
    </xf>
    <xf numFmtId="0" fontId="108" fillId="0" borderId="0" xfId="0" applyFont="1" applyAlignment="1">
      <alignment/>
    </xf>
    <xf numFmtId="0" fontId="100" fillId="0" borderId="0" xfId="0" applyFont="1" applyAlignment="1">
      <alignment/>
    </xf>
    <xf numFmtId="3" fontId="25" fillId="33" borderId="46" xfId="0" applyNumberFormat="1" applyFont="1" applyFill="1" applyBorder="1" applyAlignment="1">
      <alignment horizontal="center"/>
    </xf>
    <xf numFmtId="3" fontId="25" fillId="33" borderId="11" xfId="0" applyNumberFormat="1" applyFont="1" applyFill="1" applyBorder="1" applyAlignment="1">
      <alignment/>
    </xf>
    <xf numFmtId="3" fontId="25" fillId="33" borderId="11" xfId="0" applyNumberFormat="1" applyFont="1" applyFill="1" applyBorder="1" applyAlignment="1">
      <alignment horizontal="center"/>
    </xf>
    <xf numFmtId="3" fontId="25" fillId="33" borderId="13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/>
    </xf>
    <xf numFmtId="3" fontId="24" fillId="33" borderId="56" xfId="0" applyNumberFormat="1" applyFont="1" applyFill="1" applyBorder="1" applyAlignment="1">
      <alignment horizontal="right"/>
    </xf>
    <xf numFmtId="3" fontId="24" fillId="33" borderId="2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2" fillId="33" borderId="27" xfId="0" applyFont="1" applyFill="1" applyBorder="1" applyAlignment="1">
      <alignment wrapText="1"/>
    </xf>
    <xf numFmtId="1" fontId="92" fillId="33" borderId="44" xfId="0" applyNumberFormat="1" applyFont="1" applyFill="1" applyBorder="1" applyAlignment="1">
      <alignment horizontal="right"/>
    </xf>
    <xf numFmtId="1" fontId="92" fillId="33" borderId="28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3" fontId="86" fillId="35" borderId="11" xfId="0" applyNumberFormat="1" applyFont="1" applyFill="1" applyBorder="1" applyAlignment="1">
      <alignment horizontal="right"/>
    </xf>
    <xf numFmtId="3" fontId="86" fillId="35" borderId="1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00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vertical="center" wrapText="1"/>
    </xf>
    <xf numFmtId="17" fontId="100" fillId="0" borderId="11" xfId="0" applyNumberFormat="1" applyFont="1" applyBorder="1" applyAlignment="1">
      <alignment horizontal="center" vertical="center" wrapText="1"/>
    </xf>
    <xf numFmtId="3" fontId="100" fillId="0" borderId="11" xfId="0" applyNumberFormat="1" applyFont="1" applyBorder="1" applyAlignment="1">
      <alignment horizontal="right" vertical="center" wrapText="1"/>
    </xf>
    <xf numFmtId="16" fontId="100" fillId="0" borderId="11" xfId="0" applyNumberFormat="1" applyFont="1" applyBorder="1" applyAlignment="1">
      <alignment horizontal="center" vertical="center" wrapText="1"/>
    </xf>
    <xf numFmtId="0" fontId="100" fillId="0" borderId="46" xfId="0" applyFont="1" applyFill="1" applyBorder="1" applyAlignment="1">
      <alignment horizontal="right" vertical="center" wrapText="1"/>
    </xf>
    <xf numFmtId="0" fontId="100" fillId="0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100" fillId="0" borderId="12" xfId="0" applyFont="1" applyFill="1" applyBorder="1" applyAlignment="1">
      <alignment horizontal="right" vertical="center" wrapText="1"/>
    </xf>
    <xf numFmtId="0" fontId="100" fillId="0" borderId="13" xfId="0" applyFont="1" applyFill="1" applyBorder="1" applyAlignment="1">
      <alignment horizontal="right" vertical="center" wrapText="1"/>
    </xf>
    <xf numFmtId="0" fontId="100" fillId="0" borderId="14" xfId="0" applyFont="1" applyFill="1" applyBorder="1" applyAlignment="1">
      <alignment horizontal="right" vertical="center" wrapText="1"/>
    </xf>
    <xf numFmtId="3" fontId="100" fillId="0" borderId="46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0" fontId="93" fillId="36" borderId="40" xfId="0" applyFont="1" applyFill="1" applyBorder="1" applyAlignment="1">
      <alignment horizontal="center" vertical="center" wrapText="1"/>
    </xf>
    <xf numFmtId="0" fontId="93" fillId="36" borderId="57" xfId="0" applyFont="1" applyFill="1" applyBorder="1" applyAlignment="1">
      <alignment horizontal="center" vertical="center" wrapText="1"/>
    </xf>
    <xf numFmtId="3" fontId="93" fillId="35" borderId="58" xfId="0" applyNumberFormat="1" applyFont="1" applyFill="1" applyBorder="1" applyAlignment="1">
      <alignment/>
    </xf>
    <xf numFmtId="0" fontId="100" fillId="0" borderId="25" xfId="0" applyFont="1" applyFill="1" applyBorder="1" applyAlignment="1">
      <alignment horizontal="right" vertical="center" wrapText="1"/>
    </xf>
    <xf numFmtId="3" fontId="100" fillId="0" borderId="10" xfId="0" applyNumberFormat="1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3" fontId="100" fillId="0" borderId="12" xfId="0" applyNumberFormat="1" applyFont="1" applyFill="1" applyBorder="1" applyAlignment="1">
      <alignment horizontal="right" vertical="center" wrapText="1"/>
    </xf>
    <xf numFmtId="3" fontId="100" fillId="0" borderId="21" xfId="0" applyNumberFormat="1" applyFont="1" applyFill="1" applyBorder="1" applyAlignment="1">
      <alignment horizontal="right" vertical="center" wrapText="1"/>
    </xf>
    <xf numFmtId="0" fontId="100" fillId="0" borderId="22" xfId="0" applyFont="1" applyFill="1" applyBorder="1" applyAlignment="1">
      <alignment horizontal="right" vertical="center" wrapText="1"/>
    </xf>
    <xf numFmtId="3" fontId="100" fillId="0" borderId="13" xfId="0" applyNumberFormat="1" applyFont="1" applyFill="1" applyBorder="1" applyAlignment="1">
      <alignment horizontal="right" vertical="center" wrapText="1"/>
    </xf>
    <xf numFmtId="0" fontId="97" fillId="42" borderId="27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98" fillId="0" borderId="29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/>
    </xf>
    <xf numFmtId="3" fontId="108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3" fontId="86" fillId="35" borderId="34" xfId="0" applyNumberFormat="1" applyFont="1" applyFill="1" applyBorder="1" applyAlignment="1">
      <alignment horizontal="right" wrapText="1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13" fillId="0" borderId="2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0" fillId="0" borderId="0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/>
    </xf>
    <xf numFmtId="0" fontId="111" fillId="0" borderId="29" xfId="0" applyFont="1" applyFill="1" applyBorder="1" applyAlignment="1">
      <alignment/>
    </xf>
    <xf numFmtId="0" fontId="110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/>
    </xf>
    <xf numFmtId="0" fontId="0" fillId="0" borderId="31" xfId="0" applyBorder="1" applyAlignment="1">
      <alignment/>
    </xf>
    <xf numFmtId="0" fontId="107" fillId="0" borderId="11" xfId="0" applyFont="1" applyFill="1" applyBorder="1" applyAlignment="1">
      <alignment horizontal="right" vertical="center" wrapText="1"/>
    </xf>
    <xf numFmtId="0" fontId="107" fillId="0" borderId="12" xfId="0" applyFont="1" applyFill="1" applyBorder="1" applyAlignment="1">
      <alignment horizontal="right" vertical="center" wrapText="1"/>
    </xf>
    <xf numFmtId="3" fontId="107" fillId="0" borderId="11" xfId="0" applyNumberFormat="1" applyFont="1" applyFill="1" applyBorder="1" applyAlignment="1">
      <alignment horizontal="right" vertical="center" wrapText="1"/>
    </xf>
    <xf numFmtId="0" fontId="107" fillId="0" borderId="13" xfId="0" applyFont="1" applyFill="1" applyBorder="1" applyAlignment="1">
      <alignment horizontal="right" vertical="center" wrapText="1"/>
    </xf>
    <xf numFmtId="0" fontId="107" fillId="0" borderId="14" xfId="0" applyFont="1" applyFill="1" applyBorder="1" applyAlignment="1">
      <alignment horizontal="right" vertical="center" wrapText="1"/>
    </xf>
    <xf numFmtId="3" fontId="65" fillId="35" borderId="59" xfId="0" applyNumberFormat="1" applyFont="1" applyFill="1" applyBorder="1" applyAlignment="1">
      <alignment horizontal="left" vertical="center"/>
    </xf>
    <xf numFmtId="3" fontId="65" fillId="35" borderId="60" xfId="0" applyNumberFormat="1" applyFont="1" applyFill="1" applyBorder="1" applyAlignment="1">
      <alignment vertical="top"/>
    </xf>
    <xf numFmtId="3" fontId="65" fillId="35" borderId="61" xfId="0" applyNumberFormat="1" applyFont="1" applyFill="1" applyBorder="1" applyAlignment="1">
      <alignment vertical="top"/>
    </xf>
    <xf numFmtId="0" fontId="66" fillId="0" borderId="25" xfId="0" applyFont="1" applyFill="1" applyBorder="1" applyAlignment="1">
      <alignment horizontal="left" vertical="center"/>
    </xf>
    <xf numFmtId="0" fontId="66" fillId="0" borderId="21" xfId="0" applyFont="1" applyFill="1" applyBorder="1" applyAlignment="1">
      <alignment horizontal="left" vertical="center"/>
    </xf>
    <xf numFmtId="0" fontId="66" fillId="0" borderId="22" xfId="0" applyFont="1" applyFill="1" applyBorder="1" applyAlignment="1">
      <alignment horizontal="left" vertical="center"/>
    </xf>
    <xf numFmtId="3" fontId="65" fillId="35" borderId="62" xfId="0" applyNumberFormat="1" applyFont="1" applyFill="1" applyBorder="1" applyAlignment="1">
      <alignment vertical="top"/>
    </xf>
    <xf numFmtId="0" fontId="93" fillId="0" borderId="25" xfId="0" applyFont="1" applyFill="1" applyBorder="1" applyAlignment="1">
      <alignment wrapText="1"/>
    </xf>
    <xf numFmtId="3" fontId="94" fillId="0" borderId="46" xfId="0" applyNumberFormat="1" applyFont="1" applyFill="1" applyBorder="1" applyAlignment="1">
      <alignment/>
    </xf>
    <xf numFmtId="3" fontId="94" fillId="0" borderId="10" xfId="0" applyNumberFormat="1" applyFont="1" applyFill="1" applyBorder="1" applyAlignment="1">
      <alignment/>
    </xf>
    <xf numFmtId="0" fontId="93" fillId="0" borderId="21" xfId="0" applyFont="1" applyFill="1" applyBorder="1" applyAlignment="1">
      <alignment wrapText="1"/>
    </xf>
    <xf numFmtId="3" fontId="94" fillId="0" borderId="11" xfId="0" applyNumberFormat="1" applyFont="1" applyFill="1" applyBorder="1" applyAlignment="1">
      <alignment/>
    </xf>
    <xf numFmtId="3" fontId="94" fillId="0" borderId="12" xfId="0" applyNumberFormat="1" applyFont="1" applyFill="1" applyBorder="1" applyAlignment="1">
      <alignment/>
    </xf>
    <xf numFmtId="0" fontId="93" fillId="0" borderId="22" xfId="0" applyFont="1" applyFill="1" applyBorder="1" applyAlignment="1">
      <alignment wrapText="1"/>
    </xf>
    <xf numFmtId="3" fontId="94" fillId="0" borderId="13" xfId="0" applyNumberFormat="1" applyFont="1" applyFill="1" applyBorder="1" applyAlignment="1">
      <alignment/>
    </xf>
    <xf numFmtId="3" fontId="94" fillId="0" borderId="14" xfId="0" applyNumberFormat="1" applyFont="1" applyFill="1" applyBorder="1" applyAlignment="1">
      <alignment/>
    </xf>
    <xf numFmtId="0" fontId="92" fillId="35" borderId="63" xfId="0" applyFont="1" applyFill="1" applyBorder="1" applyAlignment="1">
      <alignment horizontal="right" wrapText="1"/>
    </xf>
    <xf numFmtId="3" fontId="93" fillId="35" borderId="64" xfId="0" applyNumberFormat="1" applyFont="1" applyFill="1" applyBorder="1" applyAlignment="1">
      <alignment horizontal="right"/>
    </xf>
    <xf numFmtId="3" fontId="93" fillId="35" borderId="65" xfId="0" applyNumberFormat="1" applyFont="1" applyFill="1" applyBorder="1" applyAlignment="1">
      <alignment horizontal="right"/>
    </xf>
    <xf numFmtId="0" fontId="94" fillId="0" borderId="46" xfId="0" applyFont="1" applyFill="1" applyBorder="1" applyAlignment="1">
      <alignment/>
    </xf>
    <xf numFmtId="3" fontId="93" fillId="0" borderId="46" xfId="0" applyNumberFormat="1" applyFont="1" applyFill="1" applyBorder="1" applyAlignment="1">
      <alignment horizontal="right"/>
    </xf>
    <xf numFmtId="3" fontId="94" fillId="0" borderId="46" xfId="0" applyNumberFormat="1" applyFont="1" applyFill="1" applyBorder="1" applyAlignment="1">
      <alignment horizontal="right"/>
    </xf>
    <xf numFmtId="0" fontId="94" fillId="0" borderId="11" xfId="0" applyFont="1" applyFill="1" applyBorder="1" applyAlignment="1">
      <alignment/>
    </xf>
    <xf numFmtId="3" fontId="93" fillId="0" borderId="11" xfId="0" applyNumberFormat="1" applyFont="1" applyFill="1" applyBorder="1" applyAlignment="1">
      <alignment horizontal="right"/>
    </xf>
    <xf numFmtId="3" fontId="94" fillId="0" borderId="11" xfId="0" applyNumberFormat="1" applyFont="1" applyFill="1" applyBorder="1" applyAlignment="1">
      <alignment horizontal="right"/>
    </xf>
    <xf numFmtId="0" fontId="94" fillId="0" borderId="13" xfId="0" applyFont="1" applyFill="1" applyBorder="1" applyAlignment="1">
      <alignment/>
    </xf>
    <xf numFmtId="3" fontId="93" fillId="0" borderId="13" xfId="0" applyNumberFormat="1" applyFont="1" applyFill="1" applyBorder="1" applyAlignment="1">
      <alignment horizontal="right"/>
    </xf>
    <xf numFmtId="3" fontId="94" fillId="0" borderId="13" xfId="0" applyNumberFormat="1" applyFont="1" applyFill="1" applyBorder="1" applyAlignment="1">
      <alignment horizontal="right"/>
    </xf>
    <xf numFmtId="0" fontId="66" fillId="0" borderId="66" xfId="0" applyFont="1" applyFill="1" applyBorder="1" applyAlignment="1">
      <alignment horizontal="left" vertical="center"/>
    </xf>
    <xf numFmtId="0" fontId="66" fillId="0" borderId="32" xfId="0" applyFont="1" applyFill="1" applyBorder="1" applyAlignment="1">
      <alignment horizontal="left" vertical="center"/>
    </xf>
    <xf numFmtId="0" fontId="66" fillId="0" borderId="67" xfId="0" applyFont="1" applyFill="1" applyBorder="1" applyAlignment="1">
      <alignment horizontal="left" vertical="center"/>
    </xf>
    <xf numFmtId="0" fontId="100" fillId="0" borderId="68" xfId="0" applyFont="1" applyFill="1" applyBorder="1" applyAlignment="1">
      <alignment horizontal="right" vertical="center" wrapText="1"/>
    </xf>
    <xf numFmtId="0" fontId="100" fillId="0" borderId="69" xfId="0" applyFont="1" applyFill="1" applyBorder="1" applyAlignment="1">
      <alignment horizontal="right" vertical="center" wrapText="1"/>
    </xf>
    <xf numFmtId="3" fontId="100" fillId="0" borderId="69" xfId="0" applyNumberFormat="1" applyFont="1" applyFill="1" applyBorder="1" applyAlignment="1">
      <alignment horizontal="right" vertical="center" wrapText="1"/>
    </xf>
    <xf numFmtId="0" fontId="100" fillId="0" borderId="70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08" fillId="0" borderId="47" xfId="0" applyFont="1" applyBorder="1" applyAlignment="1">
      <alignment horizontal="right" vertical="center" wrapText="1"/>
    </xf>
    <xf numFmtId="0" fontId="108" fillId="0" borderId="50" xfId="0" applyFont="1" applyBorder="1" applyAlignment="1">
      <alignment horizontal="right" vertical="center" wrapText="1"/>
    </xf>
    <xf numFmtId="0" fontId="108" fillId="0" borderId="48" xfId="0" applyFont="1" applyBorder="1" applyAlignment="1">
      <alignment horizontal="right" vertical="center" wrapText="1"/>
    </xf>
    <xf numFmtId="0" fontId="97" fillId="42" borderId="44" xfId="0" applyFont="1" applyFill="1" applyBorder="1" applyAlignment="1">
      <alignment horizontal="center" wrapText="1"/>
    </xf>
    <xf numFmtId="0" fontId="100" fillId="0" borderId="54" xfId="0" applyFont="1" applyBorder="1" applyAlignment="1">
      <alignment horizontal="right" vertical="center" wrapText="1"/>
    </xf>
    <xf numFmtId="0" fontId="100" fillId="0" borderId="71" xfId="0" applyFont="1" applyBorder="1" applyAlignment="1">
      <alignment horizontal="right" vertical="center" wrapText="1"/>
    </xf>
    <xf numFmtId="0" fontId="100" fillId="0" borderId="72" xfId="0" applyFont="1" applyBorder="1" applyAlignment="1">
      <alignment horizontal="right" vertical="center" wrapText="1"/>
    </xf>
    <xf numFmtId="0" fontId="91" fillId="0" borderId="21" xfId="0" applyFont="1" applyFill="1" applyBorder="1" applyAlignment="1">
      <alignment horizontal="right" vertical="center" wrapText="1"/>
    </xf>
    <xf numFmtId="0" fontId="91" fillId="0" borderId="11" xfId="0" applyFont="1" applyFill="1" applyBorder="1" applyAlignment="1">
      <alignment horizontal="right" vertical="center" wrapText="1"/>
    </xf>
    <xf numFmtId="3" fontId="91" fillId="0" borderId="11" xfId="0" applyNumberFormat="1" applyFont="1" applyFill="1" applyBorder="1" applyAlignment="1">
      <alignment horizontal="right" vertical="center" wrapText="1"/>
    </xf>
    <xf numFmtId="0" fontId="91" fillId="0" borderId="12" xfId="0" applyFont="1" applyFill="1" applyBorder="1" applyAlignment="1">
      <alignment horizontal="right" vertical="center" wrapText="1"/>
    </xf>
    <xf numFmtId="0" fontId="107" fillId="0" borderId="21" xfId="0" applyFont="1" applyFill="1" applyBorder="1" applyAlignment="1">
      <alignment horizontal="right" vertical="center" wrapText="1"/>
    </xf>
    <xf numFmtId="0" fontId="107" fillId="0" borderId="22" xfId="0" applyFont="1" applyFill="1" applyBorder="1" applyAlignment="1">
      <alignment horizontal="right" vertical="center" wrapText="1"/>
    </xf>
    <xf numFmtId="0" fontId="107" fillId="0" borderId="32" xfId="0" applyFont="1" applyFill="1" applyBorder="1" applyAlignment="1">
      <alignment horizontal="left" vertical="center" wrapText="1"/>
    </xf>
    <xf numFmtId="3" fontId="26" fillId="35" borderId="73" xfId="0" applyNumberFormat="1" applyFont="1" applyFill="1" applyBorder="1" applyAlignment="1">
      <alignment vertical="top"/>
    </xf>
    <xf numFmtId="0" fontId="112" fillId="0" borderId="25" xfId="0" applyFont="1" applyFill="1" applyBorder="1" applyAlignment="1">
      <alignment/>
    </xf>
    <xf numFmtId="0" fontId="112" fillId="0" borderId="21" xfId="0" applyFont="1" applyFill="1" applyBorder="1" applyAlignment="1">
      <alignment/>
    </xf>
    <xf numFmtId="3" fontId="65" fillId="35" borderId="31" xfId="0" applyNumberFormat="1" applyFont="1" applyFill="1" applyBorder="1" applyAlignment="1">
      <alignment horizontal="left" vertical="center"/>
    </xf>
    <xf numFmtId="3" fontId="65" fillId="35" borderId="74" xfId="0" applyNumberFormat="1" applyFont="1" applyFill="1" applyBorder="1" applyAlignment="1">
      <alignment vertical="top"/>
    </xf>
    <xf numFmtId="3" fontId="65" fillId="35" borderId="64" xfId="0" applyNumberFormat="1" applyFont="1" applyFill="1" applyBorder="1" applyAlignment="1">
      <alignment vertical="top"/>
    </xf>
    <xf numFmtId="3" fontId="65" fillId="35" borderId="75" xfId="0" applyNumberFormat="1" applyFont="1" applyFill="1" applyBorder="1" applyAlignment="1">
      <alignment vertical="top"/>
    </xf>
    <xf numFmtId="3" fontId="65" fillId="35" borderId="76" xfId="0" applyNumberFormat="1" applyFont="1" applyFill="1" applyBorder="1" applyAlignment="1">
      <alignment vertical="top"/>
    </xf>
    <xf numFmtId="3" fontId="65" fillId="35" borderId="65" xfId="0" applyNumberFormat="1" applyFont="1" applyFill="1" applyBorder="1" applyAlignment="1">
      <alignment vertical="top"/>
    </xf>
    <xf numFmtId="3" fontId="27" fillId="0" borderId="0" xfId="0" applyNumberFormat="1" applyFont="1" applyBorder="1" applyAlignment="1">
      <alignment horizontal="left" vertical="top"/>
    </xf>
    <xf numFmtId="3" fontId="65" fillId="35" borderId="63" xfId="0" applyNumberFormat="1" applyFont="1" applyFill="1" applyBorder="1" applyAlignment="1">
      <alignment vertical="top"/>
    </xf>
    <xf numFmtId="3" fontId="65" fillId="35" borderId="17" xfId="0" applyNumberFormat="1" applyFont="1" applyFill="1" applyBorder="1" applyAlignment="1">
      <alignment vertical="top"/>
    </xf>
    <xf numFmtId="0" fontId="100" fillId="0" borderId="66" xfId="0" applyFont="1" applyFill="1" applyBorder="1" applyAlignment="1">
      <alignment horizontal="right" vertical="center" wrapText="1"/>
    </xf>
    <xf numFmtId="0" fontId="100" fillId="0" borderId="32" xfId="0" applyFont="1" applyFill="1" applyBorder="1" applyAlignment="1">
      <alignment horizontal="right" vertical="center" wrapText="1"/>
    </xf>
    <xf numFmtId="0" fontId="100" fillId="0" borderId="67" xfId="0" applyFont="1" applyFill="1" applyBorder="1" applyAlignment="1">
      <alignment horizontal="right" vertical="center" wrapText="1"/>
    </xf>
    <xf numFmtId="3" fontId="65" fillId="35" borderId="77" xfId="0" applyNumberFormat="1" applyFont="1" applyFill="1" applyBorder="1" applyAlignment="1">
      <alignment vertical="top"/>
    </xf>
    <xf numFmtId="3" fontId="100" fillId="0" borderId="68" xfId="0" applyNumberFormat="1" applyFont="1" applyFill="1" applyBorder="1" applyAlignment="1">
      <alignment horizontal="right" vertical="center" wrapText="1"/>
    </xf>
    <xf numFmtId="3" fontId="100" fillId="0" borderId="32" xfId="0" applyNumberFormat="1" applyFont="1" applyFill="1" applyBorder="1" applyAlignment="1">
      <alignment horizontal="right" vertical="center" wrapText="1"/>
    </xf>
    <xf numFmtId="0" fontId="16" fillId="0" borderId="2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15" fontId="17" fillId="0" borderId="29" xfId="0" applyNumberFormat="1" applyFont="1" applyFill="1" applyBorder="1" applyAlignment="1" quotePrefix="1">
      <alignment horizontal="center"/>
    </xf>
    <xf numFmtId="15" fontId="17" fillId="0" borderId="0" xfId="0" applyNumberFormat="1" applyFont="1" applyFill="1" applyBorder="1" applyAlignment="1" quotePrefix="1">
      <alignment horizontal="center"/>
    </xf>
    <xf numFmtId="15" fontId="17" fillId="0" borderId="24" xfId="0" applyNumberFormat="1" applyFont="1" applyFill="1" applyBorder="1" applyAlignment="1" quotePrefix="1">
      <alignment horizontal="center"/>
    </xf>
    <xf numFmtId="0" fontId="113" fillId="0" borderId="29" xfId="0" applyFont="1" applyFill="1" applyBorder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113" fillId="0" borderId="2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24" xfId="0" applyFont="1" applyFill="1" applyBorder="1" applyAlignment="1">
      <alignment horizontal="center" vertical="center" wrapText="1"/>
    </xf>
    <xf numFmtId="0" fontId="96" fillId="0" borderId="16" xfId="0" applyFont="1" applyBorder="1" applyAlignment="1">
      <alignment horizontal="center"/>
    </xf>
    <xf numFmtId="0" fontId="103" fillId="35" borderId="78" xfId="0" applyFont="1" applyFill="1" applyBorder="1" applyAlignment="1">
      <alignment horizontal="center" wrapText="1"/>
    </xf>
    <xf numFmtId="0" fontId="103" fillId="35" borderId="79" xfId="0" applyFont="1" applyFill="1" applyBorder="1" applyAlignment="1">
      <alignment horizontal="center" wrapText="1"/>
    </xf>
    <xf numFmtId="0" fontId="103" fillId="37" borderId="54" xfId="0" applyFont="1" applyFill="1" applyBorder="1" applyAlignment="1">
      <alignment horizontal="left" vertical="center" wrapText="1"/>
    </xf>
    <xf numFmtId="0" fontId="103" fillId="37" borderId="72" xfId="0" applyFont="1" applyFill="1" applyBorder="1" applyAlignment="1">
      <alignment horizontal="left" vertical="center" wrapText="1"/>
    </xf>
    <xf numFmtId="0" fontId="106" fillId="0" borderId="16" xfId="0" applyFont="1" applyBorder="1" applyAlignment="1">
      <alignment horizontal="center"/>
    </xf>
    <xf numFmtId="0" fontId="103" fillId="37" borderId="55" xfId="0" applyFont="1" applyFill="1" applyBorder="1" applyAlignment="1">
      <alignment horizontal="left" vertical="center" wrapText="1"/>
    </xf>
    <xf numFmtId="0" fontId="103" fillId="37" borderId="71" xfId="0" applyFont="1" applyFill="1" applyBorder="1" applyAlignment="1">
      <alignment horizontal="left" vertical="center" wrapText="1"/>
    </xf>
    <xf numFmtId="0" fontId="103" fillId="35" borderId="54" xfId="0" applyFont="1" applyFill="1" applyBorder="1" applyAlignment="1">
      <alignment horizontal="left" vertical="center" wrapText="1"/>
    </xf>
    <xf numFmtId="0" fontId="103" fillId="35" borderId="71" xfId="0" applyFont="1" applyFill="1" applyBorder="1" applyAlignment="1">
      <alignment horizontal="left" vertical="center" wrapText="1"/>
    </xf>
    <xf numFmtId="0" fontId="103" fillId="35" borderId="72" xfId="0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/>
    </xf>
    <xf numFmtId="0" fontId="114" fillId="35" borderId="25" xfId="0" applyFont="1" applyFill="1" applyBorder="1" applyAlignment="1">
      <alignment/>
    </xf>
    <xf numFmtId="0" fontId="114" fillId="35" borderId="10" xfId="0" applyFont="1" applyFill="1" applyBorder="1" applyAlignment="1">
      <alignment/>
    </xf>
    <xf numFmtId="0" fontId="114" fillId="35" borderId="22" xfId="0" applyFont="1" applyFill="1" applyBorder="1" applyAlignment="1">
      <alignment/>
    </xf>
    <xf numFmtId="0" fontId="114" fillId="35" borderId="14" xfId="0" applyFont="1" applyFill="1" applyBorder="1" applyAlignment="1">
      <alignment/>
    </xf>
    <xf numFmtId="0" fontId="103" fillId="35" borderId="80" xfId="0" applyFont="1" applyFill="1" applyBorder="1" applyAlignment="1">
      <alignment horizontal="center"/>
    </xf>
    <xf numFmtId="0" fontId="103" fillId="35" borderId="81" xfId="0" applyFont="1" applyFill="1" applyBorder="1" applyAlignment="1">
      <alignment horizontal="center"/>
    </xf>
    <xf numFmtId="0" fontId="103" fillId="35" borderId="82" xfId="0" applyFont="1" applyFill="1" applyBorder="1" applyAlignment="1">
      <alignment horizontal="center"/>
    </xf>
    <xf numFmtId="0" fontId="91" fillId="0" borderId="21" xfId="0" applyFont="1" applyFill="1" applyBorder="1" applyAlignment="1">
      <alignment vertical="center" wrapText="1"/>
    </xf>
    <xf numFmtId="0" fontId="91" fillId="0" borderId="11" xfId="0" applyFont="1" applyFill="1" applyBorder="1" applyAlignment="1">
      <alignment vertical="center" wrapText="1"/>
    </xf>
    <xf numFmtId="0" fontId="91" fillId="0" borderId="12" xfId="0" applyFont="1" applyFill="1" applyBorder="1" applyAlignment="1">
      <alignment vertical="center" wrapText="1"/>
    </xf>
    <xf numFmtId="0" fontId="91" fillId="0" borderId="25" xfId="0" applyFont="1" applyFill="1" applyBorder="1" applyAlignment="1">
      <alignment vertical="center" wrapText="1"/>
    </xf>
    <xf numFmtId="0" fontId="91" fillId="0" borderId="46" xfId="0" applyFont="1" applyFill="1" applyBorder="1" applyAlignment="1">
      <alignment vertical="center" wrapText="1"/>
    </xf>
    <xf numFmtId="0" fontId="91" fillId="0" borderId="1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3" fontId="115" fillId="33" borderId="27" xfId="0" applyNumberFormat="1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vertical="center" wrapText="1"/>
    </xf>
    <xf numFmtId="3" fontId="0" fillId="0" borderId="31" xfId="0" applyNumberFormat="1" applyBorder="1" applyAlignment="1">
      <alignment vertical="center" wrapText="1"/>
    </xf>
    <xf numFmtId="3" fontId="90" fillId="33" borderId="46" xfId="0" applyNumberFormat="1" applyFont="1" applyFill="1" applyBorder="1" applyAlignment="1">
      <alignment horizontal="center"/>
    </xf>
    <xf numFmtId="3" fontId="90" fillId="33" borderId="11" xfId="0" applyNumberFormat="1" applyFont="1" applyFill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92" fillId="33" borderId="44" xfId="0" applyFont="1" applyFill="1" applyBorder="1" applyAlignment="1">
      <alignment horizontal="center" wrapText="1"/>
    </xf>
    <xf numFmtId="0" fontId="92" fillId="33" borderId="33" xfId="0" applyFont="1" applyFill="1" applyBorder="1" applyAlignment="1">
      <alignment horizontal="center" wrapText="1"/>
    </xf>
    <xf numFmtId="0" fontId="92" fillId="33" borderId="18" xfId="0" applyFont="1" applyFill="1" applyBorder="1" applyAlignment="1">
      <alignment horizontal="center"/>
    </xf>
    <xf numFmtId="0" fontId="92" fillId="33" borderId="83" xfId="0" applyFont="1" applyFill="1" applyBorder="1" applyAlignment="1">
      <alignment horizontal="center"/>
    </xf>
    <xf numFmtId="0" fontId="92" fillId="33" borderId="84" xfId="0" applyFont="1" applyFill="1" applyBorder="1" applyAlignment="1">
      <alignment horizontal="center"/>
    </xf>
    <xf numFmtId="0" fontId="116" fillId="34" borderId="0" xfId="0" applyFont="1" applyFill="1" applyBorder="1" applyAlignment="1">
      <alignment horizontal="left" wrapText="1"/>
    </xf>
    <xf numFmtId="0" fontId="92" fillId="33" borderId="20" xfId="0" applyFont="1" applyFill="1" applyBorder="1" applyAlignment="1">
      <alignment horizontal="center"/>
    </xf>
    <xf numFmtId="0" fontId="98" fillId="0" borderId="16" xfId="0" applyFont="1" applyBorder="1" applyAlignment="1">
      <alignment horizontal="left"/>
    </xf>
    <xf numFmtId="0" fontId="98" fillId="0" borderId="0" xfId="0" applyFont="1" applyFill="1" applyBorder="1" applyAlignment="1">
      <alignment horizontal="left"/>
    </xf>
    <xf numFmtId="17" fontId="92" fillId="33" borderId="18" xfId="0" applyNumberFormat="1" applyFont="1" applyFill="1" applyBorder="1" applyAlignment="1" quotePrefix="1">
      <alignment horizontal="center"/>
    </xf>
    <xf numFmtId="49" fontId="92" fillId="33" borderId="85" xfId="0" applyNumberFormat="1" applyFont="1" applyFill="1" applyBorder="1" applyAlignment="1">
      <alignment horizontal="center"/>
    </xf>
    <xf numFmtId="49" fontId="92" fillId="33" borderId="83" xfId="0" applyNumberFormat="1" applyFont="1" applyFill="1" applyBorder="1" applyAlignment="1">
      <alignment horizontal="center"/>
    </xf>
    <xf numFmtId="0" fontId="92" fillId="33" borderId="85" xfId="0" applyFont="1" applyFill="1" applyBorder="1" applyAlignment="1">
      <alignment horizontal="center"/>
    </xf>
    <xf numFmtId="0" fontId="92" fillId="33" borderId="18" xfId="0" applyFont="1" applyFill="1" applyBorder="1" applyAlignment="1">
      <alignment horizontal="center" vertical="center" wrapText="1"/>
    </xf>
    <xf numFmtId="0" fontId="92" fillId="33" borderId="20" xfId="0" applyFont="1" applyFill="1" applyBorder="1" applyAlignment="1">
      <alignment horizontal="center" vertical="center" wrapText="1"/>
    </xf>
    <xf numFmtId="0" fontId="86" fillId="35" borderId="11" xfId="0" applyFont="1" applyFill="1" applyBorder="1" applyAlignment="1">
      <alignment horizontal="right"/>
    </xf>
    <xf numFmtId="0" fontId="0" fillId="36" borderId="11" xfId="0" applyFill="1" applyBorder="1" applyAlignment="1">
      <alignment horizontal="center"/>
    </xf>
    <xf numFmtId="3" fontId="0" fillId="36" borderId="11" xfId="0" applyNumberFormat="1" applyFill="1" applyBorder="1" applyAlignment="1">
      <alignment horizontal="center"/>
    </xf>
    <xf numFmtId="0" fontId="86" fillId="35" borderId="11" xfId="0" applyFont="1" applyFill="1" applyBorder="1" applyAlignment="1">
      <alignment vertical="center"/>
    </xf>
    <xf numFmtId="0" fontId="101" fillId="0" borderId="0" xfId="0" applyFont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7" fillId="0" borderId="11" xfId="0" applyFont="1" applyBorder="1" applyAlignment="1">
      <alignment horizontal="center" vertical="center"/>
    </xf>
    <xf numFmtId="0" fontId="98" fillId="0" borderId="0" xfId="0" applyFont="1" applyFill="1" applyAlignment="1">
      <alignment horizontal="center"/>
    </xf>
    <xf numFmtId="3" fontId="61" fillId="0" borderId="32" xfId="0" applyNumberFormat="1" applyFont="1" applyBorder="1" applyAlignment="1">
      <alignment horizontal="center" vertical="center"/>
    </xf>
    <xf numFmtId="3" fontId="61" fillId="0" borderId="69" xfId="0" applyNumberFormat="1" applyFont="1" applyBorder="1" applyAlignment="1">
      <alignment horizontal="center" vertical="center"/>
    </xf>
    <xf numFmtId="3" fontId="61" fillId="0" borderId="86" xfId="0" applyNumberFormat="1" applyFont="1" applyBorder="1" applyAlignment="1">
      <alignment horizontal="center" vertical="center"/>
    </xf>
    <xf numFmtId="3" fontId="62" fillId="35" borderId="67" xfId="0" applyNumberFormat="1" applyFont="1" applyFill="1" applyBorder="1" applyAlignment="1">
      <alignment horizontal="center" vertical="center"/>
    </xf>
    <xf numFmtId="3" fontId="62" fillId="35" borderId="70" xfId="0" applyNumberFormat="1" applyFont="1" applyFill="1" applyBorder="1" applyAlignment="1">
      <alignment horizontal="center" vertical="center"/>
    </xf>
    <xf numFmtId="3" fontId="62" fillId="35" borderId="87" xfId="0" applyNumberFormat="1" applyFont="1" applyFill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69" xfId="0" applyFont="1" applyBorder="1" applyAlignment="1">
      <alignment horizontal="center" vertical="center"/>
    </xf>
    <xf numFmtId="0" fontId="62" fillId="35" borderId="66" xfId="0" applyFont="1" applyFill="1" applyBorder="1" applyAlignment="1">
      <alignment horizontal="center" vertical="center"/>
    </xf>
    <xf numFmtId="0" fontId="62" fillId="35" borderId="68" xfId="0" applyFont="1" applyFill="1" applyBorder="1" applyAlignment="1">
      <alignment horizontal="center" vertical="center"/>
    </xf>
    <xf numFmtId="0" fontId="62" fillId="35" borderId="78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/>
    </xf>
    <xf numFmtId="0" fontId="10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49" fillId="36" borderId="88" xfId="0" applyFont="1" applyFill="1" applyBorder="1" applyAlignment="1">
      <alignment horizontal="center" vertical="center" textRotation="90" wrapText="1"/>
    </xf>
    <xf numFmtId="0" fontId="116" fillId="36" borderId="57" xfId="0" applyFont="1" applyFill="1" applyBorder="1" applyAlignment="1">
      <alignment horizontal="center" vertical="center" textRotation="90"/>
    </xf>
    <xf numFmtId="0" fontId="49" fillId="36" borderId="11" xfId="0" applyFont="1" applyFill="1" applyBorder="1" applyAlignment="1">
      <alignment horizontal="center" vertical="center" textRotation="90"/>
    </xf>
    <xf numFmtId="0" fontId="49" fillId="36" borderId="89" xfId="0" applyFont="1" applyFill="1" applyBorder="1" applyAlignment="1">
      <alignment horizontal="center" vertical="center" textRotation="90"/>
    </xf>
    <xf numFmtId="0" fontId="92" fillId="36" borderId="90" xfId="0" applyFont="1" applyFill="1" applyBorder="1" applyAlignment="1">
      <alignment horizontal="center" vertical="center" textRotation="90"/>
    </xf>
    <xf numFmtId="0" fontId="92" fillId="36" borderId="51" xfId="0" applyFont="1" applyFill="1" applyBorder="1" applyAlignment="1">
      <alignment horizontal="center" vertical="center" textRotation="90"/>
    </xf>
    <xf numFmtId="0" fontId="49" fillId="36" borderId="9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93" xfId="0" applyFont="1" applyFill="1" applyBorder="1" applyAlignment="1">
      <alignment horizontal="center" vertical="center" textRotation="90"/>
    </xf>
    <xf numFmtId="0" fontId="49" fillId="36" borderId="94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/>
    </xf>
    <xf numFmtId="0" fontId="49" fillId="36" borderId="96" xfId="0" applyFont="1" applyFill="1" applyBorder="1" applyAlignment="1">
      <alignment horizontal="center" vertical="center"/>
    </xf>
    <xf numFmtId="0" fontId="49" fillId="36" borderId="97" xfId="0" applyFont="1" applyFill="1" applyBorder="1" applyAlignment="1">
      <alignment horizontal="center" vertical="center"/>
    </xf>
    <xf numFmtId="0" fontId="49" fillId="36" borderId="98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/>
    </xf>
    <xf numFmtId="0" fontId="49" fillId="36" borderId="42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 textRotation="90" wrapText="1"/>
    </xf>
    <xf numFmtId="0" fontId="116" fillId="36" borderId="101" xfId="0" applyFont="1" applyFill="1" applyBorder="1" applyAlignment="1">
      <alignment horizontal="center" vertical="center" textRotation="90"/>
    </xf>
    <xf numFmtId="0" fontId="49" fillId="36" borderId="88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/>
    </xf>
    <xf numFmtId="0" fontId="49" fillId="36" borderId="90" xfId="0" applyFont="1" applyFill="1" applyBorder="1" applyAlignment="1">
      <alignment horizontal="center" vertical="center" textRotation="90"/>
    </xf>
    <xf numFmtId="0" fontId="49" fillId="36" borderId="51" xfId="0" applyFont="1" applyFill="1" applyBorder="1" applyAlignment="1">
      <alignment horizontal="center" vertical="center" textRotation="90"/>
    </xf>
    <xf numFmtId="3" fontId="6" fillId="0" borderId="96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0" fontId="49" fillId="36" borderId="102" xfId="0" applyFont="1" applyFill="1" applyBorder="1" applyAlignment="1">
      <alignment horizontal="center" vertical="center"/>
    </xf>
    <xf numFmtId="0" fontId="49" fillId="36" borderId="57" xfId="0" applyFont="1" applyFill="1" applyBorder="1" applyAlignment="1">
      <alignment horizontal="center" vertical="center" textRotation="90" wrapText="1"/>
    </xf>
    <xf numFmtId="0" fontId="116" fillId="36" borderId="103" xfId="0" applyFont="1" applyFill="1" applyBorder="1" applyAlignment="1">
      <alignment horizontal="center" vertical="center" textRotation="90"/>
    </xf>
    <xf numFmtId="0" fontId="49" fillId="35" borderId="35" xfId="0" applyFont="1" applyFill="1" applyBorder="1" applyAlignment="1">
      <alignment horizontal="center" vertical="center"/>
    </xf>
    <xf numFmtId="0" fontId="49" fillId="35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9" fillId="35" borderId="41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6" borderId="3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50" fillId="36" borderId="88" xfId="0" applyFont="1" applyFill="1" applyBorder="1" applyAlignment="1">
      <alignment horizontal="center" vertical="center" textRotation="90" wrapText="1"/>
    </xf>
    <xf numFmtId="0" fontId="94" fillId="36" borderId="57" xfId="0" applyFont="1" applyFill="1" applyBorder="1" applyAlignment="1">
      <alignment horizontal="center" vertical="center" textRotation="90"/>
    </xf>
    <xf numFmtId="0" fontId="50" fillId="36" borderId="11" xfId="0" applyFont="1" applyFill="1" applyBorder="1" applyAlignment="1">
      <alignment horizontal="center" vertical="center" textRotation="90"/>
    </xf>
    <xf numFmtId="0" fontId="50" fillId="36" borderId="89" xfId="0" applyFont="1" applyFill="1" applyBorder="1" applyAlignment="1">
      <alignment horizontal="center" vertical="center" textRotation="90"/>
    </xf>
    <xf numFmtId="0" fontId="50" fillId="36" borderId="32" xfId="0" applyFont="1" applyFill="1" applyBorder="1" applyAlignment="1">
      <alignment horizontal="center" vertical="center" textRotation="90" wrapText="1"/>
    </xf>
    <xf numFmtId="0" fontId="94" fillId="36" borderId="100" xfId="0" applyFont="1" applyFill="1" applyBorder="1" applyAlignment="1">
      <alignment horizontal="center" vertical="center" textRotation="90"/>
    </xf>
    <xf numFmtId="0" fontId="93" fillId="36" borderId="45" xfId="0" applyFont="1" applyFill="1" applyBorder="1" applyAlignment="1">
      <alignment horizontal="center" vertical="center" textRotation="90"/>
    </xf>
    <xf numFmtId="0" fontId="93" fillId="36" borderId="56" xfId="0" applyFont="1" applyFill="1" applyBorder="1" applyAlignment="1">
      <alignment horizontal="center" vertical="center" textRotation="90"/>
    </xf>
    <xf numFmtId="0" fontId="50" fillId="36" borderId="79" xfId="0" applyFont="1" applyFill="1" applyBorder="1" applyAlignment="1">
      <alignment horizontal="center" vertical="center" textRotation="90"/>
    </xf>
    <xf numFmtId="0" fontId="50" fillId="36" borderId="24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/>
    </xf>
    <xf numFmtId="0" fontId="50" fillId="36" borderId="90" xfId="0" applyFont="1" applyFill="1" applyBorder="1" applyAlignment="1">
      <alignment horizontal="center" vertical="center" textRotation="90"/>
    </xf>
    <xf numFmtId="0" fontId="50" fillId="36" borderId="96" xfId="0" applyFont="1" applyFill="1" applyBorder="1" applyAlignment="1">
      <alignment horizontal="center" vertical="center"/>
    </xf>
    <xf numFmtId="0" fontId="50" fillId="36" borderId="97" xfId="0" applyFont="1" applyFill="1" applyBorder="1" applyAlignment="1">
      <alignment horizontal="center" vertical="center"/>
    </xf>
    <xf numFmtId="0" fontId="50" fillId="36" borderId="45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99" xfId="0" applyFont="1" applyFill="1" applyBorder="1" applyAlignment="1">
      <alignment horizontal="center" vertical="center"/>
    </xf>
    <xf numFmtId="0" fontId="50" fillId="36" borderId="42" xfId="0" applyFont="1" applyFill="1" applyBorder="1" applyAlignment="1">
      <alignment horizontal="center" vertical="center" textRotation="90"/>
    </xf>
    <xf numFmtId="0" fontId="50" fillId="36" borderId="106" xfId="0" applyFont="1" applyFill="1" applyBorder="1" applyAlignment="1">
      <alignment horizontal="center" vertical="center" textRotation="90" wrapText="1"/>
    </xf>
    <xf numFmtId="0" fontId="94" fillId="36" borderId="52" xfId="0" applyFont="1" applyFill="1" applyBorder="1" applyAlignment="1">
      <alignment horizontal="center" vertical="center" textRotation="90"/>
    </xf>
    <xf numFmtId="0" fontId="50" fillId="36" borderId="32" xfId="0" applyFont="1" applyFill="1" applyBorder="1" applyAlignment="1">
      <alignment horizontal="center" vertical="center" textRotation="90"/>
    </xf>
    <xf numFmtId="0" fontId="50" fillId="36" borderId="100" xfId="0" applyFont="1" applyFill="1" applyBorder="1" applyAlignment="1">
      <alignment horizontal="center" vertical="center" textRotation="90"/>
    </xf>
    <xf numFmtId="0" fontId="50" fillId="36" borderId="27" xfId="0" applyFont="1" applyFill="1" applyBorder="1" applyAlignment="1">
      <alignment horizontal="center" vertical="center"/>
    </xf>
    <xf numFmtId="0" fontId="50" fillId="36" borderId="78" xfId="0" applyFont="1" applyFill="1" applyBorder="1" applyAlignment="1">
      <alignment horizontal="center" vertical="center"/>
    </xf>
    <xf numFmtId="0" fontId="50" fillId="35" borderId="95" xfId="0" applyFont="1" applyFill="1" applyBorder="1" applyAlignment="1">
      <alignment horizontal="center" vertical="center"/>
    </xf>
    <xf numFmtId="0" fontId="50" fillId="35" borderId="107" xfId="0" applyFont="1" applyFill="1" applyBorder="1" applyAlignment="1">
      <alignment horizontal="center" vertical="center"/>
    </xf>
    <xf numFmtId="0" fontId="50" fillId="35" borderId="96" xfId="0" applyFont="1" applyFill="1" applyBorder="1" applyAlignment="1">
      <alignment horizontal="center" vertical="center"/>
    </xf>
    <xf numFmtId="0" fontId="50" fillId="35" borderId="104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41" xfId="0" applyFont="1" applyFill="1" applyBorder="1" applyAlignment="1">
      <alignment horizontal="center" vertical="center"/>
    </xf>
    <xf numFmtId="0" fontId="50" fillId="35" borderId="105" xfId="0" applyFont="1" applyFill="1" applyBorder="1" applyAlignment="1">
      <alignment horizontal="center" vertical="center"/>
    </xf>
    <xf numFmtId="0" fontId="50" fillId="36" borderId="47" xfId="0" applyFont="1" applyFill="1" applyBorder="1" applyAlignment="1">
      <alignment horizontal="center" vertical="center"/>
    </xf>
    <xf numFmtId="0" fontId="50" fillId="36" borderId="108" xfId="0" applyFont="1" applyFill="1" applyBorder="1" applyAlignment="1">
      <alignment horizontal="center" vertical="center"/>
    </xf>
    <xf numFmtId="0" fontId="50" fillId="36" borderId="28" xfId="0" applyFont="1" applyFill="1" applyBorder="1" applyAlignment="1">
      <alignment horizontal="center" vertical="center"/>
    </xf>
    <xf numFmtId="0" fontId="93" fillId="35" borderId="41" xfId="0" applyFont="1" applyFill="1" applyBorder="1" applyAlignment="1">
      <alignment horizontal="center" vertical="center" wrapText="1"/>
    </xf>
    <xf numFmtId="0" fontId="93" fillId="35" borderId="104" xfId="0" applyFont="1" applyFill="1" applyBorder="1" applyAlignment="1">
      <alignment horizontal="center" vertical="center" wrapText="1"/>
    </xf>
    <xf numFmtId="0" fontId="93" fillId="35" borderId="105" xfId="0" applyFont="1" applyFill="1" applyBorder="1" applyAlignment="1">
      <alignment horizontal="center" vertical="center" wrapText="1"/>
    </xf>
    <xf numFmtId="0" fontId="93" fillId="36" borderId="38" xfId="0" applyFont="1" applyFill="1" applyBorder="1" applyAlignment="1">
      <alignment horizontal="center" vertical="center" wrapText="1"/>
    </xf>
    <xf numFmtId="0" fontId="93" fillId="36" borderId="10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93" fillId="35" borderId="95" xfId="0" applyFont="1" applyFill="1" applyBorder="1" applyAlignment="1">
      <alignment horizontal="center" vertical="center" wrapText="1"/>
    </xf>
    <xf numFmtId="0" fontId="93" fillId="35" borderId="107" xfId="0" applyFont="1" applyFill="1" applyBorder="1" applyAlignment="1">
      <alignment horizontal="center" vertical="center" wrapText="1"/>
    </xf>
    <xf numFmtId="0" fontId="93" fillId="35" borderId="59" xfId="0" applyFont="1" applyFill="1" applyBorder="1" applyAlignment="1">
      <alignment horizontal="center" vertical="center" wrapText="1"/>
    </xf>
    <xf numFmtId="0" fontId="93" fillId="35" borderId="35" xfId="0" applyFont="1" applyFill="1" applyBorder="1" applyAlignment="1">
      <alignment horizontal="center" vertical="center" wrapText="1"/>
    </xf>
    <xf numFmtId="0" fontId="93" fillId="35" borderId="36" xfId="0" applyFont="1" applyFill="1" applyBorder="1" applyAlignment="1">
      <alignment horizontal="center" vertical="center" wrapText="1"/>
    </xf>
    <xf numFmtId="0" fontId="93" fillId="35" borderId="109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5" fillId="0" borderId="0" xfId="0" applyFont="1" applyBorder="1" applyAlignment="1">
      <alignment horizontal="center" vertical="top"/>
    </xf>
    <xf numFmtId="0" fontId="98" fillId="0" borderId="0" xfId="0" applyFont="1" applyBorder="1" applyAlignment="1">
      <alignment horizontal="center" wrapText="1"/>
    </xf>
    <xf numFmtId="0" fontId="9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1" fillId="0" borderId="0" xfId="0" applyFont="1" applyBorder="1" applyAlignment="1">
      <alignment horizontal="center"/>
    </xf>
    <xf numFmtId="0" fontId="86" fillId="35" borderId="89" xfId="0" applyFont="1" applyFill="1" applyBorder="1" applyAlignment="1">
      <alignment horizontal="center" vertical="center" wrapText="1"/>
    </xf>
    <xf numFmtId="0" fontId="86" fillId="35" borderId="42" xfId="0" applyFont="1" applyFill="1" applyBorder="1" applyAlignment="1">
      <alignment horizontal="center" vertical="center" wrapText="1"/>
    </xf>
    <xf numFmtId="0" fontId="86" fillId="35" borderId="34" xfId="0" applyFont="1" applyFill="1" applyBorder="1" applyAlignment="1">
      <alignment horizontal="center" vertical="center" wrapText="1"/>
    </xf>
    <xf numFmtId="0" fontId="86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105" fillId="0" borderId="16" xfId="0" applyFont="1" applyBorder="1" applyAlignment="1">
      <alignment horizontal="center"/>
    </xf>
    <xf numFmtId="0" fontId="98" fillId="0" borderId="15" xfId="0" applyFont="1" applyFill="1" applyBorder="1" applyAlignment="1">
      <alignment horizontal="center" wrapText="1"/>
    </xf>
    <xf numFmtId="0" fontId="98" fillId="0" borderId="0" xfId="0" applyFont="1" applyFill="1" applyBorder="1" applyAlignment="1">
      <alignment horizontal="center" wrapText="1"/>
    </xf>
    <xf numFmtId="0" fontId="108" fillId="0" borderId="11" xfId="0" applyFont="1" applyFill="1" applyBorder="1" applyAlignment="1">
      <alignment horizontal="right" vertical="center" wrapText="1"/>
    </xf>
    <xf numFmtId="0" fontId="102" fillId="0" borderId="0" xfId="0" applyFont="1" applyBorder="1" applyAlignment="1">
      <alignment horizontal="left" vertical="center"/>
    </xf>
    <xf numFmtId="0" fontId="105" fillId="0" borderId="16" xfId="0" applyFont="1" applyBorder="1" applyAlignment="1">
      <alignment horizontal="left"/>
    </xf>
    <xf numFmtId="0" fontId="92" fillId="35" borderId="11" xfId="0" applyFont="1" applyFill="1" applyBorder="1" applyAlignment="1">
      <alignment horizontal="center" vertical="center" wrapText="1"/>
    </xf>
    <xf numFmtId="0" fontId="116" fillId="35" borderId="11" xfId="0" applyFont="1" applyFill="1" applyBorder="1" applyAlignment="1">
      <alignment horizontal="center" vertical="center" wrapText="1"/>
    </xf>
    <xf numFmtId="0" fontId="101" fillId="0" borderId="110" xfId="0" applyFont="1" applyBorder="1" applyAlignment="1">
      <alignment horizontal="center"/>
    </xf>
    <xf numFmtId="0" fontId="86" fillId="35" borderId="111" xfId="0" applyFont="1" applyFill="1" applyBorder="1" applyAlignment="1">
      <alignment horizontal="right" wrapText="1"/>
    </xf>
    <xf numFmtId="0" fontId="86" fillId="35" borderId="110" xfId="0" applyFont="1" applyFill="1" applyBorder="1" applyAlignment="1">
      <alignment horizontal="right" wrapText="1"/>
    </xf>
    <xf numFmtId="0" fontId="86" fillId="35" borderId="112" xfId="0" applyFont="1" applyFill="1" applyBorder="1" applyAlignment="1">
      <alignment horizontal="right" wrapText="1"/>
    </xf>
    <xf numFmtId="0" fontId="86" fillId="35" borderId="32" xfId="0" applyFont="1" applyFill="1" applyBorder="1" applyAlignment="1">
      <alignment horizontal="right" wrapText="1"/>
    </xf>
    <xf numFmtId="0" fontId="86" fillId="35" borderId="113" xfId="0" applyFont="1" applyFill="1" applyBorder="1" applyAlignment="1">
      <alignment horizontal="right" wrapText="1"/>
    </xf>
    <xf numFmtId="0" fontId="86" fillId="35" borderId="69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514350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323975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4" sqref="A4:I4"/>
    </sheetView>
  </sheetViews>
  <sheetFormatPr defaultColWidth="9.140625" defaultRowHeight="15"/>
  <cols>
    <col min="1" max="1" width="7.140625" style="0" customWidth="1"/>
    <col min="7" max="7" width="11.8515625" style="0" customWidth="1"/>
    <col min="9" max="9" width="13.421875" style="0" customWidth="1"/>
  </cols>
  <sheetData>
    <row r="1" spans="1:10" ht="15">
      <c r="A1" s="260" t="s">
        <v>571</v>
      </c>
      <c r="B1" s="261"/>
      <c r="C1" s="261"/>
      <c r="D1" s="261"/>
      <c r="E1" s="261"/>
      <c r="F1" s="261"/>
      <c r="G1" s="261"/>
      <c r="H1" s="261"/>
      <c r="I1" s="262"/>
      <c r="J1" s="264"/>
    </row>
    <row r="2" spans="1:10" ht="15">
      <c r="A2" s="263"/>
      <c r="B2" s="264"/>
      <c r="C2" s="264"/>
      <c r="D2" s="264"/>
      <c r="E2" s="264"/>
      <c r="F2" s="264"/>
      <c r="G2" s="264"/>
      <c r="H2" s="264"/>
      <c r="I2" s="265"/>
      <c r="J2" s="264"/>
    </row>
    <row r="3" spans="1:10" ht="15">
      <c r="A3" s="263"/>
      <c r="B3" s="264"/>
      <c r="C3" s="264"/>
      <c r="D3" s="264"/>
      <c r="E3" s="264"/>
      <c r="F3" s="264"/>
      <c r="G3" s="264"/>
      <c r="H3" s="264"/>
      <c r="I3" s="265"/>
      <c r="J3" s="264"/>
    </row>
    <row r="4" spans="1:10" ht="22.5" customHeight="1">
      <c r="A4" s="354" t="s">
        <v>225</v>
      </c>
      <c r="B4" s="355"/>
      <c r="C4" s="355"/>
      <c r="D4" s="355"/>
      <c r="E4" s="355"/>
      <c r="F4" s="355"/>
      <c r="G4" s="355"/>
      <c r="H4" s="355"/>
      <c r="I4" s="356"/>
      <c r="J4" s="264"/>
    </row>
    <row r="5" spans="1:10" ht="15">
      <c r="A5" s="263"/>
      <c r="B5" s="264"/>
      <c r="C5" s="264"/>
      <c r="D5" s="264"/>
      <c r="E5" s="264"/>
      <c r="F5" s="264"/>
      <c r="G5" s="264"/>
      <c r="H5" s="264"/>
      <c r="I5" s="265"/>
      <c r="J5" s="264"/>
    </row>
    <row r="6" spans="1:10" ht="15">
      <c r="A6" s="263"/>
      <c r="B6" s="264"/>
      <c r="C6" s="264"/>
      <c r="D6" s="264"/>
      <c r="E6" s="264"/>
      <c r="F6" s="264"/>
      <c r="G6" s="264"/>
      <c r="H6" s="264"/>
      <c r="I6" s="265"/>
      <c r="J6" s="264"/>
    </row>
    <row r="7" spans="1:10" ht="15">
      <c r="A7" s="263"/>
      <c r="B7" s="264"/>
      <c r="C7" s="264"/>
      <c r="D7" s="264"/>
      <c r="E7" s="264"/>
      <c r="F7" s="264"/>
      <c r="G7" s="264"/>
      <c r="H7" s="264"/>
      <c r="I7" s="265"/>
      <c r="J7" s="264"/>
    </row>
    <row r="8" spans="1:10" ht="15">
      <c r="A8" s="263"/>
      <c r="B8" s="264"/>
      <c r="C8" s="264"/>
      <c r="D8" s="264"/>
      <c r="E8" s="264"/>
      <c r="F8" s="264"/>
      <c r="G8" s="264"/>
      <c r="H8" s="264"/>
      <c r="I8" s="265"/>
      <c r="J8" s="264"/>
    </row>
    <row r="9" spans="1:10" ht="15">
      <c r="A9" s="263"/>
      <c r="B9" s="264"/>
      <c r="C9" s="264"/>
      <c r="D9" s="264"/>
      <c r="E9" s="264"/>
      <c r="F9" s="264"/>
      <c r="G9" s="264"/>
      <c r="H9" s="264"/>
      <c r="I9" s="265"/>
      <c r="J9" s="264"/>
    </row>
    <row r="10" spans="1:10" ht="15">
      <c r="A10" s="263"/>
      <c r="B10" s="264"/>
      <c r="C10" s="264"/>
      <c r="D10" s="264"/>
      <c r="E10" s="264"/>
      <c r="F10" s="264"/>
      <c r="G10" s="264"/>
      <c r="H10" s="264"/>
      <c r="I10" s="265"/>
      <c r="J10" s="264"/>
    </row>
    <row r="11" spans="1:10" ht="15">
      <c r="A11" s="263"/>
      <c r="B11" s="264"/>
      <c r="C11" s="264"/>
      <c r="D11" s="264"/>
      <c r="E11" s="264"/>
      <c r="F11" s="264"/>
      <c r="G11" s="264"/>
      <c r="H11" s="264"/>
      <c r="I11" s="265"/>
      <c r="J11" s="264"/>
    </row>
    <row r="12" spans="1:10" ht="15">
      <c r="A12" s="263"/>
      <c r="B12" s="264"/>
      <c r="C12" s="264"/>
      <c r="D12" s="264"/>
      <c r="E12" s="264"/>
      <c r="F12" s="264"/>
      <c r="G12" s="264"/>
      <c r="H12" s="264"/>
      <c r="I12" s="265"/>
      <c r="J12" s="264"/>
    </row>
    <row r="13" spans="1:10" ht="15">
      <c r="A13" s="263"/>
      <c r="B13" s="264"/>
      <c r="C13" s="264"/>
      <c r="D13" s="264"/>
      <c r="E13" s="264"/>
      <c r="F13" s="264"/>
      <c r="G13" s="264"/>
      <c r="H13" s="264"/>
      <c r="I13" s="265"/>
      <c r="J13" s="264"/>
    </row>
    <row r="14" spans="1:10" ht="15">
      <c r="A14" s="263"/>
      <c r="B14" s="264"/>
      <c r="C14" s="264"/>
      <c r="D14" s="264"/>
      <c r="E14" s="264"/>
      <c r="F14" s="264"/>
      <c r="G14" s="264"/>
      <c r="H14" s="264"/>
      <c r="I14" s="265"/>
      <c r="J14" s="264"/>
    </row>
    <row r="15" spans="1:10" ht="15">
      <c r="A15" s="263"/>
      <c r="B15" s="264"/>
      <c r="C15" s="264"/>
      <c r="D15" s="264"/>
      <c r="E15" s="264"/>
      <c r="F15" s="264"/>
      <c r="G15" s="264"/>
      <c r="H15" s="264"/>
      <c r="I15" s="265"/>
      <c r="J15" s="264"/>
    </row>
    <row r="16" spans="1:10" ht="15">
      <c r="A16" s="263"/>
      <c r="B16" s="264"/>
      <c r="C16" s="264"/>
      <c r="D16" s="264"/>
      <c r="E16" s="264"/>
      <c r="F16" s="264"/>
      <c r="G16" s="264"/>
      <c r="H16" s="264"/>
      <c r="I16" s="265"/>
      <c r="J16" s="264"/>
    </row>
    <row r="17" spans="1:10" ht="15">
      <c r="A17" s="263"/>
      <c r="B17" s="264"/>
      <c r="C17" s="264"/>
      <c r="D17" s="264"/>
      <c r="E17" s="264"/>
      <c r="F17" s="264"/>
      <c r="G17" s="264"/>
      <c r="H17" s="264"/>
      <c r="I17" s="265"/>
      <c r="J17" s="264"/>
    </row>
    <row r="18" spans="1:10" ht="20.25">
      <c r="A18" s="357" t="s">
        <v>226</v>
      </c>
      <c r="B18" s="358"/>
      <c r="C18" s="358"/>
      <c r="D18" s="358"/>
      <c r="E18" s="358"/>
      <c r="F18" s="358"/>
      <c r="G18" s="358"/>
      <c r="H18" s="358"/>
      <c r="I18" s="359"/>
      <c r="J18" s="264"/>
    </row>
    <row r="19" spans="1:10" ht="20.25">
      <c r="A19" s="357"/>
      <c r="B19" s="358"/>
      <c r="C19" s="358"/>
      <c r="D19" s="358"/>
      <c r="E19" s="358"/>
      <c r="F19" s="358"/>
      <c r="G19" s="358"/>
      <c r="H19" s="358"/>
      <c r="I19" s="359"/>
      <c r="J19" s="264"/>
    </row>
    <row r="20" spans="1:10" ht="20.25">
      <c r="A20" s="360" t="s">
        <v>593</v>
      </c>
      <c r="B20" s="361"/>
      <c r="C20" s="361"/>
      <c r="D20" s="361"/>
      <c r="E20" s="361"/>
      <c r="F20" s="361"/>
      <c r="G20" s="361"/>
      <c r="H20" s="361"/>
      <c r="I20" s="362"/>
      <c r="J20" s="264"/>
    </row>
    <row r="21" spans="1:10" ht="15.75">
      <c r="A21" s="266"/>
      <c r="B21" s="267"/>
      <c r="C21" s="267"/>
      <c r="D21" s="267"/>
      <c r="E21" s="267"/>
      <c r="F21" s="267"/>
      <c r="G21" s="267"/>
      <c r="H21" s="264"/>
      <c r="I21" s="265"/>
      <c r="J21" s="264"/>
    </row>
    <row r="22" spans="1:10" ht="18" customHeight="1">
      <c r="A22" s="266"/>
      <c r="B22" s="364" t="s">
        <v>307</v>
      </c>
      <c r="C22" s="364"/>
      <c r="D22" s="364"/>
      <c r="E22" s="364"/>
      <c r="F22" s="364"/>
      <c r="G22" s="364"/>
      <c r="H22" s="364"/>
      <c r="I22" s="365"/>
      <c r="J22" s="264"/>
    </row>
    <row r="23" spans="1:10" ht="15.75">
      <c r="A23" s="266"/>
      <c r="B23" s="364"/>
      <c r="C23" s="364"/>
      <c r="D23" s="364"/>
      <c r="E23" s="364"/>
      <c r="F23" s="364"/>
      <c r="G23" s="364"/>
      <c r="H23" s="364"/>
      <c r="I23" s="365"/>
      <c r="J23" s="264"/>
    </row>
    <row r="24" spans="1:10" ht="18">
      <c r="A24" s="266"/>
      <c r="B24" s="268"/>
      <c r="C24" s="268"/>
      <c r="D24" s="268"/>
      <c r="E24" s="268"/>
      <c r="F24" s="268"/>
      <c r="G24" s="268"/>
      <c r="H24" s="268"/>
      <c r="I24" s="271"/>
      <c r="J24" s="264"/>
    </row>
    <row r="25" spans="1:10" ht="15.75">
      <c r="A25" s="266"/>
      <c r="B25" s="267"/>
      <c r="C25" s="267"/>
      <c r="D25" s="267"/>
      <c r="E25" s="267"/>
      <c r="F25" s="267"/>
      <c r="G25" s="267"/>
      <c r="H25" s="264"/>
      <c r="I25" s="265"/>
      <c r="J25" s="264"/>
    </row>
    <row r="26" spans="1:10" ht="15.75">
      <c r="A26" s="266"/>
      <c r="B26" s="267"/>
      <c r="C26" s="267"/>
      <c r="D26" s="267"/>
      <c r="E26" s="267"/>
      <c r="F26" s="267"/>
      <c r="G26" s="267"/>
      <c r="H26" s="264"/>
      <c r="I26" s="265"/>
      <c r="J26" s="264"/>
    </row>
    <row r="27" spans="1:10" ht="23.25">
      <c r="A27" s="266"/>
      <c r="B27" s="267"/>
      <c r="C27" s="363"/>
      <c r="D27" s="363"/>
      <c r="E27" s="363"/>
      <c r="F27" s="267"/>
      <c r="G27" s="267"/>
      <c r="H27" s="264"/>
      <c r="I27" s="265"/>
      <c r="J27" s="264"/>
    </row>
    <row r="28" spans="1:10" ht="15.75">
      <c r="A28" s="266"/>
      <c r="B28" s="267"/>
      <c r="C28" s="267"/>
      <c r="D28" s="267"/>
      <c r="E28" s="267"/>
      <c r="F28" s="267"/>
      <c r="G28" s="267"/>
      <c r="H28" s="264"/>
      <c r="I28" s="265"/>
      <c r="J28" s="264"/>
    </row>
    <row r="29" spans="1:10" ht="15.75">
      <c r="A29" s="266"/>
      <c r="B29" s="267"/>
      <c r="C29" s="267"/>
      <c r="D29" s="267"/>
      <c r="E29" s="267"/>
      <c r="F29" s="267"/>
      <c r="G29" s="267"/>
      <c r="H29" s="264"/>
      <c r="I29" s="265"/>
      <c r="J29" s="264"/>
    </row>
    <row r="30" spans="1:10" ht="15.75">
      <c r="A30" s="266"/>
      <c r="B30" s="267"/>
      <c r="C30" s="267"/>
      <c r="D30" s="267"/>
      <c r="E30" s="267"/>
      <c r="F30" s="267"/>
      <c r="G30" s="267"/>
      <c r="H30" s="264"/>
      <c r="I30" s="265"/>
      <c r="J30" s="264"/>
    </row>
    <row r="31" spans="1:10" ht="15.75">
      <c r="A31" s="266"/>
      <c r="B31" s="267"/>
      <c r="C31" s="267"/>
      <c r="D31" s="267"/>
      <c r="E31" s="267"/>
      <c r="F31" s="267"/>
      <c r="G31" s="267"/>
      <c r="H31" s="264"/>
      <c r="I31" s="265"/>
      <c r="J31" s="264"/>
    </row>
    <row r="32" spans="1:10" ht="15.75">
      <c r="A32" s="266"/>
      <c r="B32" s="267"/>
      <c r="C32" s="267"/>
      <c r="D32" s="267"/>
      <c r="E32" s="267"/>
      <c r="F32" s="267"/>
      <c r="G32" s="267"/>
      <c r="H32" s="264"/>
      <c r="I32" s="265"/>
      <c r="J32" s="264"/>
    </row>
    <row r="33" spans="1:10" ht="15.75">
      <c r="A33" s="266"/>
      <c r="B33" s="267"/>
      <c r="C33" s="267"/>
      <c r="D33" s="267"/>
      <c r="E33" s="267"/>
      <c r="F33" s="267"/>
      <c r="G33" s="267"/>
      <c r="H33" s="264"/>
      <c r="I33" s="265"/>
      <c r="J33" s="264"/>
    </row>
    <row r="34" spans="1:10" ht="15.75">
      <c r="A34" s="266"/>
      <c r="B34" s="267"/>
      <c r="C34" s="267"/>
      <c r="D34" s="267"/>
      <c r="E34" s="267"/>
      <c r="F34" s="267"/>
      <c r="G34" s="267"/>
      <c r="H34" s="264"/>
      <c r="I34" s="265"/>
      <c r="J34" s="264"/>
    </row>
    <row r="35" spans="1:10" ht="15.75">
      <c r="A35" s="266"/>
      <c r="B35" s="267"/>
      <c r="C35" s="267"/>
      <c r="D35" s="267"/>
      <c r="E35" s="267"/>
      <c r="F35" s="267"/>
      <c r="G35" s="267"/>
      <c r="H35" s="264"/>
      <c r="I35" s="265"/>
      <c r="J35" s="264"/>
    </row>
    <row r="36" spans="1:10" ht="15.75">
      <c r="A36" s="348" t="s">
        <v>227</v>
      </c>
      <c r="B36" s="349"/>
      <c r="C36" s="349"/>
      <c r="D36" s="349"/>
      <c r="E36" s="349"/>
      <c r="F36" s="349"/>
      <c r="G36" s="349"/>
      <c r="H36" s="349"/>
      <c r="I36" s="350"/>
      <c r="J36" s="264"/>
    </row>
    <row r="37" spans="1:10" ht="15.75">
      <c r="A37" s="348" t="s">
        <v>228</v>
      </c>
      <c r="B37" s="349"/>
      <c r="C37" s="349"/>
      <c r="D37" s="349"/>
      <c r="E37" s="349"/>
      <c r="F37" s="349"/>
      <c r="G37" s="349"/>
      <c r="H37" s="349"/>
      <c r="I37" s="350"/>
      <c r="J37" s="264"/>
    </row>
    <row r="38" spans="1:10" ht="15.75">
      <c r="A38" s="266"/>
      <c r="B38" s="267"/>
      <c r="C38" s="267"/>
      <c r="D38" s="267"/>
      <c r="E38" s="267"/>
      <c r="F38" s="267"/>
      <c r="G38" s="267"/>
      <c r="H38" s="269"/>
      <c r="I38" s="272"/>
      <c r="J38" s="264"/>
    </row>
    <row r="39" spans="1:10" ht="15.75">
      <c r="A39" s="266"/>
      <c r="B39" s="267"/>
      <c r="C39" s="267"/>
      <c r="D39" s="267"/>
      <c r="E39" s="267"/>
      <c r="F39" s="267"/>
      <c r="G39" s="267"/>
      <c r="H39" s="269"/>
      <c r="I39" s="272"/>
      <c r="J39" s="264"/>
    </row>
    <row r="40" spans="1:10" ht="15">
      <c r="A40" s="351" t="s">
        <v>556</v>
      </c>
      <c r="B40" s="352"/>
      <c r="C40" s="352"/>
      <c r="D40" s="352"/>
      <c r="E40" s="352"/>
      <c r="F40" s="352"/>
      <c r="G40" s="352"/>
      <c r="H40" s="352"/>
      <c r="I40" s="353"/>
      <c r="J40" s="264"/>
    </row>
    <row r="41" spans="1:10" ht="15">
      <c r="A41" s="270"/>
      <c r="B41" s="269"/>
      <c r="C41" s="269"/>
      <c r="D41" s="269"/>
      <c r="E41" s="269"/>
      <c r="F41" s="269"/>
      <c r="G41" s="269"/>
      <c r="H41" s="264"/>
      <c r="I41" s="265"/>
      <c r="J41" s="264"/>
    </row>
    <row r="42" spans="1:10" ht="15">
      <c r="A42" s="270"/>
      <c r="B42" s="269"/>
      <c r="C42" s="269"/>
      <c r="D42" s="269"/>
      <c r="E42" s="269"/>
      <c r="F42" s="269"/>
      <c r="G42" s="269"/>
      <c r="H42" s="264"/>
      <c r="I42" s="265"/>
      <c r="J42" s="264"/>
    </row>
    <row r="43" spans="1:9" ht="15">
      <c r="A43" s="256"/>
      <c r="B43" s="1"/>
      <c r="C43" s="1"/>
      <c r="D43" s="1"/>
      <c r="E43" s="1"/>
      <c r="F43" s="1"/>
      <c r="G43" s="1"/>
      <c r="H43" s="1"/>
      <c r="I43" s="257"/>
    </row>
    <row r="44" spans="1:9" ht="15">
      <c r="A44" s="256"/>
      <c r="B44" s="1"/>
      <c r="C44" s="1"/>
      <c r="D44" s="1"/>
      <c r="E44" s="1"/>
      <c r="F44" s="1"/>
      <c r="G44" s="1"/>
      <c r="H44" s="1"/>
      <c r="I44" s="257"/>
    </row>
    <row r="45" spans="1:9" ht="15">
      <c r="A45" s="256"/>
      <c r="B45" s="1"/>
      <c r="C45" s="1"/>
      <c r="D45" s="1"/>
      <c r="E45" s="1"/>
      <c r="F45" s="1"/>
      <c r="G45" s="1"/>
      <c r="H45" s="1"/>
      <c r="I45" s="257"/>
    </row>
    <row r="46" spans="1:9" ht="15.75" thickBot="1">
      <c r="A46" s="273"/>
      <c r="B46" s="258"/>
      <c r="C46" s="258"/>
      <c r="D46" s="258"/>
      <c r="E46" s="258"/>
      <c r="F46" s="258"/>
      <c r="G46" s="258"/>
      <c r="H46" s="258"/>
      <c r="I46" s="259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5" sqref="A5:J5"/>
    </sheetView>
  </sheetViews>
  <sheetFormatPr defaultColWidth="9.140625" defaultRowHeight="15"/>
  <sheetData>
    <row r="1" ht="15">
      <c r="A1" s="216"/>
    </row>
    <row r="2" spans="1:10" ht="16.5" thickBot="1">
      <c r="A2" s="398" t="s">
        <v>547</v>
      </c>
      <c r="B2" s="398"/>
      <c r="C2" s="398"/>
      <c r="D2" s="398"/>
      <c r="E2" s="398"/>
      <c r="F2" s="398"/>
      <c r="G2" s="398"/>
      <c r="H2" s="398"/>
      <c r="I2" s="398"/>
      <c r="J2" s="398"/>
    </row>
    <row r="5" spans="1:10" ht="18.75" customHeight="1">
      <c r="A5" s="392" t="s">
        <v>94</v>
      </c>
      <c r="B5" s="392"/>
      <c r="C5" s="392"/>
      <c r="D5" s="392"/>
      <c r="E5" s="392"/>
      <c r="F5" s="392"/>
      <c r="G5" s="392"/>
      <c r="H5" s="392"/>
      <c r="I5" s="392"/>
      <c r="J5" s="392"/>
    </row>
    <row r="6" spans="3:10" ht="15.75">
      <c r="C6" s="1"/>
      <c r="D6" s="48"/>
      <c r="E6" s="48"/>
      <c r="F6" s="48"/>
      <c r="G6" s="48"/>
      <c r="H6" s="48"/>
      <c r="I6" s="48"/>
      <c r="J6" s="48"/>
    </row>
    <row r="7" spans="3:10" ht="15.75">
      <c r="C7" s="1"/>
      <c r="D7" s="48"/>
      <c r="E7" s="48"/>
      <c r="F7" s="48"/>
      <c r="G7" s="48"/>
      <c r="H7" s="48"/>
      <c r="I7" s="48"/>
      <c r="J7" s="48"/>
    </row>
    <row r="8" ht="15.75" thickBot="1"/>
    <row r="9" spans="2:11" ht="24.75" customHeight="1">
      <c r="B9" s="166"/>
      <c r="C9" s="432" t="s">
        <v>95</v>
      </c>
      <c r="D9" s="433"/>
      <c r="E9" s="432" t="s">
        <v>96</v>
      </c>
      <c r="F9" s="433"/>
      <c r="G9" s="432" t="s">
        <v>97</v>
      </c>
      <c r="H9" s="433"/>
      <c r="I9" s="432" t="s">
        <v>98</v>
      </c>
      <c r="J9" s="434"/>
      <c r="K9" s="216"/>
    </row>
    <row r="10" spans="2:10" ht="24.75" customHeight="1">
      <c r="B10" s="167" t="s">
        <v>99</v>
      </c>
      <c r="C10" s="423">
        <v>1793</v>
      </c>
      <c r="D10" s="424"/>
      <c r="E10" s="423">
        <v>1606</v>
      </c>
      <c r="F10" s="424"/>
      <c r="G10" s="429">
        <v>17</v>
      </c>
      <c r="H10" s="431"/>
      <c r="I10" s="429">
        <v>27</v>
      </c>
      <c r="J10" s="430"/>
    </row>
    <row r="11" spans="2:10" ht="24.75" customHeight="1">
      <c r="B11" s="168" t="s">
        <v>100</v>
      </c>
      <c r="C11" s="423">
        <v>1791</v>
      </c>
      <c r="D11" s="424"/>
      <c r="E11" s="423">
        <v>1040</v>
      </c>
      <c r="F11" s="424"/>
      <c r="G11" s="429">
        <v>14</v>
      </c>
      <c r="H11" s="431"/>
      <c r="I11" s="429">
        <v>12</v>
      </c>
      <c r="J11" s="430"/>
    </row>
    <row r="12" spans="2:10" ht="24.75" customHeight="1">
      <c r="B12" s="167" t="s">
        <v>101</v>
      </c>
      <c r="C12" s="423">
        <v>2217</v>
      </c>
      <c r="D12" s="424"/>
      <c r="E12" s="423">
        <v>1542</v>
      </c>
      <c r="F12" s="424"/>
      <c r="G12" s="423">
        <v>15</v>
      </c>
      <c r="H12" s="424"/>
      <c r="I12" s="423">
        <v>14</v>
      </c>
      <c r="J12" s="425"/>
    </row>
    <row r="13" spans="2:10" ht="24.75" customHeight="1">
      <c r="B13" s="168" t="s">
        <v>102</v>
      </c>
      <c r="C13" s="423">
        <v>1926</v>
      </c>
      <c r="D13" s="424"/>
      <c r="E13" s="423">
        <v>1088</v>
      </c>
      <c r="F13" s="424"/>
      <c r="G13" s="423">
        <v>17</v>
      </c>
      <c r="H13" s="424"/>
      <c r="I13" s="423">
        <v>15</v>
      </c>
      <c r="J13" s="425"/>
    </row>
    <row r="14" spans="2:10" ht="24.75" customHeight="1">
      <c r="B14" s="169" t="s">
        <v>103</v>
      </c>
      <c r="C14" s="423">
        <v>1938</v>
      </c>
      <c r="D14" s="424"/>
      <c r="E14" s="423">
        <v>972</v>
      </c>
      <c r="F14" s="424"/>
      <c r="G14" s="423">
        <v>14</v>
      </c>
      <c r="H14" s="424"/>
      <c r="I14" s="423">
        <v>82</v>
      </c>
      <c r="J14" s="425"/>
    </row>
    <row r="15" spans="2:10" ht="24.75" customHeight="1">
      <c r="B15" s="170" t="s">
        <v>104</v>
      </c>
      <c r="C15" s="423">
        <v>2103</v>
      </c>
      <c r="D15" s="424"/>
      <c r="E15" s="423">
        <v>1243</v>
      </c>
      <c r="F15" s="424"/>
      <c r="G15" s="423">
        <v>20</v>
      </c>
      <c r="H15" s="424"/>
      <c r="I15" s="423">
        <v>76</v>
      </c>
      <c r="J15" s="425"/>
    </row>
    <row r="16" spans="2:10" ht="24.75" customHeight="1">
      <c r="B16" s="169" t="s">
        <v>105</v>
      </c>
      <c r="C16" s="423">
        <v>1044</v>
      </c>
      <c r="D16" s="424"/>
      <c r="E16" s="423">
        <v>794</v>
      </c>
      <c r="F16" s="424"/>
      <c r="G16" s="423">
        <v>5</v>
      </c>
      <c r="H16" s="424"/>
      <c r="I16" s="423">
        <v>20</v>
      </c>
      <c r="J16" s="425"/>
    </row>
    <row r="17" spans="2:10" ht="24.75" customHeight="1">
      <c r="B17" s="170" t="s">
        <v>248</v>
      </c>
      <c r="C17" s="423">
        <v>1555</v>
      </c>
      <c r="D17" s="424"/>
      <c r="E17" s="423">
        <v>894</v>
      </c>
      <c r="F17" s="424"/>
      <c r="G17" s="423">
        <v>13</v>
      </c>
      <c r="H17" s="424"/>
      <c r="I17" s="423">
        <v>25</v>
      </c>
      <c r="J17" s="425"/>
    </row>
    <row r="18" spans="2:10" ht="24.75" customHeight="1">
      <c r="B18" s="169" t="s">
        <v>249</v>
      </c>
      <c r="C18" s="423"/>
      <c r="D18" s="424"/>
      <c r="E18" s="423"/>
      <c r="F18" s="424"/>
      <c r="G18" s="423"/>
      <c r="H18" s="424"/>
      <c r="I18" s="423"/>
      <c r="J18" s="425"/>
    </row>
    <row r="19" spans="2:10" ht="24.75" customHeight="1">
      <c r="B19" s="170" t="s">
        <v>251</v>
      </c>
      <c r="C19" s="423"/>
      <c r="D19" s="424"/>
      <c r="E19" s="423"/>
      <c r="F19" s="424"/>
      <c r="G19" s="423"/>
      <c r="H19" s="424"/>
      <c r="I19" s="423"/>
      <c r="J19" s="425"/>
    </row>
    <row r="20" spans="2:10" ht="24.75" customHeight="1">
      <c r="B20" s="169" t="s">
        <v>252</v>
      </c>
      <c r="C20" s="423"/>
      <c r="D20" s="424"/>
      <c r="E20" s="423"/>
      <c r="F20" s="424"/>
      <c r="G20" s="423"/>
      <c r="H20" s="424"/>
      <c r="I20" s="423"/>
      <c r="J20" s="425"/>
    </row>
    <row r="21" spans="2:10" ht="24.75" customHeight="1">
      <c r="B21" s="170" t="s">
        <v>253</v>
      </c>
      <c r="C21" s="423"/>
      <c r="D21" s="424"/>
      <c r="E21" s="423"/>
      <c r="F21" s="424"/>
      <c r="G21" s="423"/>
      <c r="H21" s="424"/>
      <c r="I21" s="423"/>
      <c r="J21" s="425"/>
    </row>
    <row r="22" spans="2:10" ht="24.75" customHeight="1" thickBot="1">
      <c r="B22" s="171" t="s">
        <v>30</v>
      </c>
      <c r="C22" s="426">
        <f>SUM(C10:D21)</f>
        <v>14367</v>
      </c>
      <c r="D22" s="427"/>
      <c r="E22" s="426">
        <f>SUM(E10:F21)</f>
        <v>9179</v>
      </c>
      <c r="F22" s="427"/>
      <c r="G22" s="426">
        <f>SUM(G10:H21)</f>
        <v>115</v>
      </c>
      <c r="H22" s="427"/>
      <c r="I22" s="426">
        <f>SUM(I10:J21)</f>
        <v>271</v>
      </c>
      <c r="J22" s="428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35.8515625" style="0" customWidth="1"/>
    <col min="4" max="5" width="9.140625" style="0" customWidth="1"/>
    <col min="6" max="6" width="8.00390625" style="0" customWidth="1"/>
    <col min="145" max="145" width="5.140625" style="0" customWidth="1"/>
  </cols>
  <sheetData>
    <row r="2" spans="1:6" ht="17.25" customHeight="1" thickBot="1">
      <c r="A2" s="398" t="s">
        <v>549</v>
      </c>
      <c r="B2" s="398"/>
      <c r="C2" s="398"/>
      <c r="D2" s="398"/>
      <c r="E2" s="398"/>
      <c r="F2" s="141"/>
    </row>
    <row r="3" spans="1:5" ht="16.5" customHeight="1">
      <c r="A3" s="392" t="s">
        <v>106</v>
      </c>
      <c r="B3" s="392"/>
      <c r="C3" s="392"/>
      <c r="D3" s="392"/>
      <c r="E3" s="392"/>
    </row>
    <row r="4" spans="1:5" s="122" customFormat="1" ht="16.5" customHeight="1">
      <c r="A4" s="152"/>
      <c r="B4" s="152"/>
      <c r="C4" s="152"/>
      <c r="D4" s="152"/>
      <c r="E4" s="152"/>
    </row>
    <row r="6" ht="15">
      <c r="C6" s="175" t="s">
        <v>3</v>
      </c>
    </row>
    <row r="7" s="122" customFormat="1" ht="15">
      <c r="C7" s="128"/>
    </row>
    <row r="8" spans="1:6" ht="15" customHeight="1">
      <c r="A8" s="46" t="s">
        <v>108</v>
      </c>
      <c r="B8" s="177" t="s">
        <v>442</v>
      </c>
      <c r="C8" s="176" t="s">
        <v>109</v>
      </c>
      <c r="D8" s="46" t="s">
        <v>9</v>
      </c>
      <c r="E8" s="46" t="s">
        <v>110</v>
      </c>
      <c r="F8" s="216"/>
    </row>
    <row r="9" spans="1:5" ht="27" customHeight="1">
      <c r="A9" s="49">
        <v>1</v>
      </c>
      <c r="B9" s="224" t="s">
        <v>111</v>
      </c>
      <c r="C9" s="225" t="s">
        <v>112</v>
      </c>
      <c r="D9" s="165">
        <v>113</v>
      </c>
      <c r="E9" s="97">
        <f>D9/806*100</f>
        <v>14.01985111662531</v>
      </c>
    </row>
    <row r="10" spans="1:5" ht="15.75" customHeight="1">
      <c r="A10" s="50">
        <v>2</v>
      </c>
      <c r="B10" s="224" t="s">
        <v>447</v>
      </c>
      <c r="C10" s="225" t="s">
        <v>448</v>
      </c>
      <c r="D10" s="165">
        <v>28</v>
      </c>
      <c r="E10" s="97">
        <f aca="true" t="shared" si="0" ref="E10:E18">D10/806*100</f>
        <v>3.4739454094292808</v>
      </c>
    </row>
    <row r="11" spans="1:5" ht="25.5" customHeight="1">
      <c r="A11" s="50">
        <v>3</v>
      </c>
      <c r="B11" s="224" t="s">
        <v>319</v>
      </c>
      <c r="C11" s="225" t="s">
        <v>278</v>
      </c>
      <c r="D11" s="165">
        <v>26</v>
      </c>
      <c r="E11" s="97">
        <f t="shared" si="0"/>
        <v>3.225806451612903</v>
      </c>
    </row>
    <row r="12" spans="1:5" ht="15" customHeight="1">
      <c r="A12" s="49">
        <v>4</v>
      </c>
      <c r="B12" s="224" t="s">
        <v>317</v>
      </c>
      <c r="C12" s="225" t="s">
        <v>113</v>
      </c>
      <c r="D12" s="165">
        <v>25</v>
      </c>
      <c r="E12" s="97">
        <f t="shared" si="0"/>
        <v>3.101736972704715</v>
      </c>
    </row>
    <row r="13" spans="1:5" ht="12.75" customHeight="1">
      <c r="A13" s="50">
        <v>5</v>
      </c>
      <c r="B13" s="224" t="s">
        <v>449</v>
      </c>
      <c r="C13" s="225" t="s">
        <v>450</v>
      </c>
      <c r="D13" s="165">
        <v>21</v>
      </c>
      <c r="E13" s="97">
        <f t="shared" si="0"/>
        <v>2.6054590570719602</v>
      </c>
    </row>
    <row r="14" spans="1:5" ht="21" customHeight="1">
      <c r="A14" s="49">
        <v>6</v>
      </c>
      <c r="B14" s="224" t="s">
        <v>321</v>
      </c>
      <c r="C14" s="225" t="s">
        <v>114</v>
      </c>
      <c r="D14" s="165">
        <v>17</v>
      </c>
      <c r="E14" s="97">
        <f t="shared" si="0"/>
        <v>2.109181141439206</v>
      </c>
    </row>
    <row r="15" spans="1:5" ht="20.25" customHeight="1">
      <c r="A15" s="50">
        <v>7</v>
      </c>
      <c r="B15" s="224" t="s">
        <v>318</v>
      </c>
      <c r="C15" s="225" t="s">
        <v>277</v>
      </c>
      <c r="D15" s="165">
        <v>15</v>
      </c>
      <c r="E15" s="97">
        <f t="shared" si="0"/>
        <v>1.8610421836228286</v>
      </c>
    </row>
    <row r="16" spans="1:5" ht="15.75" customHeight="1">
      <c r="A16" s="49">
        <v>8</v>
      </c>
      <c r="B16" s="224" t="s">
        <v>530</v>
      </c>
      <c r="C16" s="225" t="s">
        <v>531</v>
      </c>
      <c r="D16" s="165">
        <v>12</v>
      </c>
      <c r="E16" s="97">
        <f t="shared" si="0"/>
        <v>1.488833746898263</v>
      </c>
    </row>
    <row r="17" spans="1:5" ht="21.75" customHeight="1">
      <c r="A17" s="50">
        <v>9</v>
      </c>
      <c r="B17" s="224" t="s">
        <v>320</v>
      </c>
      <c r="C17" s="225" t="s">
        <v>282</v>
      </c>
      <c r="D17" s="165">
        <v>12</v>
      </c>
      <c r="E17" s="97">
        <f t="shared" si="0"/>
        <v>1.488833746898263</v>
      </c>
    </row>
    <row r="18" spans="1:5" ht="23.25" customHeight="1">
      <c r="A18" s="49">
        <v>10</v>
      </c>
      <c r="B18" s="224" t="s">
        <v>116</v>
      </c>
      <c r="C18" s="225" t="s">
        <v>117</v>
      </c>
      <c r="D18" s="165">
        <v>11</v>
      </c>
      <c r="E18" s="97">
        <f t="shared" si="0"/>
        <v>1.3647642679900744</v>
      </c>
    </row>
    <row r="19" spans="1:2" ht="15">
      <c r="A19" s="2"/>
      <c r="B19" s="2"/>
    </row>
    <row r="20" spans="1:2" s="122" customFormat="1" ht="15">
      <c r="A20" s="2"/>
      <c r="B20" s="2"/>
    </row>
    <row r="21" spans="1:2" s="122" customFormat="1" ht="15">
      <c r="A21" s="2"/>
      <c r="B21" s="2"/>
    </row>
    <row r="22" spans="1:2" ht="15">
      <c r="A22" s="2"/>
      <c r="B22" s="2"/>
    </row>
    <row r="23" ht="15">
      <c r="C23" s="175" t="s">
        <v>6</v>
      </c>
    </row>
    <row r="25" spans="1:5" ht="18" customHeight="1">
      <c r="A25" s="46" t="s">
        <v>108</v>
      </c>
      <c r="B25" s="177" t="s">
        <v>442</v>
      </c>
      <c r="C25" s="176" t="s">
        <v>109</v>
      </c>
      <c r="D25" s="46" t="s">
        <v>9</v>
      </c>
      <c r="E25" s="46" t="s">
        <v>110</v>
      </c>
    </row>
    <row r="26" spans="1:5" ht="27.75" customHeight="1">
      <c r="A26" s="49">
        <v>1</v>
      </c>
      <c r="B26" s="224" t="s">
        <v>111</v>
      </c>
      <c r="C26" s="225" t="s">
        <v>112</v>
      </c>
      <c r="D26" s="165">
        <v>545</v>
      </c>
      <c r="E26" s="97">
        <f>D26/3665*100</f>
        <v>14.870395634379264</v>
      </c>
    </row>
    <row r="27" spans="1:5" ht="27" customHeight="1">
      <c r="A27" s="50">
        <v>2</v>
      </c>
      <c r="B27" s="224" t="s">
        <v>321</v>
      </c>
      <c r="C27" s="225" t="s">
        <v>114</v>
      </c>
      <c r="D27" s="165">
        <v>113</v>
      </c>
      <c r="E27" s="97">
        <f aca="true" t="shared" si="1" ref="E27:E35">D27/3665*100</f>
        <v>3.0832196452933154</v>
      </c>
    </row>
    <row r="28" spans="1:5" ht="25.5" customHeight="1">
      <c r="A28" s="49">
        <v>3</v>
      </c>
      <c r="B28" s="224" t="s">
        <v>319</v>
      </c>
      <c r="C28" s="225" t="s">
        <v>278</v>
      </c>
      <c r="D28" s="165">
        <v>102</v>
      </c>
      <c r="E28" s="97">
        <f t="shared" si="1"/>
        <v>2.7830832196452935</v>
      </c>
    </row>
    <row r="29" spans="1:5" ht="22.5" customHeight="1">
      <c r="A29" s="50">
        <v>4</v>
      </c>
      <c r="B29" s="224" t="s">
        <v>320</v>
      </c>
      <c r="C29" s="225" t="s">
        <v>282</v>
      </c>
      <c r="D29" s="165">
        <v>69</v>
      </c>
      <c r="E29" s="97">
        <f t="shared" si="1"/>
        <v>1.8826739427012278</v>
      </c>
    </row>
    <row r="30" spans="1:5" ht="25.5" customHeight="1">
      <c r="A30" s="49">
        <v>5</v>
      </c>
      <c r="B30" s="224" t="s">
        <v>116</v>
      </c>
      <c r="C30" s="225" t="s">
        <v>117</v>
      </c>
      <c r="D30" s="165">
        <v>69</v>
      </c>
      <c r="E30" s="97">
        <f t="shared" si="1"/>
        <v>1.8826739427012278</v>
      </c>
    </row>
    <row r="31" spans="1:5" ht="22.5" customHeight="1">
      <c r="A31" s="50">
        <v>6</v>
      </c>
      <c r="B31" s="224" t="s">
        <v>323</v>
      </c>
      <c r="C31" s="225" t="s">
        <v>119</v>
      </c>
      <c r="D31" s="165">
        <v>68</v>
      </c>
      <c r="E31" s="97">
        <f t="shared" si="1"/>
        <v>1.8553888130968623</v>
      </c>
    </row>
    <row r="32" spans="1:5" ht="18" customHeight="1">
      <c r="A32" s="49">
        <v>7</v>
      </c>
      <c r="B32" s="224" t="s">
        <v>449</v>
      </c>
      <c r="C32" s="225" t="s">
        <v>450</v>
      </c>
      <c r="D32" s="165">
        <v>60</v>
      </c>
      <c r="E32" s="97">
        <f t="shared" si="1"/>
        <v>1.6371077762619373</v>
      </c>
    </row>
    <row r="33" spans="1:5" ht="17.25" customHeight="1">
      <c r="A33" s="50">
        <v>8</v>
      </c>
      <c r="B33" s="224" t="s">
        <v>572</v>
      </c>
      <c r="C33" s="225" t="s">
        <v>573</v>
      </c>
      <c r="D33" s="165">
        <v>51</v>
      </c>
      <c r="E33" s="97">
        <f t="shared" si="1"/>
        <v>1.3915416098226467</v>
      </c>
    </row>
    <row r="34" spans="1:5" ht="24" customHeight="1">
      <c r="A34" s="49">
        <v>9</v>
      </c>
      <c r="B34" s="224" t="s">
        <v>344</v>
      </c>
      <c r="C34" s="225" t="s">
        <v>345</v>
      </c>
      <c r="D34" s="165">
        <v>51</v>
      </c>
      <c r="E34" s="97">
        <f t="shared" si="1"/>
        <v>1.3915416098226467</v>
      </c>
    </row>
    <row r="35" spans="1:5" ht="15.75" customHeight="1">
      <c r="A35" s="50">
        <v>10</v>
      </c>
      <c r="B35" s="224" t="s">
        <v>530</v>
      </c>
      <c r="C35" s="225" t="s">
        <v>531</v>
      </c>
      <c r="D35" s="165">
        <v>50</v>
      </c>
      <c r="E35" s="97">
        <f t="shared" si="1"/>
        <v>1.364256480218281</v>
      </c>
    </row>
    <row r="36" spans="1:2" ht="15">
      <c r="A36" s="2"/>
      <c r="B36" s="2"/>
    </row>
    <row r="37" spans="1:2" ht="15">
      <c r="A37" s="2"/>
      <c r="B37" s="2"/>
    </row>
    <row r="38" spans="1:2" s="122" customFormat="1" ht="15">
      <c r="A38" s="2"/>
      <c r="B38" s="2"/>
    </row>
    <row r="39" spans="1:2" s="122" customFormat="1" ht="15">
      <c r="A39" s="2"/>
      <c r="B39" s="2"/>
    </row>
    <row r="40" spans="1:2" s="122" customFormat="1" ht="15">
      <c r="A40" s="2"/>
      <c r="B40" s="2"/>
    </row>
    <row r="41" spans="1:2" s="122" customFormat="1" ht="15">
      <c r="A41" s="2"/>
      <c r="B41" s="2"/>
    </row>
    <row r="43" ht="15">
      <c r="C43" s="175" t="s">
        <v>120</v>
      </c>
    </row>
    <row r="45" spans="1:5" ht="17.25" customHeight="1">
      <c r="A45" s="46" t="s">
        <v>108</v>
      </c>
      <c r="B45" s="177" t="s">
        <v>442</v>
      </c>
      <c r="C45" s="176" t="s">
        <v>109</v>
      </c>
      <c r="D45" s="46" t="s">
        <v>9</v>
      </c>
      <c r="E45" s="46" t="s">
        <v>110</v>
      </c>
    </row>
    <row r="46" spans="1:6" ht="21.75" customHeight="1">
      <c r="A46" s="49">
        <v>1</v>
      </c>
      <c r="B46" s="224" t="s">
        <v>111</v>
      </c>
      <c r="C46" s="225" t="s">
        <v>112</v>
      </c>
      <c r="D46" s="165">
        <v>743</v>
      </c>
      <c r="E46" s="97">
        <f>D46/2813*100</f>
        <v>26.413082118734447</v>
      </c>
      <c r="F46" s="1"/>
    </row>
    <row r="47" spans="1:5" ht="17.25" customHeight="1">
      <c r="A47" s="50">
        <v>2</v>
      </c>
      <c r="B47" s="224" t="s">
        <v>321</v>
      </c>
      <c r="C47" s="225" t="s">
        <v>114</v>
      </c>
      <c r="D47" s="165">
        <v>118</v>
      </c>
      <c r="E47" s="97">
        <f aca="true" t="shared" si="2" ref="E47:E55">D47/2813*100</f>
        <v>4.194809811589051</v>
      </c>
    </row>
    <row r="48" spans="1:5" ht="30" customHeight="1">
      <c r="A48" s="49">
        <v>3</v>
      </c>
      <c r="B48" s="224" t="s">
        <v>342</v>
      </c>
      <c r="C48" s="225" t="s">
        <v>343</v>
      </c>
      <c r="D48" s="165">
        <v>86</v>
      </c>
      <c r="E48" s="97">
        <f t="shared" si="2"/>
        <v>3.0572342694632066</v>
      </c>
    </row>
    <row r="49" spans="1:5" ht="28.5" customHeight="1">
      <c r="A49" s="50">
        <v>4</v>
      </c>
      <c r="B49" s="224" t="s">
        <v>116</v>
      </c>
      <c r="C49" s="225" t="s">
        <v>117</v>
      </c>
      <c r="D49" s="165">
        <v>68</v>
      </c>
      <c r="E49" s="97">
        <f t="shared" si="2"/>
        <v>2.4173480270174195</v>
      </c>
    </row>
    <row r="50" spans="1:5" ht="19.5" customHeight="1">
      <c r="A50" s="49">
        <v>5</v>
      </c>
      <c r="B50" s="224" t="s">
        <v>319</v>
      </c>
      <c r="C50" s="225" t="s">
        <v>278</v>
      </c>
      <c r="D50" s="165">
        <v>63</v>
      </c>
      <c r="E50" s="97">
        <f t="shared" si="2"/>
        <v>2.239601848560256</v>
      </c>
    </row>
    <row r="51" spans="1:5" ht="17.25" customHeight="1">
      <c r="A51" s="50">
        <v>6</v>
      </c>
      <c r="B51" s="224" t="s">
        <v>449</v>
      </c>
      <c r="C51" s="225" t="s">
        <v>450</v>
      </c>
      <c r="D51" s="165">
        <v>45</v>
      </c>
      <c r="E51" s="97">
        <f t="shared" si="2"/>
        <v>1.5997156061144686</v>
      </c>
    </row>
    <row r="52" spans="1:5" ht="25.5" customHeight="1">
      <c r="A52" s="49">
        <v>7</v>
      </c>
      <c r="B52" s="224" t="s">
        <v>574</v>
      </c>
      <c r="C52" s="225" t="s">
        <v>575</v>
      </c>
      <c r="D52" s="165">
        <v>34</v>
      </c>
      <c r="E52" s="97">
        <f t="shared" si="2"/>
        <v>1.2086740135087097</v>
      </c>
    </row>
    <row r="53" spans="1:5" ht="27.75" customHeight="1">
      <c r="A53" s="50">
        <v>8</v>
      </c>
      <c r="B53" s="224" t="s">
        <v>576</v>
      </c>
      <c r="C53" s="225" t="s">
        <v>577</v>
      </c>
      <c r="D53" s="165">
        <v>34</v>
      </c>
      <c r="E53" s="97">
        <f t="shared" si="2"/>
        <v>1.2086740135087097</v>
      </c>
    </row>
    <row r="54" spans="1:5" ht="27" customHeight="1">
      <c r="A54" s="49">
        <v>9</v>
      </c>
      <c r="B54" s="224" t="s">
        <v>475</v>
      </c>
      <c r="C54" s="225" t="s">
        <v>476</v>
      </c>
      <c r="D54" s="165">
        <v>33</v>
      </c>
      <c r="E54" s="97">
        <f t="shared" si="2"/>
        <v>1.1731247778172769</v>
      </c>
    </row>
    <row r="55" spans="1:5" ht="17.25" customHeight="1">
      <c r="A55" s="50">
        <v>10</v>
      </c>
      <c r="B55" s="224" t="s">
        <v>572</v>
      </c>
      <c r="C55" s="225" t="s">
        <v>573</v>
      </c>
      <c r="D55" s="165">
        <v>32</v>
      </c>
      <c r="E55" s="97">
        <f t="shared" si="2"/>
        <v>1.1375755421258442</v>
      </c>
    </row>
    <row r="56" spans="2:3" ht="15">
      <c r="B56" s="2"/>
      <c r="C56" s="2"/>
    </row>
    <row r="57" ht="15">
      <c r="A57" s="2" t="s">
        <v>18</v>
      </c>
    </row>
  </sheetData>
  <sheetProtection/>
  <mergeCells count="2">
    <mergeCell ref="A2:E2"/>
    <mergeCell ref="A3:E3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.00390625" style="122" customWidth="1"/>
    <col min="2" max="2" width="8.421875" style="122" customWidth="1"/>
    <col min="3" max="3" width="41.57421875" style="122" customWidth="1"/>
    <col min="4" max="4" width="6.8515625" style="122" customWidth="1"/>
    <col min="5" max="5" width="6.28125" style="122" customWidth="1"/>
    <col min="6" max="6" width="8.00390625" style="122" customWidth="1"/>
    <col min="7" max="123" width="9.140625" style="122" customWidth="1"/>
    <col min="124" max="124" width="5.140625" style="122" customWidth="1"/>
    <col min="125" max="16384" width="9.140625" style="122" customWidth="1"/>
  </cols>
  <sheetData>
    <row r="1" spans="1:6" ht="17.25" customHeight="1" thickBot="1">
      <c r="A1" s="436" t="s">
        <v>549</v>
      </c>
      <c r="B1" s="398"/>
      <c r="C1" s="398"/>
      <c r="D1" s="398"/>
      <c r="E1" s="398"/>
      <c r="F1" s="39"/>
    </row>
    <row r="2" spans="1:5" ht="16.5" customHeight="1">
      <c r="A2" s="435" t="s">
        <v>562</v>
      </c>
      <c r="B2" s="392"/>
      <c r="C2" s="392"/>
      <c r="D2" s="392"/>
      <c r="E2" s="392"/>
    </row>
    <row r="3" spans="1:5" ht="16.5" customHeight="1">
      <c r="A3" s="178"/>
      <c r="B3" s="172"/>
      <c r="C3" s="172"/>
      <c r="D3" s="172"/>
      <c r="E3" s="172"/>
    </row>
    <row r="4" spans="3:5" ht="15">
      <c r="C4" s="175" t="s">
        <v>107</v>
      </c>
      <c r="E4" s="216"/>
    </row>
    <row r="5" spans="1:7" ht="15.75" customHeight="1">
      <c r="A5" s="121" t="s">
        <v>108</v>
      </c>
      <c r="B5" s="177" t="s">
        <v>442</v>
      </c>
      <c r="C5" s="176" t="s">
        <v>109</v>
      </c>
      <c r="D5" s="121" t="s">
        <v>9</v>
      </c>
      <c r="E5" s="121" t="s">
        <v>444</v>
      </c>
      <c r="F5" s="216"/>
      <c r="G5" s="186"/>
    </row>
    <row r="6" spans="1:5" ht="28.5" customHeight="1">
      <c r="A6" s="49">
        <v>1</v>
      </c>
      <c r="B6" s="224" t="s">
        <v>111</v>
      </c>
      <c r="C6" s="225" t="s">
        <v>112</v>
      </c>
      <c r="D6" s="165">
        <v>93</v>
      </c>
      <c r="E6" s="97">
        <f>D6/1012*100</f>
        <v>9.189723320158102</v>
      </c>
    </row>
    <row r="7" spans="1:5" ht="15.75" customHeight="1">
      <c r="A7" s="50">
        <v>2</v>
      </c>
      <c r="B7" s="224" t="s">
        <v>317</v>
      </c>
      <c r="C7" s="225" t="s">
        <v>113</v>
      </c>
      <c r="D7" s="165">
        <v>67</v>
      </c>
      <c r="E7" s="97">
        <f aca="true" t="shared" si="0" ref="E7:E15">D7/1012*100</f>
        <v>6.620553359683795</v>
      </c>
    </row>
    <row r="8" spans="1:5" ht="26.25" customHeight="1">
      <c r="A8" s="49">
        <v>3</v>
      </c>
      <c r="B8" s="224" t="s">
        <v>320</v>
      </c>
      <c r="C8" s="225" t="s">
        <v>282</v>
      </c>
      <c r="D8" s="165">
        <v>25</v>
      </c>
      <c r="E8" s="97">
        <f t="shared" si="0"/>
        <v>2.4703557312252964</v>
      </c>
    </row>
    <row r="9" spans="1:5" ht="30" customHeight="1">
      <c r="A9" s="50">
        <v>4</v>
      </c>
      <c r="B9" s="224" t="s">
        <v>473</v>
      </c>
      <c r="C9" s="225" t="s">
        <v>474</v>
      </c>
      <c r="D9" s="165">
        <v>19</v>
      </c>
      <c r="E9" s="97">
        <f t="shared" si="0"/>
        <v>1.8774703557312251</v>
      </c>
    </row>
    <row r="10" spans="1:5" ht="24.75" customHeight="1">
      <c r="A10" s="49">
        <v>5</v>
      </c>
      <c r="B10" s="226">
        <v>41275</v>
      </c>
      <c r="C10" s="225" t="s">
        <v>504</v>
      </c>
      <c r="D10" s="165">
        <v>16</v>
      </c>
      <c r="E10" s="97">
        <f t="shared" si="0"/>
        <v>1.5810276679841897</v>
      </c>
    </row>
    <row r="11" spans="1:5" ht="25.5" customHeight="1">
      <c r="A11" s="50">
        <v>6</v>
      </c>
      <c r="B11" s="224" t="s">
        <v>475</v>
      </c>
      <c r="C11" s="225" t="s">
        <v>476</v>
      </c>
      <c r="D11" s="165">
        <v>16</v>
      </c>
      <c r="E11" s="97">
        <f t="shared" si="0"/>
        <v>1.5810276679841897</v>
      </c>
    </row>
    <row r="12" spans="1:5" ht="15.75" customHeight="1">
      <c r="A12" s="49">
        <v>7</v>
      </c>
      <c r="B12" s="224" t="s">
        <v>447</v>
      </c>
      <c r="C12" s="225" t="s">
        <v>448</v>
      </c>
      <c r="D12" s="165">
        <v>15</v>
      </c>
      <c r="E12" s="97">
        <f t="shared" si="0"/>
        <v>1.4822134387351777</v>
      </c>
    </row>
    <row r="13" spans="1:5" ht="24.75" customHeight="1">
      <c r="A13" s="50">
        <v>8</v>
      </c>
      <c r="B13" s="224" t="s">
        <v>319</v>
      </c>
      <c r="C13" s="225" t="s">
        <v>278</v>
      </c>
      <c r="D13" s="165">
        <v>15</v>
      </c>
      <c r="E13" s="97">
        <f t="shared" si="0"/>
        <v>1.4822134387351777</v>
      </c>
    </row>
    <row r="14" spans="1:5" ht="18.75" customHeight="1">
      <c r="A14" s="49">
        <v>9</v>
      </c>
      <c r="B14" s="224" t="s">
        <v>502</v>
      </c>
      <c r="C14" s="225" t="s">
        <v>503</v>
      </c>
      <c r="D14" s="165">
        <v>14</v>
      </c>
      <c r="E14" s="97">
        <f t="shared" si="0"/>
        <v>1.383399209486166</v>
      </c>
    </row>
    <row r="15" spans="1:5" ht="27.75" customHeight="1">
      <c r="A15" s="50">
        <v>10</v>
      </c>
      <c r="B15" s="224" t="s">
        <v>323</v>
      </c>
      <c r="C15" s="225" t="s">
        <v>119</v>
      </c>
      <c r="D15" s="165">
        <v>12</v>
      </c>
      <c r="E15" s="97">
        <f t="shared" si="0"/>
        <v>1.185770750988142</v>
      </c>
    </row>
    <row r="16" spans="1:5" ht="27.75" customHeight="1">
      <c r="A16" s="181"/>
      <c r="B16" s="182"/>
      <c r="C16" s="183"/>
      <c r="D16" s="184"/>
      <c r="E16" s="185"/>
    </row>
    <row r="17" ht="15">
      <c r="C17" s="175" t="s">
        <v>115</v>
      </c>
    </row>
    <row r="18" spans="1:5" ht="15" customHeight="1">
      <c r="A18" s="121" t="s">
        <v>108</v>
      </c>
      <c r="B18" s="177" t="s">
        <v>442</v>
      </c>
      <c r="C18" s="176" t="s">
        <v>109</v>
      </c>
      <c r="D18" s="121" t="s">
        <v>9</v>
      </c>
      <c r="E18" s="140" t="s">
        <v>444</v>
      </c>
    </row>
    <row r="19" spans="1:5" ht="28.5" customHeight="1">
      <c r="A19" s="49">
        <v>1</v>
      </c>
      <c r="B19" s="224" t="s">
        <v>111</v>
      </c>
      <c r="C19" s="225" t="s">
        <v>112</v>
      </c>
      <c r="D19" s="165">
        <v>458</v>
      </c>
      <c r="E19" s="97">
        <f>D19/5353*100</f>
        <v>8.555949934616102</v>
      </c>
    </row>
    <row r="20" spans="1:5" ht="28.5" customHeight="1">
      <c r="A20" s="50">
        <v>2</v>
      </c>
      <c r="B20" s="224" t="s">
        <v>319</v>
      </c>
      <c r="C20" s="225" t="s">
        <v>278</v>
      </c>
      <c r="D20" s="165">
        <v>148</v>
      </c>
      <c r="E20" s="97">
        <f aca="true" t="shared" si="1" ref="E20:E28">D20/5353*100</f>
        <v>2.764804782365029</v>
      </c>
    </row>
    <row r="21" spans="1:5" ht="30" customHeight="1">
      <c r="A21" s="49">
        <v>3</v>
      </c>
      <c r="B21" s="224" t="s">
        <v>116</v>
      </c>
      <c r="C21" s="225" t="s">
        <v>117</v>
      </c>
      <c r="D21" s="165">
        <v>119</v>
      </c>
      <c r="E21" s="97">
        <f t="shared" si="1"/>
        <v>2.2230524939286385</v>
      </c>
    </row>
    <row r="22" spans="1:5" ht="27" customHeight="1">
      <c r="A22" s="50">
        <v>4</v>
      </c>
      <c r="B22" s="224" t="s">
        <v>321</v>
      </c>
      <c r="C22" s="225" t="s">
        <v>114</v>
      </c>
      <c r="D22" s="165">
        <v>117</v>
      </c>
      <c r="E22" s="97">
        <f t="shared" si="1"/>
        <v>2.1856902671399214</v>
      </c>
    </row>
    <row r="23" spans="1:5" ht="14.25" customHeight="1">
      <c r="A23" s="49">
        <v>5</v>
      </c>
      <c r="B23" s="224" t="s">
        <v>320</v>
      </c>
      <c r="C23" s="225" t="s">
        <v>282</v>
      </c>
      <c r="D23" s="165">
        <v>100</v>
      </c>
      <c r="E23" s="97">
        <f t="shared" si="1"/>
        <v>1.8681113394358302</v>
      </c>
    </row>
    <row r="24" spans="1:5" ht="24.75" customHeight="1">
      <c r="A24" s="50">
        <v>6</v>
      </c>
      <c r="B24" s="224" t="s">
        <v>317</v>
      </c>
      <c r="C24" s="225" t="s">
        <v>113</v>
      </c>
      <c r="D24" s="165">
        <v>91</v>
      </c>
      <c r="E24" s="97">
        <f t="shared" si="1"/>
        <v>1.6999813188866058</v>
      </c>
    </row>
    <row r="25" spans="1:5" ht="24" customHeight="1">
      <c r="A25" s="49">
        <v>7</v>
      </c>
      <c r="B25" s="224" t="s">
        <v>452</v>
      </c>
      <c r="C25" s="225" t="s">
        <v>453</v>
      </c>
      <c r="D25" s="165">
        <v>87</v>
      </c>
      <c r="E25" s="97">
        <f t="shared" si="1"/>
        <v>1.6252568653091726</v>
      </c>
    </row>
    <row r="26" spans="1:5" ht="24.75" customHeight="1">
      <c r="A26" s="50">
        <v>8</v>
      </c>
      <c r="B26" s="224" t="s">
        <v>322</v>
      </c>
      <c r="C26" s="225" t="s">
        <v>118</v>
      </c>
      <c r="D26" s="165">
        <v>86</v>
      </c>
      <c r="E26" s="97">
        <f t="shared" si="1"/>
        <v>1.606575751914814</v>
      </c>
    </row>
    <row r="27" spans="1:5" ht="15.75" customHeight="1">
      <c r="A27" s="49">
        <v>9</v>
      </c>
      <c r="B27" s="224" t="s">
        <v>323</v>
      </c>
      <c r="C27" s="225" t="s">
        <v>119</v>
      </c>
      <c r="D27" s="165">
        <v>83</v>
      </c>
      <c r="E27" s="97">
        <f t="shared" si="1"/>
        <v>1.5505324117317394</v>
      </c>
    </row>
    <row r="28" spans="1:5" ht="15.75" customHeight="1">
      <c r="A28" s="50">
        <v>10</v>
      </c>
      <c r="B28" s="224" t="s">
        <v>325</v>
      </c>
      <c r="C28" s="225" t="s">
        <v>121</v>
      </c>
      <c r="D28" s="165">
        <v>81</v>
      </c>
      <c r="E28" s="97">
        <f t="shared" si="1"/>
        <v>1.5131701849430226</v>
      </c>
    </row>
    <row r="29" spans="1:2" ht="15">
      <c r="A29" s="2"/>
      <c r="B29" s="2"/>
    </row>
    <row r="30" ht="15">
      <c r="C30" s="175" t="s">
        <v>315</v>
      </c>
    </row>
    <row r="31" spans="1:5" ht="25.5" customHeight="1">
      <c r="A31" s="121" t="s">
        <v>108</v>
      </c>
      <c r="B31" s="177" t="s">
        <v>442</v>
      </c>
      <c r="C31" s="176" t="s">
        <v>109</v>
      </c>
      <c r="D31" s="121" t="s">
        <v>9</v>
      </c>
      <c r="E31" s="140" t="s">
        <v>446</v>
      </c>
    </row>
    <row r="32" spans="1:5" ht="29.25" customHeight="1">
      <c r="A32" s="49">
        <v>1</v>
      </c>
      <c r="B32" s="224" t="s">
        <v>111</v>
      </c>
      <c r="C32" s="225" t="s">
        <v>112</v>
      </c>
      <c r="D32" s="227">
        <v>1522</v>
      </c>
      <c r="E32" s="124">
        <f>D32/12331*100</f>
        <v>12.342875679182548</v>
      </c>
    </row>
    <row r="33" spans="1:5" ht="30" customHeight="1">
      <c r="A33" s="50">
        <v>2</v>
      </c>
      <c r="B33" s="224" t="s">
        <v>116</v>
      </c>
      <c r="C33" s="225" t="s">
        <v>117</v>
      </c>
      <c r="D33" s="227">
        <v>1494</v>
      </c>
      <c r="E33" s="124">
        <f aca="true" t="shared" si="2" ref="E33:E41">D33/12331*100</f>
        <v>12.115805692968939</v>
      </c>
    </row>
    <row r="34" spans="1:5" ht="27.75" customHeight="1">
      <c r="A34" s="49">
        <v>3</v>
      </c>
      <c r="B34" s="224" t="s">
        <v>321</v>
      </c>
      <c r="C34" s="225" t="s">
        <v>114</v>
      </c>
      <c r="D34" s="165">
        <v>663</v>
      </c>
      <c r="E34" s="124">
        <f t="shared" si="2"/>
        <v>5.376692887843646</v>
      </c>
    </row>
    <row r="35" spans="1:5" ht="27.75" customHeight="1">
      <c r="A35" s="50">
        <v>4</v>
      </c>
      <c r="B35" s="224" t="s">
        <v>325</v>
      </c>
      <c r="C35" s="225" t="s">
        <v>121</v>
      </c>
      <c r="D35" s="165">
        <v>297</v>
      </c>
      <c r="E35" s="124">
        <f t="shared" si="2"/>
        <v>2.408563782337199</v>
      </c>
    </row>
    <row r="36" spans="1:5" ht="31.5" customHeight="1">
      <c r="A36" s="49">
        <v>5</v>
      </c>
      <c r="B36" s="224" t="s">
        <v>326</v>
      </c>
      <c r="C36" s="225" t="s">
        <v>316</v>
      </c>
      <c r="D36" s="165">
        <v>257</v>
      </c>
      <c r="E36" s="124">
        <f t="shared" si="2"/>
        <v>2.0841780877463303</v>
      </c>
    </row>
    <row r="37" spans="1:5" ht="39.75" customHeight="1">
      <c r="A37" s="50">
        <v>6</v>
      </c>
      <c r="B37" s="224" t="s">
        <v>324</v>
      </c>
      <c r="C37" s="225" t="s">
        <v>250</v>
      </c>
      <c r="D37" s="165">
        <v>246</v>
      </c>
      <c r="E37" s="124">
        <f t="shared" si="2"/>
        <v>1.9949720217338416</v>
      </c>
    </row>
    <row r="38" spans="1:5" ht="31.5" customHeight="1">
      <c r="A38" s="49">
        <v>7</v>
      </c>
      <c r="B38" s="224" t="s">
        <v>449</v>
      </c>
      <c r="C38" s="225" t="s">
        <v>450</v>
      </c>
      <c r="D38" s="165">
        <v>219</v>
      </c>
      <c r="E38" s="124">
        <f t="shared" si="2"/>
        <v>1.7760116778850052</v>
      </c>
    </row>
    <row r="39" spans="1:5" ht="17.25" customHeight="1">
      <c r="A39" s="50">
        <v>8</v>
      </c>
      <c r="B39" s="224" t="s">
        <v>344</v>
      </c>
      <c r="C39" s="225" t="s">
        <v>345</v>
      </c>
      <c r="D39" s="165">
        <v>200</v>
      </c>
      <c r="E39" s="124">
        <f t="shared" si="2"/>
        <v>1.6219284729543426</v>
      </c>
    </row>
    <row r="40" spans="1:5" ht="17.25" customHeight="1">
      <c r="A40" s="49">
        <v>9</v>
      </c>
      <c r="B40" s="224" t="s">
        <v>319</v>
      </c>
      <c r="C40" s="225" t="s">
        <v>278</v>
      </c>
      <c r="D40" s="165">
        <v>149</v>
      </c>
      <c r="E40" s="124">
        <f t="shared" si="2"/>
        <v>1.2083367123509854</v>
      </c>
    </row>
    <row r="41" spans="1:5" ht="24.75" customHeight="1">
      <c r="A41" s="50">
        <v>10</v>
      </c>
      <c r="B41" s="228">
        <v>42675</v>
      </c>
      <c r="C41" s="225" t="s">
        <v>532</v>
      </c>
      <c r="D41" s="165">
        <v>147</v>
      </c>
      <c r="E41" s="124">
        <f t="shared" si="2"/>
        <v>1.192117427621442</v>
      </c>
    </row>
    <row r="42" spans="1:4" ht="15">
      <c r="A42" s="122" t="s">
        <v>445</v>
      </c>
      <c r="B42" s="125"/>
      <c r="C42" s="125"/>
      <c r="D42" s="125"/>
    </row>
    <row r="43" ht="15">
      <c r="A43" s="2" t="s">
        <v>18</v>
      </c>
    </row>
  </sheetData>
  <sheetProtection/>
  <mergeCells count="2">
    <mergeCell ref="A2:E2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&amp;L17.06.2016&amp;CTÜRKİYE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93" zoomScaleNormal="93" zoomScalePageLayoutView="0" workbookViewId="0" topLeftCell="A70">
      <selection activeCell="H88" sqref="H88"/>
    </sheetView>
  </sheetViews>
  <sheetFormatPr defaultColWidth="9.140625" defaultRowHeight="15"/>
  <cols>
    <col min="1" max="1" width="6.00390625" style="52" customWidth="1"/>
    <col min="2" max="2" width="9.8515625" style="52" customWidth="1"/>
    <col min="3" max="3" width="5.57421875" style="51" customWidth="1"/>
    <col min="4" max="4" width="3.7109375" style="51" customWidth="1"/>
    <col min="5" max="5" width="5.7109375" style="51" customWidth="1"/>
    <col min="6" max="6" width="6.140625" style="51" customWidth="1"/>
    <col min="7" max="7" width="5.140625" style="51" customWidth="1"/>
    <col min="8" max="8" width="5.28125" style="51" customWidth="1"/>
    <col min="9" max="9" width="4.00390625" style="51" bestFit="1" customWidth="1"/>
    <col min="10" max="10" width="5.57421875" style="51" customWidth="1"/>
    <col min="11" max="11" width="5.140625" style="68" customWidth="1"/>
    <col min="12" max="12" width="6.00390625" style="51" customWidth="1"/>
    <col min="13" max="13" width="5.28125" style="51" customWidth="1"/>
    <col min="14" max="14" width="5.8515625" style="51" customWidth="1"/>
    <col min="15" max="15" width="6.28125" style="51" customWidth="1"/>
    <col min="16" max="16" width="4.8515625" style="51" customWidth="1"/>
    <col min="17" max="17" width="4.00390625" style="51" customWidth="1"/>
    <col min="18" max="18" width="5.28125" style="51" customWidth="1"/>
    <col min="19" max="16384" width="9.140625" style="51" customWidth="1"/>
  </cols>
  <sheetData>
    <row r="1" spans="1:18" ht="18.75" thickBot="1">
      <c r="A1" s="437" t="s">
        <v>547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131"/>
      <c r="R1" s="131"/>
    </row>
    <row r="3" spans="1:18" ht="15.75">
      <c r="A3" s="467" t="s">
        <v>122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</row>
    <row r="4" ht="15.75" thickBot="1">
      <c r="K4" s="51"/>
    </row>
    <row r="5" spans="1:19" s="53" customFormat="1" ht="17.25" customHeight="1" thickBot="1" thickTop="1">
      <c r="A5" s="132"/>
      <c r="B5" s="465" t="s">
        <v>123</v>
      </c>
      <c r="C5" s="468" t="s">
        <v>550</v>
      </c>
      <c r="D5" s="469"/>
      <c r="E5" s="469"/>
      <c r="F5" s="469"/>
      <c r="G5" s="469"/>
      <c r="H5" s="469"/>
      <c r="I5" s="469"/>
      <c r="J5" s="470"/>
      <c r="K5" s="468" t="s">
        <v>551</v>
      </c>
      <c r="L5" s="469"/>
      <c r="M5" s="469"/>
      <c r="N5" s="469"/>
      <c r="O5" s="469"/>
      <c r="P5" s="469"/>
      <c r="Q5" s="469"/>
      <c r="R5" s="470"/>
      <c r="S5" s="236"/>
    </row>
    <row r="6" spans="1:18" ht="15.75" customHeight="1" thickTop="1">
      <c r="A6" s="133" t="s">
        <v>437</v>
      </c>
      <c r="B6" s="466"/>
      <c r="C6" s="471" t="s">
        <v>124</v>
      </c>
      <c r="D6" s="452"/>
      <c r="E6" s="462"/>
      <c r="F6" s="448" t="s">
        <v>125</v>
      </c>
      <c r="G6" s="450"/>
      <c r="H6" s="452" t="s">
        <v>126</v>
      </c>
      <c r="I6" s="452"/>
      <c r="J6" s="450"/>
      <c r="K6" s="452" t="s">
        <v>124</v>
      </c>
      <c r="L6" s="452"/>
      <c r="M6" s="452"/>
      <c r="N6" s="448" t="s">
        <v>125</v>
      </c>
      <c r="O6" s="462"/>
      <c r="P6" s="448" t="s">
        <v>126</v>
      </c>
      <c r="Q6" s="449"/>
      <c r="R6" s="450"/>
    </row>
    <row r="7" spans="1:18" ht="15" customHeight="1">
      <c r="A7" s="133" t="s">
        <v>436</v>
      </c>
      <c r="B7" s="466"/>
      <c r="C7" s="447" t="s">
        <v>127</v>
      </c>
      <c r="D7" s="441" t="s">
        <v>128</v>
      </c>
      <c r="E7" s="454" t="s">
        <v>129</v>
      </c>
      <c r="F7" s="446" t="s">
        <v>127</v>
      </c>
      <c r="G7" s="456" t="s">
        <v>128</v>
      </c>
      <c r="H7" s="458" t="s">
        <v>127</v>
      </c>
      <c r="I7" s="441" t="s">
        <v>128</v>
      </c>
      <c r="J7" s="463" t="s">
        <v>129</v>
      </c>
      <c r="K7" s="446" t="s">
        <v>127</v>
      </c>
      <c r="L7" s="440" t="s">
        <v>128</v>
      </c>
      <c r="M7" s="438" t="s">
        <v>129</v>
      </c>
      <c r="N7" s="442" t="s">
        <v>127</v>
      </c>
      <c r="O7" s="444" t="s">
        <v>128</v>
      </c>
      <c r="P7" s="446" t="s">
        <v>127</v>
      </c>
      <c r="Q7" s="440" t="s">
        <v>128</v>
      </c>
      <c r="R7" s="438" t="s">
        <v>129</v>
      </c>
    </row>
    <row r="8" spans="1:18" ht="24.75" customHeight="1" thickBot="1">
      <c r="A8" s="179"/>
      <c r="B8" s="466"/>
      <c r="C8" s="451"/>
      <c r="D8" s="453"/>
      <c r="E8" s="455"/>
      <c r="F8" s="447"/>
      <c r="G8" s="457"/>
      <c r="H8" s="459"/>
      <c r="I8" s="453"/>
      <c r="J8" s="464"/>
      <c r="K8" s="447"/>
      <c r="L8" s="441"/>
      <c r="M8" s="439"/>
      <c r="N8" s="443"/>
      <c r="O8" s="445"/>
      <c r="P8" s="447"/>
      <c r="Q8" s="441"/>
      <c r="R8" s="439"/>
    </row>
    <row r="9" spans="1:18" ht="15">
      <c r="A9" s="329" t="s">
        <v>347</v>
      </c>
      <c r="B9" s="331" t="s">
        <v>130</v>
      </c>
      <c r="C9" s="229">
        <v>118</v>
      </c>
      <c r="D9" s="229">
        <v>0</v>
      </c>
      <c r="E9" s="229">
        <v>44</v>
      </c>
      <c r="F9" s="229">
        <v>21</v>
      </c>
      <c r="G9" s="229">
        <v>6</v>
      </c>
      <c r="H9" s="229">
        <v>5</v>
      </c>
      <c r="I9" s="229">
        <v>1</v>
      </c>
      <c r="J9" s="229">
        <v>13</v>
      </c>
      <c r="K9" s="229">
        <v>140</v>
      </c>
      <c r="L9" s="229">
        <v>0</v>
      </c>
      <c r="M9" s="229">
        <v>48</v>
      </c>
      <c r="N9" s="229">
        <v>13</v>
      </c>
      <c r="O9" s="229">
        <v>3</v>
      </c>
      <c r="P9" s="229">
        <v>8</v>
      </c>
      <c r="Q9" s="229">
        <v>1</v>
      </c>
      <c r="R9" s="230">
        <v>17</v>
      </c>
    </row>
    <row r="10" spans="1:18" ht="15">
      <c r="A10" s="329" t="s">
        <v>348</v>
      </c>
      <c r="B10" s="332" t="s">
        <v>131</v>
      </c>
      <c r="C10" s="201">
        <v>8</v>
      </c>
      <c r="D10" s="201">
        <v>0</v>
      </c>
      <c r="E10" s="201">
        <v>13</v>
      </c>
      <c r="F10" s="201">
        <v>8</v>
      </c>
      <c r="G10" s="201">
        <v>0</v>
      </c>
      <c r="H10" s="201">
        <v>0</v>
      </c>
      <c r="I10" s="201">
        <v>0</v>
      </c>
      <c r="J10" s="201">
        <v>1</v>
      </c>
      <c r="K10" s="201">
        <v>18</v>
      </c>
      <c r="L10" s="201">
        <v>1</v>
      </c>
      <c r="M10" s="201">
        <v>9</v>
      </c>
      <c r="N10" s="201">
        <v>3</v>
      </c>
      <c r="O10" s="201">
        <v>0</v>
      </c>
      <c r="P10" s="201">
        <v>5</v>
      </c>
      <c r="Q10" s="201">
        <v>0</v>
      </c>
      <c r="R10" s="232">
        <v>1</v>
      </c>
    </row>
    <row r="11" spans="1:18" ht="15">
      <c r="A11" s="329" t="s">
        <v>349</v>
      </c>
      <c r="B11" s="332" t="s">
        <v>132</v>
      </c>
      <c r="C11" s="201">
        <v>20</v>
      </c>
      <c r="D11" s="201">
        <v>0</v>
      </c>
      <c r="E11" s="201">
        <v>22</v>
      </c>
      <c r="F11" s="201">
        <v>0</v>
      </c>
      <c r="G11" s="201">
        <v>2</v>
      </c>
      <c r="H11" s="201">
        <v>4</v>
      </c>
      <c r="I11" s="201">
        <v>2</v>
      </c>
      <c r="J11" s="201">
        <v>6</v>
      </c>
      <c r="K11" s="201">
        <v>25</v>
      </c>
      <c r="L11" s="201">
        <v>1</v>
      </c>
      <c r="M11" s="201">
        <v>22</v>
      </c>
      <c r="N11" s="201">
        <v>2</v>
      </c>
      <c r="O11" s="201">
        <v>1</v>
      </c>
      <c r="P11" s="201">
        <v>4</v>
      </c>
      <c r="Q11" s="201">
        <v>0</v>
      </c>
      <c r="R11" s="232">
        <v>10</v>
      </c>
    </row>
    <row r="12" spans="1:18" ht="15">
      <c r="A12" s="329" t="s">
        <v>350</v>
      </c>
      <c r="B12" s="332" t="s">
        <v>133</v>
      </c>
      <c r="C12" s="201">
        <v>3</v>
      </c>
      <c r="D12" s="201">
        <v>0</v>
      </c>
      <c r="E12" s="201">
        <v>3</v>
      </c>
      <c r="F12" s="201">
        <v>0</v>
      </c>
      <c r="G12" s="201">
        <v>0</v>
      </c>
      <c r="H12" s="201">
        <v>2</v>
      </c>
      <c r="I12" s="201">
        <v>1</v>
      </c>
      <c r="J12" s="201">
        <v>3</v>
      </c>
      <c r="K12" s="201">
        <v>6</v>
      </c>
      <c r="L12" s="201">
        <v>0</v>
      </c>
      <c r="M12" s="201">
        <v>17</v>
      </c>
      <c r="N12" s="201">
        <v>1</v>
      </c>
      <c r="O12" s="201">
        <v>0</v>
      </c>
      <c r="P12" s="201">
        <v>0</v>
      </c>
      <c r="Q12" s="201">
        <v>0</v>
      </c>
      <c r="R12" s="232">
        <v>0</v>
      </c>
    </row>
    <row r="13" spans="1:18" ht="15">
      <c r="A13" s="329" t="s">
        <v>351</v>
      </c>
      <c r="B13" s="332" t="s">
        <v>134</v>
      </c>
      <c r="C13" s="201">
        <v>4</v>
      </c>
      <c r="D13" s="201">
        <v>0</v>
      </c>
      <c r="E13" s="201">
        <v>4</v>
      </c>
      <c r="F13" s="201">
        <v>2</v>
      </c>
      <c r="G13" s="201">
        <v>0</v>
      </c>
      <c r="H13" s="201">
        <v>0</v>
      </c>
      <c r="I13" s="201">
        <v>1</v>
      </c>
      <c r="J13" s="201">
        <v>5</v>
      </c>
      <c r="K13" s="201">
        <v>6</v>
      </c>
      <c r="L13" s="201">
        <v>0</v>
      </c>
      <c r="M13" s="201">
        <v>3</v>
      </c>
      <c r="N13" s="201">
        <v>0</v>
      </c>
      <c r="O13" s="201">
        <v>0</v>
      </c>
      <c r="P13" s="201">
        <v>0</v>
      </c>
      <c r="Q13" s="201">
        <v>0</v>
      </c>
      <c r="R13" s="232">
        <v>3</v>
      </c>
    </row>
    <row r="14" spans="1:18" ht="15">
      <c r="A14" s="329" t="s">
        <v>352</v>
      </c>
      <c r="B14" s="332" t="s">
        <v>135</v>
      </c>
      <c r="C14" s="201">
        <v>523</v>
      </c>
      <c r="D14" s="201">
        <v>14</v>
      </c>
      <c r="E14" s="201">
        <v>144</v>
      </c>
      <c r="F14" s="201">
        <v>82</v>
      </c>
      <c r="G14" s="201">
        <v>15</v>
      </c>
      <c r="H14" s="201">
        <v>65</v>
      </c>
      <c r="I14" s="201">
        <v>7</v>
      </c>
      <c r="J14" s="201">
        <v>132</v>
      </c>
      <c r="K14" s="201">
        <v>680</v>
      </c>
      <c r="L14" s="201">
        <v>9</v>
      </c>
      <c r="M14" s="201">
        <v>162</v>
      </c>
      <c r="N14" s="201">
        <v>45</v>
      </c>
      <c r="O14" s="201">
        <v>7</v>
      </c>
      <c r="P14" s="201">
        <v>64</v>
      </c>
      <c r="Q14" s="201">
        <v>10</v>
      </c>
      <c r="R14" s="232">
        <v>311</v>
      </c>
    </row>
    <row r="15" spans="1:18" ht="15">
      <c r="A15" s="329" t="s">
        <v>353</v>
      </c>
      <c r="B15" s="332" t="s">
        <v>136</v>
      </c>
      <c r="C15" s="201">
        <v>153</v>
      </c>
      <c r="D15" s="201">
        <v>1</v>
      </c>
      <c r="E15" s="201">
        <v>116</v>
      </c>
      <c r="F15" s="201">
        <v>27</v>
      </c>
      <c r="G15" s="201">
        <v>4</v>
      </c>
      <c r="H15" s="201">
        <v>14</v>
      </c>
      <c r="I15" s="201">
        <v>2</v>
      </c>
      <c r="J15" s="201">
        <v>59</v>
      </c>
      <c r="K15" s="201">
        <v>220</v>
      </c>
      <c r="L15" s="201">
        <v>2</v>
      </c>
      <c r="M15" s="201">
        <v>141</v>
      </c>
      <c r="N15" s="201">
        <v>22</v>
      </c>
      <c r="O15" s="201">
        <v>4</v>
      </c>
      <c r="P15" s="201">
        <v>14</v>
      </c>
      <c r="Q15" s="201">
        <v>8</v>
      </c>
      <c r="R15" s="232">
        <v>63</v>
      </c>
    </row>
    <row r="16" spans="1:18" ht="15">
      <c r="A16" s="329" t="s">
        <v>354</v>
      </c>
      <c r="B16" s="332" t="s">
        <v>137</v>
      </c>
      <c r="C16" s="201">
        <v>3</v>
      </c>
      <c r="D16" s="201">
        <v>1</v>
      </c>
      <c r="E16" s="201">
        <v>3</v>
      </c>
      <c r="F16" s="201">
        <v>0</v>
      </c>
      <c r="G16" s="201">
        <v>0</v>
      </c>
      <c r="H16" s="201">
        <v>0</v>
      </c>
      <c r="I16" s="201">
        <v>0</v>
      </c>
      <c r="J16" s="201">
        <v>2</v>
      </c>
      <c r="K16" s="201">
        <v>3</v>
      </c>
      <c r="L16" s="201">
        <v>0</v>
      </c>
      <c r="M16" s="201">
        <v>1</v>
      </c>
      <c r="N16" s="201">
        <v>0</v>
      </c>
      <c r="O16" s="201">
        <v>0</v>
      </c>
      <c r="P16" s="201">
        <v>1</v>
      </c>
      <c r="Q16" s="201">
        <v>0</v>
      </c>
      <c r="R16" s="232">
        <v>2</v>
      </c>
    </row>
    <row r="17" spans="1:18" ht="15">
      <c r="A17" s="329" t="s">
        <v>355</v>
      </c>
      <c r="B17" s="332" t="s">
        <v>138</v>
      </c>
      <c r="C17" s="201">
        <v>44</v>
      </c>
      <c r="D17" s="201">
        <v>0</v>
      </c>
      <c r="E17" s="201">
        <v>74</v>
      </c>
      <c r="F17" s="201">
        <v>4</v>
      </c>
      <c r="G17" s="201">
        <v>3</v>
      </c>
      <c r="H17" s="201">
        <v>5</v>
      </c>
      <c r="I17" s="201">
        <v>5</v>
      </c>
      <c r="J17" s="201">
        <v>10</v>
      </c>
      <c r="K17" s="201">
        <v>48</v>
      </c>
      <c r="L17" s="201">
        <v>2</v>
      </c>
      <c r="M17" s="201">
        <v>67</v>
      </c>
      <c r="N17" s="201">
        <v>9</v>
      </c>
      <c r="O17" s="201">
        <v>5</v>
      </c>
      <c r="P17" s="201">
        <v>10</v>
      </c>
      <c r="Q17" s="201">
        <v>1</v>
      </c>
      <c r="R17" s="232">
        <v>27</v>
      </c>
    </row>
    <row r="18" spans="1:18" ht="15">
      <c r="A18" s="329" t="s">
        <v>356</v>
      </c>
      <c r="B18" s="332" t="s">
        <v>139</v>
      </c>
      <c r="C18" s="201">
        <v>35</v>
      </c>
      <c r="D18" s="201">
        <v>1</v>
      </c>
      <c r="E18" s="201">
        <v>34</v>
      </c>
      <c r="F18" s="201">
        <v>7</v>
      </c>
      <c r="G18" s="201">
        <v>7</v>
      </c>
      <c r="H18" s="201">
        <v>2</v>
      </c>
      <c r="I18" s="201">
        <v>1</v>
      </c>
      <c r="J18" s="201">
        <v>13</v>
      </c>
      <c r="K18" s="201">
        <v>31</v>
      </c>
      <c r="L18" s="201">
        <v>0</v>
      </c>
      <c r="M18" s="201">
        <v>28</v>
      </c>
      <c r="N18" s="201">
        <v>4</v>
      </c>
      <c r="O18" s="201">
        <v>1</v>
      </c>
      <c r="P18" s="201">
        <v>5</v>
      </c>
      <c r="Q18" s="201">
        <v>2</v>
      </c>
      <c r="R18" s="232">
        <v>24</v>
      </c>
    </row>
    <row r="19" spans="1:18" ht="15">
      <c r="A19" s="329" t="s">
        <v>357</v>
      </c>
      <c r="B19" s="332" t="s">
        <v>140</v>
      </c>
      <c r="C19" s="201">
        <v>9</v>
      </c>
      <c r="D19" s="201">
        <v>0</v>
      </c>
      <c r="E19" s="201">
        <v>7</v>
      </c>
      <c r="F19" s="201">
        <v>2</v>
      </c>
      <c r="G19" s="201">
        <v>1</v>
      </c>
      <c r="H19" s="201">
        <v>2</v>
      </c>
      <c r="I19" s="201">
        <v>0</v>
      </c>
      <c r="J19" s="201">
        <v>2</v>
      </c>
      <c r="K19" s="201">
        <v>2</v>
      </c>
      <c r="L19" s="201">
        <v>0</v>
      </c>
      <c r="M19" s="201">
        <v>8</v>
      </c>
      <c r="N19" s="201">
        <v>1</v>
      </c>
      <c r="O19" s="201">
        <v>1</v>
      </c>
      <c r="P19" s="201">
        <v>0</v>
      </c>
      <c r="Q19" s="201">
        <v>1</v>
      </c>
      <c r="R19" s="232">
        <v>4</v>
      </c>
    </row>
    <row r="20" spans="1:18" ht="15">
      <c r="A20" s="329" t="s">
        <v>358</v>
      </c>
      <c r="B20" s="332" t="s">
        <v>141</v>
      </c>
      <c r="C20" s="201">
        <v>8</v>
      </c>
      <c r="D20" s="201">
        <v>0</v>
      </c>
      <c r="E20" s="201">
        <v>8</v>
      </c>
      <c r="F20" s="201">
        <v>0</v>
      </c>
      <c r="G20" s="201">
        <v>0</v>
      </c>
      <c r="H20" s="201">
        <v>1</v>
      </c>
      <c r="I20" s="201">
        <v>4</v>
      </c>
      <c r="J20" s="201">
        <v>1</v>
      </c>
      <c r="K20" s="201">
        <v>1</v>
      </c>
      <c r="L20" s="201">
        <v>0</v>
      </c>
      <c r="M20" s="201">
        <v>8</v>
      </c>
      <c r="N20" s="201">
        <v>1</v>
      </c>
      <c r="O20" s="201">
        <v>2</v>
      </c>
      <c r="P20" s="201">
        <v>0</v>
      </c>
      <c r="Q20" s="201">
        <v>6</v>
      </c>
      <c r="R20" s="232">
        <v>1</v>
      </c>
    </row>
    <row r="21" spans="1:18" ht="15">
      <c r="A21" s="329" t="s">
        <v>359</v>
      </c>
      <c r="B21" s="332" t="s">
        <v>142</v>
      </c>
      <c r="C21" s="201">
        <v>2</v>
      </c>
      <c r="D21" s="201">
        <v>0</v>
      </c>
      <c r="E21" s="201">
        <v>8</v>
      </c>
      <c r="F21" s="201">
        <v>0</v>
      </c>
      <c r="G21" s="201">
        <v>0</v>
      </c>
      <c r="H21" s="201">
        <v>0</v>
      </c>
      <c r="I21" s="201">
        <v>0</v>
      </c>
      <c r="J21" s="201">
        <v>2</v>
      </c>
      <c r="K21" s="201">
        <v>3</v>
      </c>
      <c r="L21" s="201">
        <v>0</v>
      </c>
      <c r="M21" s="201">
        <v>3</v>
      </c>
      <c r="N21" s="201">
        <v>1</v>
      </c>
      <c r="O21" s="201">
        <v>1</v>
      </c>
      <c r="P21" s="201">
        <v>1</v>
      </c>
      <c r="Q21" s="201">
        <v>0</v>
      </c>
      <c r="R21" s="232">
        <v>2</v>
      </c>
    </row>
    <row r="22" spans="1:18" ht="15">
      <c r="A22" s="329" t="s">
        <v>360</v>
      </c>
      <c r="B22" s="332" t="s">
        <v>143</v>
      </c>
      <c r="C22" s="201">
        <v>4</v>
      </c>
      <c r="D22" s="201">
        <v>0</v>
      </c>
      <c r="E22" s="201">
        <v>7</v>
      </c>
      <c r="F22" s="201">
        <v>0</v>
      </c>
      <c r="G22" s="201">
        <v>1</v>
      </c>
      <c r="H22" s="201">
        <v>1</v>
      </c>
      <c r="I22" s="201">
        <v>2</v>
      </c>
      <c r="J22" s="201">
        <v>2</v>
      </c>
      <c r="K22" s="201">
        <v>9</v>
      </c>
      <c r="L22" s="201">
        <v>0</v>
      </c>
      <c r="M22" s="201">
        <v>3</v>
      </c>
      <c r="N22" s="201">
        <v>3</v>
      </c>
      <c r="O22" s="201">
        <v>2</v>
      </c>
      <c r="P22" s="201">
        <v>2</v>
      </c>
      <c r="Q22" s="201">
        <v>0</v>
      </c>
      <c r="R22" s="232">
        <v>1</v>
      </c>
    </row>
    <row r="23" spans="1:18" ht="15">
      <c r="A23" s="329" t="s">
        <v>361</v>
      </c>
      <c r="B23" s="332" t="s">
        <v>144</v>
      </c>
      <c r="C23" s="201">
        <v>8</v>
      </c>
      <c r="D23" s="201">
        <v>2</v>
      </c>
      <c r="E23" s="201">
        <v>2</v>
      </c>
      <c r="F23" s="201">
        <v>0</v>
      </c>
      <c r="G23" s="201">
        <v>5</v>
      </c>
      <c r="H23" s="201">
        <v>0</v>
      </c>
      <c r="I23" s="201">
        <v>0</v>
      </c>
      <c r="J23" s="201">
        <v>2</v>
      </c>
      <c r="K23" s="201">
        <v>11</v>
      </c>
      <c r="L23" s="201">
        <v>0</v>
      </c>
      <c r="M23" s="201">
        <v>7</v>
      </c>
      <c r="N23" s="201">
        <v>2</v>
      </c>
      <c r="O23" s="201">
        <v>0</v>
      </c>
      <c r="P23" s="201">
        <v>2</v>
      </c>
      <c r="Q23" s="201">
        <v>0</v>
      </c>
      <c r="R23" s="232">
        <v>5</v>
      </c>
    </row>
    <row r="24" spans="1:18" ht="15">
      <c r="A24" s="329" t="s">
        <v>362</v>
      </c>
      <c r="B24" s="332" t="s">
        <v>145</v>
      </c>
      <c r="C24" s="201">
        <v>191</v>
      </c>
      <c r="D24" s="201">
        <v>2</v>
      </c>
      <c r="E24" s="201">
        <v>49</v>
      </c>
      <c r="F24" s="201">
        <v>22</v>
      </c>
      <c r="G24" s="201">
        <v>9</v>
      </c>
      <c r="H24" s="201">
        <v>15</v>
      </c>
      <c r="I24" s="201">
        <v>1</v>
      </c>
      <c r="J24" s="201">
        <v>24</v>
      </c>
      <c r="K24" s="201">
        <v>159</v>
      </c>
      <c r="L24" s="201">
        <v>0</v>
      </c>
      <c r="M24" s="201">
        <v>54</v>
      </c>
      <c r="N24" s="201">
        <v>20</v>
      </c>
      <c r="O24" s="201">
        <v>6</v>
      </c>
      <c r="P24" s="201">
        <v>13</v>
      </c>
      <c r="Q24" s="201">
        <v>3</v>
      </c>
      <c r="R24" s="232">
        <v>30</v>
      </c>
    </row>
    <row r="25" spans="1:18" ht="15">
      <c r="A25" s="329" t="s">
        <v>363</v>
      </c>
      <c r="B25" s="332" t="s">
        <v>146</v>
      </c>
      <c r="C25" s="201">
        <v>20</v>
      </c>
      <c r="D25" s="201">
        <v>4</v>
      </c>
      <c r="E25" s="201">
        <v>8</v>
      </c>
      <c r="F25" s="201">
        <v>3</v>
      </c>
      <c r="G25" s="201">
        <v>2</v>
      </c>
      <c r="H25" s="201">
        <v>0</v>
      </c>
      <c r="I25" s="201">
        <v>1</v>
      </c>
      <c r="J25" s="201">
        <v>8</v>
      </c>
      <c r="K25" s="201">
        <v>14</v>
      </c>
      <c r="L25" s="201">
        <v>1</v>
      </c>
      <c r="M25" s="201">
        <v>6</v>
      </c>
      <c r="N25" s="201">
        <v>4</v>
      </c>
      <c r="O25" s="201">
        <v>0</v>
      </c>
      <c r="P25" s="201">
        <v>5</v>
      </c>
      <c r="Q25" s="201">
        <v>0</v>
      </c>
      <c r="R25" s="232">
        <v>5</v>
      </c>
    </row>
    <row r="26" spans="1:18" ht="15">
      <c r="A26" s="329" t="s">
        <v>364</v>
      </c>
      <c r="B26" s="332" t="s">
        <v>147</v>
      </c>
      <c r="C26" s="201">
        <v>3</v>
      </c>
      <c r="D26" s="201">
        <v>1</v>
      </c>
      <c r="E26" s="201">
        <v>1</v>
      </c>
      <c r="F26" s="201">
        <v>2</v>
      </c>
      <c r="G26" s="201">
        <v>4</v>
      </c>
      <c r="H26" s="201">
        <v>0</v>
      </c>
      <c r="I26" s="201">
        <v>1</v>
      </c>
      <c r="J26" s="201">
        <v>1</v>
      </c>
      <c r="K26" s="201">
        <v>5</v>
      </c>
      <c r="L26" s="201">
        <v>1</v>
      </c>
      <c r="M26" s="201">
        <v>4</v>
      </c>
      <c r="N26" s="201">
        <v>0</v>
      </c>
      <c r="O26" s="201">
        <v>0</v>
      </c>
      <c r="P26" s="201">
        <v>0</v>
      </c>
      <c r="Q26" s="201">
        <v>2</v>
      </c>
      <c r="R26" s="232">
        <v>2</v>
      </c>
    </row>
    <row r="27" spans="1:18" ht="15">
      <c r="A27" s="329" t="s">
        <v>365</v>
      </c>
      <c r="B27" s="332" t="s">
        <v>148</v>
      </c>
      <c r="C27" s="201">
        <v>12</v>
      </c>
      <c r="D27" s="201">
        <v>1</v>
      </c>
      <c r="E27" s="201">
        <v>19</v>
      </c>
      <c r="F27" s="201">
        <v>0</v>
      </c>
      <c r="G27" s="201">
        <v>0</v>
      </c>
      <c r="H27" s="201">
        <v>0</v>
      </c>
      <c r="I27" s="201">
        <v>1</v>
      </c>
      <c r="J27" s="201">
        <v>9</v>
      </c>
      <c r="K27" s="201">
        <v>19</v>
      </c>
      <c r="L27" s="201">
        <v>2</v>
      </c>
      <c r="M27" s="201">
        <v>21</v>
      </c>
      <c r="N27" s="201">
        <v>1</v>
      </c>
      <c r="O27" s="201">
        <v>0</v>
      </c>
      <c r="P27" s="201">
        <v>2</v>
      </c>
      <c r="Q27" s="201">
        <v>0</v>
      </c>
      <c r="R27" s="232">
        <v>4</v>
      </c>
    </row>
    <row r="28" spans="1:18" ht="15">
      <c r="A28" s="329" t="s">
        <v>366</v>
      </c>
      <c r="B28" s="332" t="s">
        <v>149</v>
      </c>
      <c r="C28" s="201">
        <v>26</v>
      </c>
      <c r="D28" s="201">
        <v>0</v>
      </c>
      <c r="E28" s="201">
        <v>46</v>
      </c>
      <c r="F28" s="201">
        <v>9</v>
      </c>
      <c r="G28" s="201">
        <v>6</v>
      </c>
      <c r="H28" s="201">
        <v>1</v>
      </c>
      <c r="I28" s="201">
        <v>2</v>
      </c>
      <c r="J28" s="201">
        <v>16</v>
      </c>
      <c r="K28" s="201">
        <v>45</v>
      </c>
      <c r="L28" s="201">
        <v>1</v>
      </c>
      <c r="M28" s="201">
        <v>50</v>
      </c>
      <c r="N28" s="201">
        <v>9</v>
      </c>
      <c r="O28" s="201">
        <v>4</v>
      </c>
      <c r="P28" s="201">
        <v>6</v>
      </c>
      <c r="Q28" s="201">
        <v>4</v>
      </c>
      <c r="R28" s="232">
        <v>23</v>
      </c>
    </row>
    <row r="29" spans="1:18" ht="15">
      <c r="A29" s="329" t="s">
        <v>367</v>
      </c>
      <c r="B29" s="332" t="s">
        <v>150</v>
      </c>
      <c r="C29" s="201">
        <v>66</v>
      </c>
      <c r="D29" s="201">
        <v>0</v>
      </c>
      <c r="E29" s="201">
        <v>39</v>
      </c>
      <c r="F29" s="201">
        <v>1</v>
      </c>
      <c r="G29" s="201">
        <v>3</v>
      </c>
      <c r="H29" s="201">
        <v>5</v>
      </c>
      <c r="I29" s="201">
        <v>1</v>
      </c>
      <c r="J29" s="201">
        <v>2</v>
      </c>
      <c r="K29" s="201">
        <v>41</v>
      </c>
      <c r="L29" s="201">
        <v>0</v>
      </c>
      <c r="M29" s="201">
        <v>13</v>
      </c>
      <c r="N29" s="201">
        <v>0</v>
      </c>
      <c r="O29" s="201">
        <v>3</v>
      </c>
      <c r="P29" s="201">
        <v>1</v>
      </c>
      <c r="Q29" s="201">
        <v>0</v>
      </c>
      <c r="R29" s="232">
        <v>0</v>
      </c>
    </row>
    <row r="30" spans="1:18" ht="15">
      <c r="A30" s="329" t="s">
        <v>368</v>
      </c>
      <c r="B30" s="332" t="s">
        <v>151</v>
      </c>
      <c r="C30" s="201">
        <v>12</v>
      </c>
      <c r="D30" s="201">
        <v>1</v>
      </c>
      <c r="E30" s="201">
        <v>4</v>
      </c>
      <c r="F30" s="201">
        <v>0</v>
      </c>
      <c r="G30" s="201">
        <v>0</v>
      </c>
      <c r="H30" s="201">
        <v>0</v>
      </c>
      <c r="I30" s="201">
        <v>1</v>
      </c>
      <c r="J30" s="201">
        <v>7</v>
      </c>
      <c r="K30" s="201">
        <v>11</v>
      </c>
      <c r="L30" s="201">
        <v>1</v>
      </c>
      <c r="M30" s="201">
        <v>2</v>
      </c>
      <c r="N30" s="201">
        <v>0</v>
      </c>
      <c r="O30" s="201">
        <v>2</v>
      </c>
      <c r="P30" s="201">
        <v>3</v>
      </c>
      <c r="Q30" s="201">
        <v>0</v>
      </c>
      <c r="R30" s="232">
        <v>2</v>
      </c>
    </row>
    <row r="31" spans="1:18" ht="15">
      <c r="A31" s="329" t="s">
        <v>369</v>
      </c>
      <c r="B31" s="332" t="s">
        <v>152</v>
      </c>
      <c r="C31" s="201">
        <v>8</v>
      </c>
      <c r="D31" s="201">
        <v>1</v>
      </c>
      <c r="E31" s="201">
        <v>10</v>
      </c>
      <c r="F31" s="201">
        <v>7</v>
      </c>
      <c r="G31" s="201">
        <v>2</v>
      </c>
      <c r="H31" s="201">
        <v>7</v>
      </c>
      <c r="I31" s="201">
        <v>1</v>
      </c>
      <c r="J31" s="201">
        <v>7</v>
      </c>
      <c r="K31" s="201">
        <v>17</v>
      </c>
      <c r="L31" s="201">
        <v>0</v>
      </c>
      <c r="M31" s="201">
        <v>9</v>
      </c>
      <c r="N31" s="201">
        <v>2</v>
      </c>
      <c r="O31" s="201">
        <v>0</v>
      </c>
      <c r="P31" s="201">
        <v>1</v>
      </c>
      <c r="Q31" s="201">
        <v>1</v>
      </c>
      <c r="R31" s="232">
        <v>3</v>
      </c>
    </row>
    <row r="32" spans="1:18" ht="15">
      <c r="A32" s="329" t="s">
        <v>370</v>
      </c>
      <c r="B32" s="332" t="s">
        <v>153</v>
      </c>
      <c r="C32" s="201">
        <v>3</v>
      </c>
      <c r="D32" s="201">
        <v>0</v>
      </c>
      <c r="E32" s="201">
        <v>11</v>
      </c>
      <c r="F32" s="201">
        <v>0</v>
      </c>
      <c r="G32" s="201">
        <v>3</v>
      </c>
      <c r="H32" s="201">
        <v>0</v>
      </c>
      <c r="I32" s="201">
        <v>0</v>
      </c>
      <c r="J32" s="201">
        <v>8</v>
      </c>
      <c r="K32" s="201">
        <v>7</v>
      </c>
      <c r="L32" s="201">
        <v>0</v>
      </c>
      <c r="M32" s="201">
        <v>15</v>
      </c>
      <c r="N32" s="201">
        <v>0</v>
      </c>
      <c r="O32" s="201">
        <v>2</v>
      </c>
      <c r="P32" s="201">
        <v>1</v>
      </c>
      <c r="Q32" s="201">
        <v>1</v>
      </c>
      <c r="R32" s="232">
        <v>6</v>
      </c>
    </row>
    <row r="33" spans="1:18" ht="15">
      <c r="A33" s="329" t="s">
        <v>371</v>
      </c>
      <c r="B33" s="332" t="s">
        <v>154</v>
      </c>
      <c r="C33" s="201">
        <v>17</v>
      </c>
      <c r="D33" s="201">
        <v>1</v>
      </c>
      <c r="E33" s="201">
        <v>13</v>
      </c>
      <c r="F33" s="201">
        <v>0</v>
      </c>
      <c r="G33" s="201">
        <v>6</v>
      </c>
      <c r="H33" s="201">
        <v>2</v>
      </c>
      <c r="I33" s="201">
        <v>1</v>
      </c>
      <c r="J33" s="201">
        <v>5</v>
      </c>
      <c r="K33" s="201">
        <v>14</v>
      </c>
      <c r="L33" s="201">
        <v>0</v>
      </c>
      <c r="M33" s="201">
        <v>11</v>
      </c>
      <c r="N33" s="201">
        <v>5</v>
      </c>
      <c r="O33" s="201">
        <v>5</v>
      </c>
      <c r="P33" s="201">
        <v>2</v>
      </c>
      <c r="Q33" s="201">
        <v>3</v>
      </c>
      <c r="R33" s="232">
        <v>3</v>
      </c>
    </row>
    <row r="34" spans="1:18" ht="15">
      <c r="A34" s="329" t="s">
        <v>372</v>
      </c>
      <c r="B34" s="332" t="s">
        <v>155</v>
      </c>
      <c r="C34" s="201">
        <v>44</v>
      </c>
      <c r="D34" s="201">
        <v>0</v>
      </c>
      <c r="E34" s="201">
        <v>89</v>
      </c>
      <c r="F34" s="201">
        <v>3</v>
      </c>
      <c r="G34" s="201">
        <v>2</v>
      </c>
      <c r="H34" s="201">
        <v>7</v>
      </c>
      <c r="I34" s="201">
        <v>1</v>
      </c>
      <c r="J34" s="201">
        <v>41</v>
      </c>
      <c r="K34" s="201">
        <v>31</v>
      </c>
      <c r="L34" s="201">
        <v>1</v>
      </c>
      <c r="M34" s="201">
        <v>112</v>
      </c>
      <c r="N34" s="201">
        <v>9</v>
      </c>
      <c r="O34" s="201">
        <v>0</v>
      </c>
      <c r="P34" s="201">
        <v>2</v>
      </c>
      <c r="Q34" s="201">
        <v>1</v>
      </c>
      <c r="R34" s="232">
        <v>50</v>
      </c>
    </row>
    <row r="35" spans="1:18" ht="15">
      <c r="A35" s="329" t="s">
        <v>373</v>
      </c>
      <c r="B35" s="332" t="s">
        <v>156</v>
      </c>
      <c r="C35" s="201">
        <v>114</v>
      </c>
      <c r="D35" s="201">
        <v>0</v>
      </c>
      <c r="E35" s="201">
        <v>62</v>
      </c>
      <c r="F35" s="201">
        <v>6</v>
      </c>
      <c r="G35" s="201">
        <v>5</v>
      </c>
      <c r="H35" s="201">
        <v>7</v>
      </c>
      <c r="I35" s="201">
        <v>0</v>
      </c>
      <c r="J35" s="201">
        <v>17</v>
      </c>
      <c r="K35" s="201">
        <v>90</v>
      </c>
      <c r="L35" s="201">
        <v>0</v>
      </c>
      <c r="M35" s="201">
        <v>50</v>
      </c>
      <c r="N35" s="201">
        <v>6</v>
      </c>
      <c r="O35" s="201">
        <v>0</v>
      </c>
      <c r="P35" s="201">
        <v>5</v>
      </c>
      <c r="Q35" s="201">
        <v>0</v>
      </c>
      <c r="R35" s="232">
        <v>8</v>
      </c>
    </row>
    <row r="36" spans="1:18" ht="15">
      <c r="A36" s="329" t="s">
        <v>374</v>
      </c>
      <c r="B36" s="332" t="s">
        <v>157</v>
      </c>
      <c r="C36" s="201">
        <v>3</v>
      </c>
      <c r="D36" s="201">
        <v>0</v>
      </c>
      <c r="E36" s="201">
        <v>10</v>
      </c>
      <c r="F36" s="201">
        <v>0</v>
      </c>
      <c r="G36" s="201">
        <v>1</v>
      </c>
      <c r="H36" s="201">
        <v>0</v>
      </c>
      <c r="I36" s="201">
        <v>0</v>
      </c>
      <c r="J36" s="201">
        <v>2</v>
      </c>
      <c r="K36" s="201">
        <v>9</v>
      </c>
      <c r="L36" s="201">
        <v>0</v>
      </c>
      <c r="M36" s="201">
        <v>14</v>
      </c>
      <c r="N36" s="201">
        <v>0</v>
      </c>
      <c r="O36" s="201">
        <v>2</v>
      </c>
      <c r="P36" s="201">
        <v>2</v>
      </c>
      <c r="Q36" s="201">
        <v>0</v>
      </c>
      <c r="R36" s="232">
        <v>1</v>
      </c>
    </row>
    <row r="37" spans="1:18" ht="15">
      <c r="A37" s="329" t="s">
        <v>375</v>
      </c>
      <c r="B37" s="332" t="s">
        <v>158</v>
      </c>
      <c r="C37" s="201">
        <v>3</v>
      </c>
      <c r="D37" s="201">
        <v>1</v>
      </c>
      <c r="E37" s="201">
        <v>2</v>
      </c>
      <c r="F37" s="201">
        <v>2</v>
      </c>
      <c r="G37" s="201">
        <v>0</v>
      </c>
      <c r="H37" s="201">
        <v>0</v>
      </c>
      <c r="I37" s="201">
        <v>0</v>
      </c>
      <c r="J37" s="201">
        <v>1</v>
      </c>
      <c r="K37" s="201">
        <v>1</v>
      </c>
      <c r="L37" s="201">
        <v>0</v>
      </c>
      <c r="M37" s="201">
        <v>3</v>
      </c>
      <c r="N37" s="201">
        <v>0</v>
      </c>
      <c r="O37" s="201">
        <v>3</v>
      </c>
      <c r="P37" s="201">
        <v>0</v>
      </c>
      <c r="Q37" s="201">
        <v>0</v>
      </c>
      <c r="R37" s="232">
        <v>0</v>
      </c>
    </row>
    <row r="38" spans="1:18" ht="15">
      <c r="A38" s="329" t="s">
        <v>376</v>
      </c>
      <c r="B38" s="332" t="s">
        <v>159</v>
      </c>
      <c r="C38" s="201">
        <v>8</v>
      </c>
      <c r="D38" s="201">
        <v>0</v>
      </c>
      <c r="E38" s="201">
        <v>7</v>
      </c>
      <c r="F38" s="201">
        <v>0</v>
      </c>
      <c r="G38" s="201">
        <v>0</v>
      </c>
      <c r="H38" s="201">
        <v>0</v>
      </c>
      <c r="I38" s="201">
        <v>0</v>
      </c>
      <c r="J38" s="201">
        <v>0</v>
      </c>
      <c r="K38" s="201">
        <v>1</v>
      </c>
      <c r="L38" s="201">
        <v>0</v>
      </c>
      <c r="M38" s="201">
        <v>4</v>
      </c>
      <c r="N38" s="201">
        <v>0</v>
      </c>
      <c r="O38" s="201">
        <v>0</v>
      </c>
      <c r="P38" s="201">
        <v>0</v>
      </c>
      <c r="Q38" s="201">
        <v>0</v>
      </c>
      <c r="R38" s="232">
        <v>0</v>
      </c>
    </row>
    <row r="39" spans="1:18" ht="15">
      <c r="A39" s="329" t="s">
        <v>377</v>
      </c>
      <c r="B39" s="332" t="s">
        <v>160</v>
      </c>
      <c r="C39" s="201">
        <v>62</v>
      </c>
      <c r="D39" s="201">
        <v>0</v>
      </c>
      <c r="E39" s="201">
        <v>40</v>
      </c>
      <c r="F39" s="201">
        <v>5</v>
      </c>
      <c r="G39" s="201">
        <v>3</v>
      </c>
      <c r="H39" s="201">
        <v>6</v>
      </c>
      <c r="I39" s="201">
        <v>0</v>
      </c>
      <c r="J39" s="201">
        <v>8</v>
      </c>
      <c r="K39" s="201">
        <v>62</v>
      </c>
      <c r="L39" s="201">
        <v>0</v>
      </c>
      <c r="M39" s="201">
        <v>31</v>
      </c>
      <c r="N39" s="201">
        <v>9</v>
      </c>
      <c r="O39" s="201">
        <v>3</v>
      </c>
      <c r="P39" s="201">
        <v>8</v>
      </c>
      <c r="Q39" s="201">
        <v>0</v>
      </c>
      <c r="R39" s="232">
        <v>7</v>
      </c>
    </row>
    <row r="40" spans="1:18" ht="15">
      <c r="A40" s="329" t="s">
        <v>378</v>
      </c>
      <c r="B40" s="332" t="s">
        <v>161</v>
      </c>
      <c r="C40" s="201">
        <v>13</v>
      </c>
      <c r="D40" s="201">
        <v>1</v>
      </c>
      <c r="E40" s="201">
        <v>12</v>
      </c>
      <c r="F40" s="201">
        <v>0</v>
      </c>
      <c r="G40" s="201">
        <v>2</v>
      </c>
      <c r="H40" s="201">
        <v>0</v>
      </c>
      <c r="I40" s="201">
        <v>1</v>
      </c>
      <c r="J40" s="201">
        <v>3</v>
      </c>
      <c r="K40" s="201">
        <v>30</v>
      </c>
      <c r="L40" s="201">
        <v>0</v>
      </c>
      <c r="M40" s="201">
        <v>8</v>
      </c>
      <c r="N40" s="201">
        <v>2</v>
      </c>
      <c r="O40" s="201">
        <v>1</v>
      </c>
      <c r="P40" s="201">
        <v>4</v>
      </c>
      <c r="Q40" s="201">
        <v>0</v>
      </c>
      <c r="R40" s="232">
        <v>8</v>
      </c>
    </row>
    <row r="41" spans="1:18" ht="15">
      <c r="A41" s="329" t="s">
        <v>379</v>
      </c>
      <c r="B41" s="332" t="s">
        <v>283</v>
      </c>
      <c r="C41" s="201">
        <v>94</v>
      </c>
      <c r="D41" s="201">
        <v>4</v>
      </c>
      <c r="E41" s="201">
        <v>64</v>
      </c>
      <c r="F41" s="201">
        <v>14</v>
      </c>
      <c r="G41" s="201">
        <v>8</v>
      </c>
      <c r="H41" s="201">
        <v>4</v>
      </c>
      <c r="I41" s="201">
        <v>6</v>
      </c>
      <c r="J41" s="201">
        <v>16</v>
      </c>
      <c r="K41" s="201">
        <v>107</v>
      </c>
      <c r="L41" s="201">
        <v>1</v>
      </c>
      <c r="M41" s="201">
        <v>37</v>
      </c>
      <c r="N41" s="201">
        <v>6</v>
      </c>
      <c r="O41" s="201">
        <v>5</v>
      </c>
      <c r="P41" s="201">
        <v>17</v>
      </c>
      <c r="Q41" s="201">
        <v>5</v>
      </c>
      <c r="R41" s="232">
        <v>17</v>
      </c>
    </row>
    <row r="42" spans="1:18" ht="15">
      <c r="A42" s="329" t="s">
        <v>380</v>
      </c>
      <c r="B42" s="332" t="s">
        <v>162</v>
      </c>
      <c r="C42" s="202">
        <v>1721</v>
      </c>
      <c r="D42" s="201">
        <v>4</v>
      </c>
      <c r="E42" s="202">
        <v>1034</v>
      </c>
      <c r="F42" s="201">
        <v>475</v>
      </c>
      <c r="G42" s="201">
        <v>15</v>
      </c>
      <c r="H42" s="201">
        <v>297</v>
      </c>
      <c r="I42" s="201">
        <v>8</v>
      </c>
      <c r="J42" s="201">
        <v>449</v>
      </c>
      <c r="K42" s="202">
        <v>1899</v>
      </c>
      <c r="L42" s="201">
        <v>3</v>
      </c>
      <c r="M42" s="202">
        <v>1130</v>
      </c>
      <c r="N42" s="201">
        <v>371</v>
      </c>
      <c r="O42" s="201">
        <v>15</v>
      </c>
      <c r="P42" s="201">
        <v>337</v>
      </c>
      <c r="Q42" s="201">
        <v>7</v>
      </c>
      <c r="R42" s="232">
        <v>346</v>
      </c>
    </row>
    <row r="43" spans="1:18" ht="15">
      <c r="A43" s="329" t="s">
        <v>381</v>
      </c>
      <c r="B43" s="332" t="s">
        <v>163</v>
      </c>
      <c r="C43" s="201">
        <v>294</v>
      </c>
      <c r="D43" s="201">
        <v>3</v>
      </c>
      <c r="E43" s="201">
        <v>170</v>
      </c>
      <c r="F43" s="201">
        <v>59</v>
      </c>
      <c r="G43" s="201">
        <v>6</v>
      </c>
      <c r="H43" s="201">
        <v>28</v>
      </c>
      <c r="I43" s="201">
        <v>4</v>
      </c>
      <c r="J43" s="201">
        <v>37</v>
      </c>
      <c r="K43" s="201">
        <v>286</v>
      </c>
      <c r="L43" s="201">
        <v>0</v>
      </c>
      <c r="M43" s="201">
        <v>138</v>
      </c>
      <c r="N43" s="201">
        <v>49</v>
      </c>
      <c r="O43" s="201">
        <v>6</v>
      </c>
      <c r="P43" s="201">
        <v>31</v>
      </c>
      <c r="Q43" s="201">
        <v>6</v>
      </c>
      <c r="R43" s="232">
        <v>32</v>
      </c>
    </row>
    <row r="44" spans="1:18" ht="15">
      <c r="A44" s="329" t="s">
        <v>382</v>
      </c>
      <c r="B44" s="332" t="s">
        <v>164</v>
      </c>
      <c r="C44" s="201">
        <v>4</v>
      </c>
      <c r="D44" s="201">
        <v>0</v>
      </c>
      <c r="E44" s="201">
        <v>6</v>
      </c>
      <c r="F44" s="201">
        <v>0</v>
      </c>
      <c r="G44" s="201">
        <v>0</v>
      </c>
      <c r="H44" s="201">
        <v>0</v>
      </c>
      <c r="I44" s="201">
        <v>0</v>
      </c>
      <c r="J44" s="201">
        <v>1</v>
      </c>
      <c r="K44" s="201">
        <v>2</v>
      </c>
      <c r="L44" s="201">
        <v>0</v>
      </c>
      <c r="M44" s="201">
        <v>6</v>
      </c>
      <c r="N44" s="201">
        <v>0</v>
      </c>
      <c r="O44" s="201">
        <v>0</v>
      </c>
      <c r="P44" s="201">
        <v>0</v>
      </c>
      <c r="Q44" s="201">
        <v>1</v>
      </c>
      <c r="R44" s="232">
        <v>1</v>
      </c>
    </row>
    <row r="45" spans="1:18" ht="15">
      <c r="A45" s="329" t="s">
        <v>383</v>
      </c>
      <c r="B45" s="332" t="s">
        <v>165</v>
      </c>
      <c r="C45" s="201">
        <v>5</v>
      </c>
      <c r="D45" s="201">
        <v>1</v>
      </c>
      <c r="E45" s="201">
        <v>5</v>
      </c>
      <c r="F45" s="201">
        <v>0</v>
      </c>
      <c r="G45" s="201">
        <v>0</v>
      </c>
      <c r="H45" s="201">
        <v>3</v>
      </c>
      <c r="I45" s="201">
        <v>1</v>
      </c>
      <c r="J45" s="201">
        <v>6</v>
      </c>
      <c r="K45" s="201">
        <v>4</v>
      </c>
      <c r="L45" s="201">
        <v>2</v>
      </c>
      <c r="M45" s="201">
        <v>9</v>
      </c>
      <c r="N45" s="201">
        <v>2</v>
      </c>
      <c r="O45" s="201">
        <v>3</v>
      </c>
      <c r="P45" s="201">
        <v>0</v>
      </c>
      <c r="Q45" s="201">
        <v>0</v>
      </c>
      <c r="R45" s="232">
        <v>5</v>
      </c>
    </row>
    <row r="46" spans="1:18" ht="15">
      <c r="A46" s="329" t="s">
        <v>384</v>
      </c>
      <c r="B46" s="332" t="s">
        <v>166</v>
      </c>
      <c r="C46" s="201">
        <v>40</v>
      </c>
      <c r="D46" s="201">
        <v>0</v>
      </c>
      <c r="E46" s="201">
        <v>18</v>
      </c>
      <c r="F46" s="201">
        <v>6</v>
      </c>
      <c r="G46" s="201">
        <v>2</v>
      </c>
      <c r="H46" s="201">
        <v>9</v>
      </c>
      <c r="I46" s="201">
        <v>1</v>
      </c>
      <c r="J46" s="201">
        <v>12</v>
      </c>
      <c r="K46" s="201">
        <v>85</v>
      </c>
      <c r="L46" s="201">
        <v>1</v>
      </c>
      <c r="M46" s="201">
        <v>35</v>
      </c>
      <c r="N46" s="201">
        <v>10</v>
      </c>
      <c r="O46" s="201">
        <v>3</v>
      </c>
      <c r="P46" s="201">
        <v>4</v>
      </c>
      <c r="Q46" s="201">
        <v>2</v>
      </c>
      <c r="R46" s="232">
        <v>9</v>
      </c>
    </row>
    <row r="47" spans="1:18" ht="15">
      <c r="A47" s="329" t="s">
        <v>385</v>
      </c>
      <c r="B47" s="332" t="s">
        <v>167</v>
      </c>
      <c r="C47" s="201">
        <v>9</v>
      </c>
      <c r="D47" s="201">
        <v>0</v>
      </c>
      <c r="E47" s="201">
        <v>9</v>
      </c>
      <c r="F47" s="201">
        <v>4</v>
      </c>
      <c r="G47" s="201">
        <v>2</v>
      </c>
      <c r="H47" s="201">
        <v>0</v>
      </c>
      <c r="I47" s="201">
        <v>0</v>
      </c>
      <c r="J47" s="201">
        <v>6</v>
      </c>
      <c r="K47" s="201">
        <v>9</v>
      </c>
      <c r="L47" s="201">
        <v>1</v>
      </c>
      <c r="M47" s="201">
        <v>16</v>
      </c>
      <c r="N47" s="201">
        <v>2</v>
      </c>
      <c r="O47" s="201">
        <v>0</v>
      </c>
      <c r="P47" s="201">
        <v>1</v>
      </c>
      <c r="Q47" s="201">
        <v>1</v>
      </c>
      <c r="R47" s="232">
        <v>10</v>
      </c>
    </row>
    <row r="48" spans="1:18" ht="15">
      <c r="A48" s="329" t="s">
        <v>386</v>
      </c>
      <c r="B48" s="332" t="s">
        <v>168</v>
      </c>
      <c r="C48" s="201">
        <v>2</v>
      </c>
      <c r="D48" s="201">
        <v>0</v>
      </c>
      <c r="E48" s="201">
        <v>3</v>
      </c>
      <c r="F48" s="201">
        <v>0</v>
      </c>
      <c r="G48" s="201">
        <v>2</v>
      </c>
      <c r="H48" s="201">
        <v>0</v>
      </c>
      <c r="I48" s="201">
        <v>0</v>
      </c>
      <c r="J48" s="201">
        <v>1</v>
      </c>
      <c r="K48" s="201">
        <v>19</v>
      </c>
      <c r="L48" s="201">
        <v>1</v>
      </c>
      <c r="M48" s="201">
        <v>10</v>
      </c>
      <c r="N48" s="201">
        <v>0</v>
      </c>
      <c r="O48" s="201">
        <v>0</v>
      </c>
      <c r="P48" s="201">
        <v>0</v>
      </c>
      <c r="Q48" s="201">
        <v>0</v>
      </c>
      <c r="R48" s="232">
        <v>1</v>
      </c>
    </row>
    <row r="49" spans="1:18" ht="15">
      <c r="A49" s="329" t="s">
        <v>387</v>
      </c>
      <c r="B49" s="332" t="s">
        <v>169</v>
      </c>
      <c r="C49" s="201">
        <v>97</v>
      </c>
      <c r="D49" s="201">
        <v>0</v>
      </c>
      <c r="E49" s="201">
        <v>53</v>
      </c>
      <c r="F49" s="201">
        <v>19</v>
      </c>
      <c r="G49" s="201">
        <v>4</v>
      </c>
      <c r="H49" s="201">
        <v>13</v>
      </c>
      <c r="I49" s="201">
        <v>0</v>
      </c>
      <c r="J49" s="201">
        <v>8</v>
      </c>
      <c r="K49" s="201">
        <v>105</v>
      </c>
      <c r="L49" s="201">
        <v>0</v>
      </c>
      <c r="M49" s="201">
        <v>63</v>
      </c>
      <c r="N49" s="201">
        <v>19</v>
      </c>
      <c r="O49" s="201">
        <v>0</v>
      </c>
      <c r="P49" s="201">
        <v>26</v>
      </c>
      <c r="Q49" s="201">
        <v>0</v>
      </c>
      <c r="R49" s="232">
        <v>7</v>
      </c>
    </row>
    <row r="50" spans="1:18" ht="15">
      <c r="A50" s="329" t="s">
        <v>388</v>
      </c>
      <c r="B50" s="332" t="s">
        <v>170</v>
      </c>
      <c r="C50" s="201">
        <v>78</v>
      </c>
      <c r="D50" s="201">
        <v>3</v>
      </c>
      <c r="E50" s="201">
        <v>59</v>
      </c>
      <c r="F50" s="201">
        <v>5</v>
      </c>
      <c r="G50" s="201">
        <v>2</v>
      </c>
      <c r="H50" s="201">
        <v>4</v>
      </c>
      <c r="I50" s="201">
        <v>7</v>
      </c>
      <c r="J50" s="201">
        <v>16</v>
      </c>
      <c r="K50" s="201">
        <v>97</v>
      </c>
      <c r="L50" s="201">
        <v>0</v>
      </c>
      <c r="M50" s="201">
        <v>50</v>
      </c>
      <c r="N50" s="201">
        <v>10</v>
      </c>
      <c r="O50" s="201">
        <v>5</v>
      </c>
      <c r="P50" s="201">
        <v>12</v>
      </c>
      <c r="Q50" s="201">
        <v>15</v>
      </c>
      <c r="R50" s="232">
        <v>13</v>
      </c>
    </row>
    <row r="51" spans="1:18" ht="15">
      <c r="A51" s="329" t="s">
        <v>389</v>
      </c>
      <c r="B51" s="332" t="s">
        <v>171</v>
      </c>
      <c r="C51" s="201">
        <v>11</v>
      </c>
      <c r="D51" s="201">
        <v>1</v>
      </c>
      <c r="E51" s="201">
        <v>9</v>
      </c>
      <c r="F51" s="201">
        <v>4</v>
      </c>
      <c r="G51" s="201">
        <v>3</v>
      </c>
      <c r="H51" s="201">
        <v>0</v>
      </c>
      <c r="I51" s="201">
        <v>1</v>
      </c>
      <c r="J51" s="201">
        <v>7</v>
      </c>
      <c r="K51" s="201">
        <v>7</v>
      </c>
      <c r="L51" s="201">
        <v>1</v>
      </c>
      <c r="M51" s="201">
        <v>17</v>
      </c>
      <c r="N51" s="201">
        <v>7</v>
      </c>
      <c r="O51" s="201">
        <v>0</v>
      </c>
      <c r="P51" s="201">
        <v>2</v>
      </c>
      <c r="Q51" s="201">
        <v>3</v>
      </c>
      <c r="R51" s="232">
        <v>3</v>
      </c>
    </row>
    <row r="52" spans="1:18" ht="15">
      <c r="A52" s="329" t="s">
        <v>390</v>
      </c>
      <c r="B52" s="332" t="s">
        <v>172</v>
      </c>
      <c r="C52" s="201">
        <v>19</v>
      </c>
      <c r="D52" s="201">
        <v>0</v>
      </c>
      <c r="E52" s="201">
        <v>15</v>
      </c>
      <c r="F52" s="201">
        <v>1</v>
      </c>
      <c r="G52" s="201">
        <v>1</v>
      </c>
      <c r="H52" s="201">
        <v>4</v>
      </c>
      <c r="I52" s="201">
        <v>1</v>
      </c>
      <c r="J52" s="201">
        <v>7</v>
      </c>
      <c r="K52" s="201">
        <v>26</v>
      </c>
      <c r="L52" s="201">
        <v>0</v>
      </c>
      <c r="M52" s="201">
        <v>22</v>
      </c>
      <c r="N52" s="201">
        <v>0</v>
      </c>
      <c r="O52" s="201">
        <v>0</v>
      </c>
      <c r="P52" s="201">
        <v>0</v>
      </c>
      <c r="Q52" s="201">
        <v>1</v>
      </c>
      <c r="R52" s="232">
        <v>7</v>
      </c>
    </row>
    <row r="53" spans="1:18" ht="15">
      <c r="A53" s="329" t="s">
        <v>391</v>
      </c>
      <c r="B53" s="332" t="s">
        <v>173</v>
      </c>
      <c r="C53" s="201">
        <v>29</v>
      </c>
      <c r="D53" s="201">
        <v>0</v>
      </c>
      <c r="E53" s="201">
        <v>39</v>
      </c>
      <c r="F53" s="201">
        <v>6</v>
      </c>
      <c r="G53" s="201">
        <v>6</v>
      </c>
      <c r="H53" s="201">
        <v>4</v>
      </c>
      <c r="I53" s="201">
        <v>0</v>
      </c>
      <c r="J53" s="201">
        <v>15</v>
      </c>
      <c r="K53" s="201">
        <v>33</v>
      </c>
      <c r="L53" s="201">
        <v>0</v>
      </c>
      <c r="M53" s="201">
        <v>29</v>
      </c>
      <c r="N53" s="201">
        <v>1</v>
      </c>
      <c r="O53" s="201">
        <v>0</v>
      </c>
      <c r="P53" s="201">
        <v>6</v>
      </c>
      <c r="Q53" s="201">
        <v>4</v>
      </c>
      <c r="R53" s="232">
        <v>14</v>
      </c>
    </row>
    <row r="54" spans="1:18" ht="15">
      <c r="A54" s="329" t="s">
        <v>392</v>
      </c>
      <c r="B54" s="332" t="s">
        <v>174</v>
      </c>
      <c r="C54" s="201">
        <v>23</v>
      </c>
      <c r="D54" s="201">
        <v>1</v>
      </c>
      <c r="E54" s="201">
        <v>33</v>
      </c>
      <c r="F54" s="201">
        <v>0</v>
      </c>
      <c r="G54" s="201">
        <v>4</v>
      </c>
      <c r="H54" s="201">
        <v>11</v>
      </c>
      <c r="I54" s="201">
        <v>0</v>
      </c>
      <c r="J54" s="201">
        <v>16</v>
      </c>
      <c r="K54" s="201">
        <v>42</v>
      </c>
      <c r="L54" s="201">
        <v>1</v>
      </c>
      <c r="M54" s="201">
        <v>51</v>
      </c>
      <c r="N54" s="201">
        <v>5</v>
      </c>
      <c r="O54" s="201">
        <v>1</v>
      </c>
      <c r="P54" s="201">
        <v>0</v>
      </c>
      <c r="Q54" s="201">
        <v>3</v>
      </c>
      <c r="R54" s="232">
        <v>14</v>
      </c>
    </row>
    <row r="55" spans="1:18" ht="15">
      <c r="A55" s="329" t="s">
        <v>393</v>
      </c>
      <c r="B55" s="332" t="s">
        <v>175</v>
      </c>
      <c r="C55" s="201">
        <v>26</v>
      </c>
      <c r="D55" s="201">
        <v>0</v>
      </c>
      <c r="E55" s="201">
        <v>12</v>
      </c>
      <c r="F55" s="201">
        <v>0</v>
      </c>
      <c r="G55" s="201">
        <v>4</v>
      </c>
      <c r="H55" s="201">
        <v>0</v>
      </c>
      <c r="I55" s="201">
        <v>2</v>
      </c>
      <c r="J55" s="201">
        <v>1</v>
      </c>
      <c r="K55" s="201">
        <v>27</v>
      </c>
      <c r="L55" s="201">
        <v>1</v>
      </c>
      <c r="M55" s="201">
        <v>6</v>
      </c>
      <c r="N55" s="201">
        <v>2</v>
      </c>
      <c r="O55" s="201">
        <v>2</v>
      </c>
      <c r="P55" s="201">
        <v>1</v>
      </c>
      <c r="Q55" s="201">
        <v>2</v>
      </c>
      <c r="R55" s="232">
        <v>1</v>
      </c>
    </row>
    <row r="56" spans="1:18" ht="15">
      <c r="A56" s="329" t="s">
        <v>394</v>
      </c>
      <c r="B56" s="332" t="s">
        <v>176</v>
      </c>
      <c r="C56" s="201">
        <v>38</v>
      </c>
      <c r="D56" s="201">
        <v>1</v>
      </c>
      <c r="E56" s="201">
        <v>29</v>
      </c>
      <c r="F56" s="201">
        <v>8</v>
      </c>
      <c r="G56" s="201">
        <v>0</v>
      </c>
      <c r="H56" s="201">
        <v>10</v>
      </c>
      <c r="I56" s="201">
        <v>6</v>
      </c>
      <c r="J56" s="201">
        <v>16</v>
      </c>
      <c r="K56" s="201">
        <v>42</v>
      </c>
      <c r="L56" s="201">
        <v>0</v>
      </c>
      <c r="M56" s="201">
        <v>15</v>
      </c>
      <c r="N56" s="201">
        <v>18</v>
      </c>
      <c r="O56" s="201">
        <v>0</v>
      </c>
      <c r="P56" s="201">
        <v>4</v>
      </c>
      <c r="Q56" s="201">
        <v>2</v>
      </c>
      <c r="R56" s="232">
        <v>20</v>
      </c>
    </row>
    <row r="57" spans="1:18" ht="15">
      <c r="A57" s="329" t="s">
        <v>395</v>
      </c>
      <c r="B57" s="332" t="s">
        <v>177</v>
      </c>
      <c r="C57" s="201">
        <v>4</v>
      </c>
      <c r="D57" s="201">
        <v>0</v>
      </c>
      <c r="E57" s="201">
        <v>5</v>
      </c>
      <c r="F57" s="201">
        <v>0</v>
      </c>
      <c r="G57" s="201">
        <v>0</v>
      </c>
      <c r="H57" s="201">
        <v>0</v>
      </c>
      <c r="I57" s="201">
        <v>0</v>
      </c>
      <c r="J57" s="201">
        <v>0</v>
      </c>
      <c r="K57" s="201">
        <v>2</v>
      </c>
      <c r="L57" s="201">
        <v>1</v>
      </c>
      <c r="M57" s="201">
        <v>7</v>
      </c>
      <c r="N57" s="201">
        <v>0</v>
      </c>
      <c r="O57" s="201">
        <v>1</v>
      </c>
      <c r="P57" s="201">
        <v>0</v>
      </c>
      <c r="Q57" s="201">
        <v>1</v>
      </c>
      <c r="R57" s="232">
        <v>0</v>
      </c>
    </row>
    <row r="58" spans="1:18" ht="15">
      <c r="A58" s="329" t="s">
        <v>396</v>
      </c>
      <c r="B58" s="332" t="s">
        <v>178</v>
      </c>
      <c r="C58" s="201">
        <v>5</v>
      </c>
      <c r="D58" s="201">
        <v>4</v>
      </c>
      <c r="E58" s="201">
        <v>7</v>
      </c>
      <c r="F58" s="201">
        <v>0</v>
      </c>
      <c r="G58" s="201">
        <v>5</v>
      </c>
      <c r="H58" s="201">
        <v>0</v>
      </c>
      <c r="I58" s="201">
        <v>2</v>
      </c>
      <c r="J58" s="201">
        <v>2</v>
      </c>
      <c r="K58" s="201">
        <v>15</v>
      </c>
      <c r="L58" s="201">
        <v>4</v>
      </c>
      <c r="M58" s="201">
        <v>12</v>
      </c>
      <c r="N58" s="201">
        <v>1</v>
      </c>
      <c r="O58" s="201">
        <v>1</v>
      </c>
      <c r="P58" s="201">
        <v>2</v>
      </c>
      <c r="Q58" s="201">
        <v>4</v>
      </c>
      <c r="R58" s="232">
        <v>6</v>
      </c>
    </row>
    <row r="59" spans="1:18" ht="15">
      <c r="A59" s="329" t="s">
        <v>397</v>
      </c>
      <c r="B59" s="332" t="s">
        <v>179</v>
      </c>
      <c r="C59" s="201">
        <v>5</v>
      </c>
      <c r="D59" s="201">
        <v>0</v>
      </c>
      <c r="E59" s="201">
        <v>5</v>
      </c>
      <c r="F59" s="201">
        <v>2</v>
      </c>
      <c r="G59" s="201">
        <v>2</v>
      </c>
      <c r="H59" s="201">
        <v>1</v>
      </c>
      <c r="I59" s="201">
        <v>0</v>
      </c>
      <c r="J59" s="201">
        <v>2</v>
      </c>
      <c r="K59" s="201">
        <v>4</v>
      </c>
      <c r="L59" s="201">
        <v>0</v>
      </c>
      <c r="M59" s="201">
        <v>10</v>
      </c>
      <c r="N59" s="201">
        <v>3</v>
      </c>
      <c r="O59" s="201">
        <v>0</v>
      </c>
      <c r="P59" s="201">
        <v>1</v>
      </c>
      <c r="Q59" s="201">
        <v>0</v>
      </c>
      <c r="R59" s="232">
        <v>1</v>
      </c>
    </row>
    <row r="60" spans="1:18" ht="15">
      <c r="A60" s="329" t="s">
        <v>398</v>
      </c>
      <c r="B60" s="332" t="s">
        <v>180</v>
      </c>
      <c r="C60" s="201">
        <v>18</v>
      </c>
      <c r="D60" s="201">
        <v>0</v>
      </c>
      <c r="E60" s="201">
        <v>8</v>
      </c>
      <c r="F60" s="201">
        <v>2</v>
      </c>
      <c r="G60" s="201">
        <v>2</v>
      </c>
      <c r="H60" s="201">
        <v>3</v>
      </c>
      <c r="I60" s="201">
        <v>0</v>
      </c>
      <c r="J60" s="201">
        <v>12</v>
      </c>
      <c r="K60" s="201">
        <v>8</v>
      </c>
      <c r="L60" s="201">
        <v>0</v>
      </c>
      <c r="M60" s="201">
        <v>17</v>
      </c>
      <c r="N60" s="201">
        <v>2</v>
      </c>
      <c r="O60" s="201">
        <v>0</v>
      </c>
      <c r="P60" s="201">
        <v>0</v>
      </c>
      <c r="Q60" s="201">
        <v>1</v>
      </c>
      <c r="R60" s="232">
        <v>3</v>
      </c>
    </row>
    <row r="61" spans="1:18" ht="15">
      <c r="A61" s="329" t="s">
        <v>399</v>
      </c>
      <c r="B61" s="332" t="s">
        <v>181</v>
      </c>
      <c r="C61" s="201">
        <v>5</v>
      </c>
      <c r="D61" s="201">
        <v>0</v>
      </c>
      <c r="E61" s="201">
        <v>5</v>
      </c>
      <c r="F61" s="201">
        <v>0</v>
      </c>
      <c r="G61" s="201">
        <v>3</v>
      </c>
      <c r="H61" s="201">
        <v>2</v>
      </c>
      <c r="I61" s="201">
        <v>0</v>
      </c>
      <c r="J61" s="201">
        <v>4</v>
      </c>
      <c r="K61" s="201">
        <v>2</v>
      </c>
      <c r="L61" s="201">
        <v>0</v>
      </c>
      <c r="M61" s="201">
        <v>9</v>
      </c>
      <c r="N61" s="201">
        <v>2</v>
      </c>
      <c r="O61" s="201">
        <v>0</v>
      </c>
      <c r="P61" s="201">
        <v>3</v>
      </c>
      <c r="Q61" s="201">
        <v>0</v>
      </c>
      <c r="R61" s="232">
        <v>5</v>
      </c>
    </row>
    <row r="62" spans="1:18" ht="15">
      <c r="A62" s="329" t="s">
        <v>400</v>
      </c>
      <c r="B62" s="332" t="s">
        <v>182</v>
      </c>
      <c r="C62" s="201">
        <v>36</v>
      </c>
      <c r="D62" s="201">
        <v>0</v>
      </c>
      <c r="E62" s="201">
        <v>23</v>
      </c>
      <c r="F62" s="201">
        <v>4</v>
      </c>
      <c r="G62" s="201">
        <v>1</v>
      </c>
      <c r="H62" s="201">
        <v>3</v>
      </c>
      <c r="I62" s="201">
        <v>1</v>
      </c>
      <c r="J62" s="201">
        <v>1</v>
      </c>
      <c r="K62" s="201">
        <v>42</v>
      </c>
      <c r="L62" s="201">
        <v>0</v>
      </c>
      <c r="M62" s="201">
        <v>16</v>
      </c>
      <c r="N62" s="201">
        <v>3</v>
      </c>
      <c r="O62" s="201">
        <v>0</v>
      </c>
      <c r="P62" s="201">
        <v>0</v>
      </c>
      <c r="Q62" s="201">
        <v>1</v>
      </c>
      <c r="R62" s="232">
        <v>13</v>
      </c>
    </row>
    <row r="63" spans="1:18" ht="15">
      <c r="A63" s="329" t="s">
        <v>401</v>
      </c>
      <c r="B63" s="332" t="s">
        <v>183</v>
      </c>
      <c r="C63" s="201">
        <v>21</v>
      </c>
      <c r="D63" s="201">
        <v>0</v>
      </c>
      <c r="E63" s="201">
        <v>30</v>
      </c>
      <c r="F63" s="201">
        <v>16</v>
      </c>
      <c r="G63" s="201">
        <v>1</v>
      </c>
      <c r="H63" s="201">
        <v>5</v>
      </c>
      <c r="I63" s="201">
        <v>1</v>
      </c>
      <c r="J63" s="201">
        <v>16</v>
      </c>
      <c r="K63" s="201">
        <v>32</v>
      </c>
      <c r="L63" s="201">
        <v>0</v>
      </c>
      <c r="M63" s="201">
        <v>25</v>
      </c>
      <c r="N63" s="201">
        <v>4</v>
      </c>
      <c r="O63" s="201">
        <v>2</v>
      </c>
      <c r="P63" s="201">
        <v>2</v>
      </c>
      <c r="Q63" s="201">
        <v>1</v>
      </c>
      <c r="R63" s="232">
        <v>18</v>
      </c>
    </row>
    <row r="64" spans="1:18" ht="15">
      <c r="A64" s="329" t="s">
        <v>402</v>
      </c>
      <c r="B64" s="332" t="s">
        <v>184</v>
      </c>
      <c r="C64" s="201">
        <v>4</v>
      </c>
      <c r="D64" s="201">
        <v>0</v>
      </c>
      <c r="E64" s="201">
        <v>6</v>
      </c>
      <c r="F64" s="201">
        <v>0</v>
      </c>
      <c r="G64" s="201">
        <v>0</v>
      </c>
      <c r="H64" s="201">
        <v>0</v>
      </c>
      <c r="I64" s="201">
        <v>1</v>
      </c>
      <c r="J64" s="201">
        <v>0</v>
      </c>
      <c r="K64" s="201">
        <v>4</v>
      </c>
      <c r="L64" s="201">
        <v>1</v>
      </c>
      <c r="M64" s="201">
        <v>4</v>
      </c>
      <c r="N64" s="201">
        <v>0</v>
      </c>
      <c r="O64" s="201">
        <v>0</v>
      </c>
      <c r="P64" s="201">
        <v>0</v>
      </c>
      <c r="Q64" s="201">
        <v>0</v>
      </c>
      <c r="R64" s="232">
        <v>2</v>
      </c>
    </row>
    <row r="65" spans="1:18" ht="15">
      <c r="A65" s="329" t="s">
        <v>403</v>
      </c>
      <c r="B65" s="332" t="s">
        <v>185</v>
      </c>
      <c r="C65" s="201">
        <v>6</v>
      </c>
      <c r="D65" s="201">
        <v>0</v>
      </c>
      <c r="E65" s="201">
        <v>10</v>
      </c>
      <c r="F65" s="201">
        <v>0</v>
      </c>
      <c r="G65" s="201">
        <v>2</v>
      </c>
      <c r="H65" s="201">
        <v>2</v>
      </c>
      <c r="I65" s="201">
        <v>0</v>
      </c>
      <c r="J65" s="201">
        <v>1</v>
      </c>
      <c r="K65" s="201">
        <v>3</v>
      </c>
      <c r="L65" s="201">
        <v>0</v>
      </c>
      <c r="M65" s="201">
        <v>2</v>
      </c>
      <c r="N65" s="201">
        <v>0</v>
      </c>
      <c r="O65" s="201">
        <v>0</v>
      </c>
      <c r="P65" s="201">
        <v>0</v>
      </c>
      <c r="Q65" s="201">
        <v>0</v>
      </c>
      <c r="R65" s="232">
        <v>0</v>
      </c>
    </row>
    <row r="66" spans="1:18" ht="15">
      <c r="A66" s="329" t="s">
        <v>404</v>
      </c>
      <c r="B66" s="332" t="s">
        <v>186</v>
      </c>
      <c r="C66" s="201">
        <v>12</v>
      </c>
      <c r="D66" s="201">
        <v>0</v>
      </c>
      <c r="E66" s="201">
        <v>13</v>
      </c>
      <c r="F66" s="201">
        <v>4</v>
      </c>
      <c r="G66" s="201">
        <v>2</v>
      </c>
      <c r="H66" s="201">
        <v>1</v>
      </c>
      <c r="I66" s="201">
        <v>0</v>
      </c>
      <c r="J66" s="201">
        <v>3</v>
      </c>
      <c r="K66" s="201">
        <v>13</v>
      </c>
      <c r="L66" s="201">
        <v>1</v>
      </c>
      <c r="M66" s="201">
        <v>18</v>
      </c>
      <c r="N66" s="201">
        <v>5</v>
      </c>
      <c r="O66" s="201">
        <v>1</v>
      </c>
      <c r="P66" s="201">
        <v>2</v>
      </c>
      <c r="Q66" s="201">
        <v>0</v>
      </c>
      <c r="R66" s="232">
        <v>7</v>
      </c>
    </row>
    <row r="67" spans="1:18" ht="15">
      <c r="A67" s="329" t="s">
        <v>405</v>
      </c>
      <c r="B67" s="332" t="s">
        <v>187</v>
      </c>
      <c r="C67" s="201">
        <v>48</v>
      </c>
      <c r="D67" s="201">
        <v>2</v>
      </c>
      <c r="E67" s="201">
        <v>49</v>
      </c>
      <c r="F67" s="201">
        <v>9</v>
      </c>
      <c r="G67" s="201">
        <v>0</v>
      </c>
      <c r="H67" s="201">
        <v>4</v>
      </c>
      <c r="I67" s="201">
        <v>1</v>
      </c>
      <c r="J67" s="201">
        <v>14</v>
      </c>
      <c r="K67" s="201">
        <v>47</v>
      </c>
      <c r="L67" s="201">
        <v>1</v>
      </c>
      <c r="M67" s="201">
        <v>58</v>
      </c>
      <c r="N67" s="201">
        <v>4</v>
      </c>
      <c r="O67" s="201">
        <v>3</v>
      </c>
      <c r="P67" s="201">
        <v>3</v>
      </c>
      <c r="Q67" s="201">
        <v>2</v>
      </c>
      <c r="R67" s="232">
        <v>27</v>
      </c>
    </row>
    <row r="68" spans="1:18" ht="15">
      <c r="A68" s="329" t="s">
        <v>406</v>
      </c>
      <c r="B68" s="332" t="s">
        <v>188</v>
      </c>
      <c r="C68" s="201">
        <v>4</v>
      </c>
      <c r="D68" s="201">
        <v>0</v>
      </c>
      <c r="E68" s="201">
        <v>11</v>
      </c>
      <c r="F68" s="201">
        <v>0</v>
      </c>
      <c r="G68" s="201">
        <v>1</v>
      </c>
      <c r="H68" s="201">
        <v>1</v>
      </c>
      <c r="I68" s="201">
        <v>1</v>
      </c>
      <c r="J68" s="201">
        <v>5</v>
      </c>
      <c r="K68" s="201">
        <v>12</v>
      </c>
      <c r="L68" s="201">
        <v>1</v>
      </c>
      <c r="M68" s="201">
        <v>13</v>
      </c>
      <c r="N68" s="201">
        <v>2</v>
      </c>
      <c r="O68" s="201">
        <v>1</v>
      </c>
      <c r="P68" s="201">
        <v>2</v>
      </c>
      <c r="Q68" s="201">
        <v>0</v>
      </c>
      <c r="R68" s="232">
        <v>5</v>
      </c>
    </row>
    <row r="69" spans="1:18" ht="15">
      <c r="A69" s="329" t="s">
        <v>407</v>
      </c>
      <c r="B69" s="332" t="s">
        <v>189</v>
      </c>
      <c r="C69" s="201">
        <v>31</v>
      </c>
      <c r="D69" s="201">
        <v>2</v>
      </c>
      <c r="E69" s="201">
        <v>8</v>
      </c>
      <c r="F69" s="201">
        <v>0</v>
      </c>
      <c r="G69" s="201">
        <v>2</v>
      </c>
      <c r="H69" s="201">
        <v>1</v>
      </c>
      <c r="I69" s="201">
        <v>0</v>
      </c>
      <c r="J69" s="201">
        <v>3</v>
      </c>
      <c r="K69" s="201">
        <v>23</v>
      </c>
      <c r="L69" s="201">
        <v>2</v>
      </c>
      <c r="M69" s="201">
        <v>9</v>
      </c>
      <c r="N69" s="201">
        <v>0</v>
      </c>
      <c r="O69" s="201">
        <v>4</v>
      </c>
      <c r="P69" s="201">
        <v>4</v>
      </c>
      <c r="Q69" s="201">
        <v>0</v>
      </c>
      <c r="R69" s="232">
        <v>4</v>
      </c>
    </row>
    <row r="70" spans="1:18" ht="15">
      <c r="A70" s="329" t="s">
        <v>408</v>
      </c>
      <c r="B70" s="332" t="s">
        <v>190</v>
      </c>
      <c r="C70" s="201">
        <v>0</v>
      </c>
      <c r="D70" s="201">
        <v>0</v>
      </c>
      <c r="E70" s="201">
        <v>3</v>
      </c>
      <c r="F70" s="201">
        <v>1</v>
      </c>
      <c r="G70" s="201">
        <v>0</v>
      </c>
      <c r="H70" s="201">
        <v>0</v>
      </c>
      <c r="I70" s="201">
        <v>0</v>
      </c>
      <c r="J70" s="201">
        <v>3</v>
      </c>
      <c r="K70" s="201">
        <v>2</v>
      </c>
      <c r="L70" s="201">
        <v>0</v>
      </c>
      <c r="M70" s="201">
        <v>3</v>
      </c>
      <c r="N70" s="201">
        <v>0</v>
      </c>
      <c r="O70" s="201">
        <v>0</v>
      </c>
      <c r="P70" s="201">
        <v>1</v>
      </c>
      <c r="Q70" s="201">
        <v>3</v>
      </c>
      <c r="R70" s="232">
        <v>1</v>
      </c>
    </row>
    <row r="71" spans="1:18" ht="15">
      <c r="A71" s="329" t="s">
        <v>409</v>
      </c>
      <c r="B71" s="332" t="s">
        <v>191</v>
      </c>
      <c r="C71" s="201">
        <v>86</v>
      </c>
      <c r="D71" s="201">
        <v>1</v>
      </c>
      <c r="E71" s="201">
        <v>28</v>
      </c>
      <c r="F71" s="201">
        <v>4</v>
      </c>
      <c r="G71" s="201">
        <v>0</v>
      </c>
      <c r="H71" s="201">
        <v>18</v>
      </c>
      <c r="I71" s="201">
        <v>0</v>
      </c>
      <c r="J71" s="201">
        <v>9</v>
      </c>
      <c r="K71" s="201">
        <v>59</v>
      </c>
      <c r="L71" s="201">
        <v>0</v>
      </c>
      <c r="M71" s="201">
        <v>38</v>
      </c>
      <c r="N71" s="201">
        <v>8</v>
      </c>
      <c r="O71" s="201">
        <v>1</v>
      </c>
      <c r="P71" s="201">
        <v>3</v>
      </c>
      <c r="Q71" s="201">
        <v>0</v>
      </c>
      <c r="R71" s="232">
        <v>5</v>
      </c>
    </row>
    <row r="72" spans="1:18" ht="15">
      <c r="A72" s="329" t="s">
        <v>410</v>
      </c>
      <c r="B72" s="332" t="s">
        <v>192</v>
      </c>
      <c r="C72" s="201">
        <v>8</v>
      </c>
      <c r="D72" s="201">
        <v>0</v>
      </c>
      <c r="E72" s="201">
        <v>10</v>
      </c>
      <c r="F72" s="201">
        <v>2</v>
      </c>
      <c r="G72" s="201">
        <v>2</v>
      </c>
      <c r="H72" s="201">
        <v>4</v>
      </c>
      <c r="I72" s="201">
        <v>0</v>
      </c>
      <c r="J72" s="201">
        <v>2</v>
      </c>
      <c r="K72" s="201">
        <v>7</v>
      </c>
      <c r="L72" s="201">
        <v>0</v>
      </c>
      <c r="M72" s="201">
        <v>25</v>
      </c>
      <c r="N72" s="201">
        <v>3</v>
      </c>
      <c r="O72" s="201">
        <v>0</v>
      </c>
      <c r="P72" s="201">
        <v>1</v>
      </c>
      <c r="Q72" s="201">
        <v>1</v>
      </c>
      <c r="R72" s="232">
        <v>7</v>
      </c>
    </row>
    <row r="73" spans="1:18" ht="15">
      <c r="A73" s="329" t="s">
        <v>411</v>
      </c>
      <c r="B73" s="332" t="s">
        <v>193</v>
      </c>
      <c r="C73" s="201">
        <v>22</v>
      </c>
      <c r="D73" s="201">
        <v>1</v>
      </c>
      <c r="E73" s="201">
        <v>14</v>
      </c>
      <c r="F73" s="201">
        <v>6</v>
      </c>
      <c r="G73" s="201">
        <v>5</v>
      </c>
      <c r="H73" s="201">
        <v>1</v>
      </c>
      <c r="I73" s="201">
        <v>1</v>
      </c>
      <c r="J73" s="201">
        <v>1</v>
      </c>
      <c r="K73" s="201">
        <v>15</v>
      </c>
      <c r="L73" s="201">
        <v>0</v>
      </c>
      <c r="M73" s="201">
        <v>18</v>
      </c>
      <c r="N73" s="201">
        <v>4</v>
      </c>
      <c r="O73" s="201">
        <v>1</v>
      </c>
      <c r="P73" s="201">
        <v>4</v>
      </c>
      <c r="Q73" s="201">
        <v>1</v>
      </c>
      <c r="R73" s="232">
        <v>5</v>
      </c>
    </row>
    <row r="74" spans="1:18" ht="15">
      <c r="A74" s="329" t="s">
        <v>412</v>
      </c>
      <c r="B74" s="332" t="s">
        <v>194</v>
      </c>
      <c r="C74" s="201">
        <v>11</v>
      </c>
      <c r="D74" s="201">
        <v>0</v>
      </c>
      <c r="E74" s="201">
        <v>5</v>
      </c>
      <c r="F74" s="201">
        <v>6</v>
      </c>
      <c r="G74" s="201">
        <v>5</v>
      </c>
      <c r="H74" s="201">
        <v>0</v>
      </c>
      <c r="I74" s="201">
        <v>4</v>
      </c>
      <c r="J74" s="201">
        <v>6</v>
      </c>
      <c r="K74" s="201">
        <v>5</v>
      </c>
      <c r="L74" s="201">
        <v>1</v>
      </c>
      <c r="M74" s="201">
        <v>9</v>
      </c>
      <c r="N74" s="201">
        <v>1</v>
      </c>
      <c r="O74" s="201">
        <v>1</v>
      </c>
      <c r="P74" s="201">
        <v>0</v>
      </c>
      <c r="Q74" s="201">
        <v>0</v>
      </c>
      <c r="R74" s="232">
        <v>6</v>
      </c>
    </row>
    <row r="75" spans="1:18" ht="15">
      <c r="A75" s="329" t="s">
        <v>413</v>
      </c>
      <c r="B75" s="332" t="s">
        <v>195</v>
      </c>
      <c r="C75" s="201">
        <v>11</v>
      </c>
      <c r="D75" s="201">
        <v>0</v>
      </c>
      <c r="E75" s="201">
        <v>9</v>
      </c>
      <c r="F75" s="201">
        <v>9</v>
      </c>
      <c r="G75" s="201">
        <v>2</v>
      </c>
      <c r="H75" s="201">
        <v>0</v>
      </c>
      <c r="I75" s="201">
        <v>0</v>
      </c>
      <c r="J75" s="201">
        <v>10</v>
      </c>
      <c r="K75" s="201">
        <v>17</v>
      </c>
      <c r="L75" s="201">
        <v>0</v>
      </c>
      <c r="M75" s="201">
        <v>11</v>
      </c>
      <c r="N75" s="201">
        <v>3</v>
      </c>
      <c r="O75" s="201">
        <v>1</v>
      </c>
      <c r="P75" s="201">
        <v>0</v>
      </c>
      <c r="Q75" s="201">
        <v>0</v>
      </c>
      <c r="R75" s="232">
        <v>4</v>
      </c>
    </row>
    <row r="76" spans="1:18" ht="15">
      <c r="A76" s="329" t="s">
        <v>414</v>
      </c>
      <c r="B76" s="332" t="s">
        <v>196</v>
      </c>
      <c r="C76" s="201">
        <v>10</v>
      </c>
      <c r="D76" s="201">
        <v>0</v>
      </c>
      <c r="E76" s="201">
        <v>14</v>
      </c>
      <c r="F76" s="201">
        <v>2</v>
      </c>
      <c r="G76" s="201">
        <v>0</v>
      </c>
      <c r="H76" s="201">
        <v>0</v>
      </c>
      <c r="I76" s="201">
        <v>0</v>
      </c>
      <c r="J76" s="201">
        <v>0</v>
      </c>
      <c r="K76" s="201">
        <v>15</v>
      </c>
      <c r="L76" s="201">
        <v>0</v>
      </c>
      <c r="M76" s="201">
        <v>8</v>
      </c>
      <c r="N76" s="201">
        <v>0</v>
      </c>
      <c r="O76" s="201">
        <v>1</v>
      </c>
      <c r="P76" s="201">
        <v>1</v>
      </c>
      <c r="Q76" s="201">
        <v>0</v>
      </c>
      <c r="R76" s="232">
        <v>0</v>
      </c>
    </row>
    <row r="77" spans="1:18" ht="15">
      <c r="A77" s="329" t="s">
        <v>415</v>
      </c>
      <c r="B77" s="332" t="s">
        <v>197</v>
      </c>
      <c r="C77" s="201">
        <v>2</v>
      </c>
      <c r="D77" s="201">
        <v>0</v>
      </c>
      <c r="E77" s="201">
        <v>2</v>
      </c>
      <c r="F77" s="201">
        <v>0</v>
      </c>
      <c r="G77" s="201">
        <v>0</v>
      </c>
      <c r="H77" s="201">
        <v>0</v>
      </c>
      <c r="I77" s="201">
        <v>0</v>
      </c>
      <c r="J77" s="201">
        <v>1</v>
      </c>
      <c r="K77" s="201">
        <v>0</v>
      </c>
      <c r="L77" s="201">
        <v>1</v>
      </c>
      <c r="M77" s="201">
        <v>1</v>
      </c>
      <c r="N77" s="201">
        <v>2</v>
      </c>
      <c r="O77" s="201">
        <v>0</v>
      </c>
      <c r="P77" s="201">
        <v>0</v>
      </c>
      <c r="Q77" s="201">
        <v>0</v>
      </c>
      <c r="R77" s="232">
        <v>1</v>
      </c>
    </row>
    <row r="78" spans="1:18" ht="15">
      <c r="A78" s="329" t="s">
        <v>416</v>
      </c>
      <c r="B78" s="332" t="s">
        <v>198</v>
      </c>
      <c r="C78" s="201">
        <v>7</v>
      </c>
      <c r="D78" s="201">
        <v>0</v>
      </c>
      <c r="E78" s="201">
        <v>13</v>
      </c>
      <c r="F78" s="201">
        <v>2</v>
      </c>
      <c r="G78" s="201">
        <v>0</v>
      </c>
      <c r="H78" s="201">
        <v>0</v>
      </c>
      <c r="I78" s="201">
        <v>0</v>
      </c>
      <c r="J78" s="201">
        <v>0</v>
      </c>
      <c r="K78" s="201">
        <v>8</v>
      </c>
      <c r="L78" s="201">
        <v>0</v>
      </c>
      <c r="M78" s="201">
        <v>8</v>
      </c>
      <c r="N78" s="201">
        <v>0</v>
      </c>
      <c r="O78" s="201">
        <v>0</v>
      </c>
      <c r="P78" s="201">
        <v>0</v>
      </c>
      <c r="Q78" s="201">
        <v>1</v>
      </c>
      <c r="R78" s="232">
        <v>3</v>
      </c>
    </row>
    <row r="79" spans="1:18" ht="15">
      <c r="A79" s="329" t="s">
        <v>417</v>
      </c>
      <c r="B79" s="332" t="s">
        <v>199</v>
      </c>
      <c r="C79" s="201">
        <v>8</v>
      </c>
      <c r="D79" s="201">
        <v>0</v>
      </c>
      <c r="E79" s="201">
        <v>3</v>
      </c>
      <c r="F79" s="201">
        <v>4</v>
      </c>
      <c r="G79" s="201">
        <v>0</v>
      </c>
      <c r="H79" s="201">
        <v>0</v>
      </c>
      <c r="I79" s="201">
        <v>0</v>
      </c>
      <c r="J79" s="201">
        <v>0</v>
      </c>
      <c r="K79" s="201">
        <v>15</v>
      </c>
      <c r="L79" s="201">
        <v>0</v>
      </c>
      <c r="M79" s="201">
        <v>2</v>
      </c>
      <c r="N79" s="201">
        <v>1</v>
      </c>
      <c r="O79" s="201">
        <v>4</v>
      </c>
      <c r="P79" s="201">
        <v>0</v>
      </c>
      <c r="Q79" s="201">
        <v>1</v>
      </c>
      <c r="R79" s="232">
        <v>0</v>
      </c>
    </row>
    <row r="80" spans="1:18" ht="15">
      <c r="A80" s="329" t="s">
        <v>418</v>
      </c>
      <c r="B80" s="332" t="s">
        <v>200</v>
      </c>
      <c r="C80" s="201">
        <v>8</v>
      </c>
      <c r="D80" s="201">
        <v>1</v>
      </c>
      <c r="E80" s="201">
        <v>10</v>
      </c>
      <c r="F80" s="201">
        <v>0</v>
      </c>
      <c r="G80" s="201">
        <v>0</v>
      </c>
      <c r="H80" s="201">
        <v>3</v>
      </c>
      <c r="I80" s="201">
        <v>0</v>
      </c>
      <c r="J80" s="201">
        <v>0</v>
      </c>
      <c r="K80" s="201">
        <v>18</v>
      </c>
      <c r="L80" s="201">
        <v>0</v>
      </c>
      <c r="M80" s="201">
        <v>9</v>
      </c>
      <c r="N80" s="201">
        <v>1</v>
      </c>
      <c r="O80" s="201">
        <v>0</v>
      </c>
      <c r="P80" s="201">
        <v>0</v>
      </c>
      <c r="Q80" s="201">
        <v>0</v>
      </c>
      <c r="R80" s="232">
        <v>5</v>
      </c>
    </row>
    <row r="81" spans="1:18" ht="15">
      <c r="A81" s="329" t="s">
        <v>419</v>
      </c>
      <c r="B81" s="332" t="s">
        <v>201</v>
      </c>
      <c r="C81" s="201">
        <v>9</v>
      </c>
      <c r="D81" s="201">
        <v>0</v>
      </c>
      <c r="E81" s="201">
        <v>2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10</v>
      </c>
      <c r="L81" s="201">
        <v>0</v>
      </c>
      <c r="M81" s="201">
        <v>1</v>
      </c>
      <c r="N81" s="201">
        <v>0</v>
      </c>
      <c r="O81" s="201">
        <v>0</v>
      </c>
      <c r="P81" s="201">
        <v>0</v>
      </c>
      <c r="Q81" s="201">
        <v>0</v>
      </c>
      <c r="R81" s="232">
        <v>0</v>
      </c>
    </row>
    <row r="82" spans="1:18" ht="15">
      <c r="A82" s="329" t="s">
        <v>420</v>
      </c>
      <c r="B82" s="332" t="s">
        <v>202</v>
      </c>
      <c r="C82" s="201">
        <v>3</v>
      </c>
      <c r="D82" s="201">
        <v>0</v>
      </c>
      <c r="E82" s="201">
        <v>5</v>
      </c>
      <c r="F82" s="201">
        <v>2</v>
      </c>
      <c r="G82" s="201">
        <v>0</v>
      </c>
      <c r="H82" s="201">
        <v>0</v>
      </c>
      <c r="I82" s="201">
        <v>0</v>
      </c>
      <c r="J82" s="201">
        <v>1</v>
      </c>
      <c r="K82" s="201">
        <v>4</v>
      </c>
      <c r="L82" s="201">
        <v>0</v>
      </c>
      <c r="M82" s="201">
        <v>7</v>
      </c>
      <c r="N82" s="201">
        <v>0</v>
      </c>
      <c r="O82" s="201">
        <v>0</v>
      </c>
      <c r="P82" s="201">
        <v>0</v>
      </c>
      <c r="Q82" s="201">
        <v>2</v>
      </c>
      <c r="R82" s="232">
        <v>2</v>
      </c>
    </row>
    <row r="83" spans="1:18" ht="15">
      <c r="A83" s="329" t="s">
        <v>421</v>
      </c>
      <c r="B83" s="332" t="s">
        <v>203</v>
      </c>
      <c r="C83" s="201">
        <v>2</v>
      </c>
      <c r="D83" s="201">
        <v>0</v>
      </c>
      <c r="E83" s="201">
        <v>4</v>
      </c>
      <c r="F83" s="201">
        <v>0</v>
      </c>
      <c r="G83" s="201">
        <v>0</v>
      </c>
      <c r="H83" s="201">
        <v>0</v>
      </c>
      <c r="I83" s="201">
        <v>1</v>
      </c>
      <c r="J83" s="201">
        <v>0</v>
      </c>
      <c r="K83" s="201">
        <v>3</v>
      </c>
      <c r="L83" s="201">
        <v>0</v>
      </c>
      <c r="M83" s="201">
        <v>1</v>
      </c>
      <c r="N83" s="201">
        <v>0</v>
      </c>
      <c r="O83" s="201">
        <v>0</v>
      </c>
      <c r="P83" s="201">
        <v>0</v>
      </c>
      <c r="Q83" s="201">
        <v>0</v>
      </c>
      <c r="R83" s="232">
        <v>1</v>
      </c>
    </row>
    <row r="84" spans="1:18" ht="15">
      <c r="A84" s="329" t="s">
        <v>422</v>
      </c>
      <c r="B84" s="332" t="s">
        <v>204</v>
      </c>
      <c r="C84" s="201">
        <v>6</v>
      </c>
      <c r="D84" s="201">
        <v>0</v>
      </c>
      <c r="E84" s="201">
        <v>5</v>
      </c>
      <c r="F84" s="201">
        <v>0</v>
      </c>
      <c r="G84" s="201">
        <v>0</v>
      </c>
      <c r="H84" s="201">
        <v>0</v>
      </c>
      <c r="I84" s="201">
        <v>0</v>
      </c>
      <c r="J84" s="201">
        <v>3</v>
      </c>
      <c r="K84" s="201">
        <v>3</v>
      </c>
      <c r="L84" s="201">
        <v>0</v>
      </c>
      <c r="M84" s="201">
        <v>3</v>
      </c>
      <c r="N84" s="201">
        <v>1</v>
      </c>
      <c r="O84" s="201">
        <v>0</v>
      </c>
      <c r="P84" s="201">
        <v>0</v>
      </c>
      <c r="Q84" s="201">
        <v>0</v>
      </c>
      <c r="R84" s="232">
        <v>1</v>
      </c>
    </row>
    <row r="85" spans="1:18" ht="15">
      <c r="A85" s="329" t="s">
        <v>423</v>
      </c>
      <c r="B85" s="332" t="s">
        <v>205</v>
      </c>
      <c r="C85" s="201">
        <v>11</v>
      </c>
      <c r="D85" s="201">
        <v>1</v>
      </c>
      <c r="E85" s="201">
        <v>6</v>
      </c>
      <c r="F85" s="201">
        <v>0</v>
      </c>
      <c r="G85" s="201">
        <v>1</v>
      </c>
      <c r="H85" s="201">
        <v>0</v>
      </c>
      <c r="I85" s="201">
        <v>0</v>
      </c>
      <c r="J85" s="201">
        <v>0</v>
      </c>
      <c r="K85" s="201">
        <v>12</v>
      </c>
      <c r="L85" s="201">
        <v>0</v>
      </c>
      <c r="M85" s="201">
        <v>7</v>
      </c>
      <c r="N85" s="201">
        <v>0</v>
      </c>
      <c r="O85" s="201">
        <v>1</v>
      </c>
      <c r="P85" s="201">
        <v>1</v>
      </c>
      <c r="Q85" s="201">
        <v>0</v>
      </c>
      <c r="R85" s="232">
        <v>3</v>
      </c>
    </row>
    <row r="86" spans="1:18" ht="15">
      <c r="A86" s="329" t="s">
        <v>424</v>
      </c>
      <c r="B86" s="332" t="s">
        <v>206</v>
      </c>
      <c r="C86" s="201">
        <v>3</v>
      </c>
      <c r="D86" s="201">
        <v>0</v>
      </c>
      <c r="E86" s="201">
        <v>6</v>
      </c>
      <c r="F86" s="201">
        <v>0</v>
      </c>
      <c r="G86" s="201">
        <v>7</v>
      </c>
      <c r="H86" s="201">
        <v>0</v>
      </c>
      <c r="I86" s="201">
        <v>5</v>
      </c>
      <c r="J86" s="201">
        <v>2</v>
      </c>
      <c r="K86" s="201">
        <v>2</v>
      </c>
      <c r="L86" s="201">
        <v>0</v>
      </c>
      <c r="M86" s="201">
        <v>5</v>
      </c>
      <c r="N86" s="201">
        <v>0</v>
      </c>
      <c r="O86" s="201">
        <v>5</v>
      </c>
      <c r="P86" s="201">
        <v>0</v>
      </c>
      <c r="Q86" s="201">
        <v>1</v>
      </c>
      <c r="R86" s="232">
        <v>6</v>
      </c>
    </row>
    <row r="87" spans="1:18" ht="15">
      <c r="A87" s="329" t="s">
        <v>425</v>
      </c>
      <c r="B87" s="332" t="s">
        <v>207</v>
      </c>
      <c r="C87" s="201">
        <v>3</v>
      </c>
      <c r="D87" s="201">
        <v>0</v>
      </c>
      <c r="E87" s="201">
        <v>5</v>
      </c>
      <c r="F87" s="201">
        <v>0</v>
      </c>
      <c r="G87" s="201">
        <v>0</v>
      </c>
      <c r="H87" s="201">
        <v>2</v>
      </c>
      <c r="I87" s="201">
        <v>1</v>
      </c>
      <c r="J87" s="201">
        <v>0</v>
      </c>
      <c r="K87" s="201">
        <v>6</v>
      </c>
      <c r="L87" s="201">
        <v>0</v>
      </c>
      <c r="M87" s="201">
        <v>4</v>
      </c>
      <c r="N87" s="201">
        <v>0</v>
      </c>
      <c r="O87" s="201">
        <v>0</v>
      </c>
      <c r="P87" s="201">
        <v>0</v>
      </c>
      <c r="Q87" s="201">
        <v>0</v>
      </c>
      <c r="R87" s="232">
        <v>1</v>
      </c>
    </row>
    <row r="88" spans="1:18" ht="15">
      <c r="A88" s="329" t="s">
        <v>426</v>
      </c>
      <c r="B88" s="332" t="s">
        <v>208</v>
      </c>
      <c r="C88" s="201">
        <v>13</v>
      </c>
      <c r="D88" s="201">
        <v>0</v>
      </c>
      <c r="E88" s="201">
        <v>16</v>
      </c>
      <c r="F88" s="201">
        <v>0</v>
      </c>
      <c r="G88" s="201">
        <v>0</v>
      </c>
      <c r="H88" s="201">
        <v>2</v>
      </c>
      <c r="I88" s="201">
        <v>1</v>
      </c>
      <c r="J88" s="201">
        <v>3</v>
      </c>
      <c r="K88" s="201">
        <v>16</v>
      </c>
      <c r="L88" s="201">
        <v>0</v>
      </c>
      <c r="M88" s="201">
        <v>5</v>
      </c>
      <c r="N88" s="201">
        <v>2</v>
      </c>
      <c r="O88" s="201">
        <v>1</v>
      </c>
      <c r="P88" s="201">
        <v>1</v>
      </c>
      <c r="Q88" s="201">
        <v>0</v>
      </c>
      <c r="R88" s="232">
        <v>0</v>
      </c>
    </row>
    <row r="89" spans="1:18" ht="15">
      <c r="A89" s="329" t="s">
        <v>427</v>
      </c>
      <c r="B89" s="332" t="s">
        <v>209</v>
      </c>
      <c r="C89" s="201">
        <v>12</v>
      </c>
      <c r="D89" s="201">
        <v>0</v>
      </c>
      <c r="E89" s="201">
        <v>4</v>
      </c>
      <c r="F89" s="201">
        <v>5</v>
      </c>
      <c r="G89" s="201">
        <v>0</v>
      </c>
      <c r="H89" s="201">
        <v>2</v>
      </c>
      <c r="I89" s="201">
        <v>1</v>
      </c>
      <c r="J89" s="201">
        <v>2</v>
      </c>
      <c r="K89" s="201">
        <v>7</v>
      </c>
      <c r="L89" s="201">
        <v>0</v>
      </c>
      <c r="M89" s="201">
        <v>7</v>
      </c>
      <c r="N89" s="201">
        <v>0</v>
      </c>
      <c r="O89" s="201">
        <v>0</v>
      </c>
      <c r="P89" s="201">
        <v>1</v>
      </c>
      <c r="Q89" s="201">
        <v>0</v>
      </c>
      <c r="R89" s="232">
        <v>2</v>
      </c>
    </row>
    <row r="90" spans="1:18" s="54" customFormat="1" ht="16.5" thickBot="1">
      <c r="A90" s="330"/>
      <c r="B90" s="333" t="s">
        <v>210</v>
      </c>
      <c r="C90" s="334">
        <f>SUM(C9:C89)</f>
        <v>4471</v>
      </c>
      <c r="D90" s="335">
        <f aca="true" t="shared" si="0" ref="D90:R90">SUM(D9:D89)</f>
        <v>62</v>
      </c>
      <c r="E90" s="336">
        <f t="shared" si="0"/>
        <v>2813</v>
      </c>
      <c r="F90" s="337">
        <f t="shared" si="0"/>
        <v>894</v>
      </c>
      <c r="G90" s="336">
        <f t="shared" si="0"/>
        <v>194</v>
      </c>
      <c r="H90" s="337">
        <f t="shared" si="0"/>
        <v>593</v>
      </c>
      <c r="I90" s="335">
        <f t="shared" si="0"/>
        <v>96</v>
      </c>
      <c r="J90" s="336">
        <f t="shared" si="0"/>
        <v>1132</v>
      </c>
      <c r="K90" s="334">
        <f t="shared" si="0"/>
        <v>4980</v>
      </c>
      <c r="L90" s="335">
        <f>SUM(L9:L89)</f>
        <v>47</v>
      </c>
      <c r="M90" s="336">
        <f t="shared" si="0"/>
        <v>2940</v>
      </c>
      <c r="N90" s="334">
        <f t="shared" si="0"/>
        <v>728</v>
      </c>
      <c r="O90" s="336">
        <f>SUM(O9:O89)</f>
        <v>127</v>
      </c>
      <c r="P90" s="334">
        <f t="shared" si="0"/>
        <v>644</v>
      </c>
      <c r="Q90" s="335">
        <f t="shared" si="0"/>
        <v>116</v>
      </c>
      <c r="R90" s="338">
        <f t="shared" si="0"/>
        <v>1267</v>
      </c>
    </row>
    <row r="91" spans="1:18" s="60" customFormat="1" ht="16.5" customHeight="1" thickTop="1">
      <c r="A91" s="460" t="s">
        <v>18</v>
      </c>
      <c r="B91" s="461"/>
      <c r="C91" s="461"/>
      <c r="D91" s="461"/>
      <c r="E91" s="461"/>
      <c r="F91" s="58"/>
      <c r="G91" s="58"/>
      <c r="H91" s="58"/>
      <c r="I91" s="58"/>
      <c r="J91" s="58"/>
      <c r="K91" s="59"/>
      <c r="L91" s="59"/>
      <c r="M91" s="59"/>
      <c r="N91" s="59"/>
      <c r="O91" s="59"/>
      <c r="P91" s="59"/>
      <c r="Q91" s="59"/>
      <c r="R91" s="59"/>
    </row>
    <row r="92" spans="1:11" s="64" customFormat="1" ht="20.25">
      <c r="A92" s="61"/>
      <c r="B92" s="61"/>
      <c r="C92" s="62"/>
      <c r="D92" s="62"/>
      <c r="E92" s="62"/>
      <c r="F92" s="62"/>
      <c r="G92" s="62"/>
      <c r="H92" s="62"/>
      <c r="I92" s="62"/>
      <c r="J92" s="62"/>
      <c r="K92" s="63"/>
    </row>
    <row r="93" spans="1:11" s="66" customFormat="1" ht="20.25">
      <c r="A93" s="65"/>
      <c r="B93" s="65"/>
      <c r="K93" s="67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N4" sqref="N4:O88"/>
    </sheetView>
  </sheetViews>
  <sheetFormatPr defaultColWidth="9.140625" defaultRowHeight="15"/>
  <cols>
    <col min="1" max="1" width="5.57421875" style="52" customWidth="1"/>
    <col min="2" max="2" width="7.421875" style="52" customWidth="1"/>
    <col min="3" max="3" width="5.7109375" style="51" customWidth="1"/>
    <col min="4" max="4" width="5.28125" style="51" customWidth="1"/>
    <col min="5" max="5" width="5.7109375" style="51" customWidth="1"/>
    <col min="6" max="7" width="6.00390625" style="51" customWidth="1"/>
    <col min="8" max="8" width="5.8515625" style="51" customWidth="1"/>
    <col min="9" max="9" width="5.140625" style="51" customWidth="1"/>
    <col min="10" max="10" width="4.57421875" style="51" customWidth="1"/>
    <col min="11" max="11" width="5.7109375" style="68" customWidth="1"/>
    <col min="12" max="12" width="5.57421875" style="51" customWidth="1"/>
    <col min="13" max="13" width="6.00390625" style="51" customWidth="1"/>
    <col min="14" max="14" width="5.7109375" style="51" customWidth="1"/>
    <col min="15" max="15" width="4.7109375" style="51" customWidth="1"/>
    <col min="16" max="16" width="4.140625" style="51" customWidth="1"/>
    <col min="17" max="17" width="4.57421875" style="51" customWidth="1"/>
    <col min="18" max="18" width="5.57421875" style="51" customWidth="1"/>
    <col min="19" max="16384" width="9.140625" style="51" customWidth="1"/>
  </cols>
  <sheetData>
    <row r="1" spans="1:18" ht="16.5" thickBot="1">
      <c r="A1" s="472" t="s">
        <v>547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136"/>
      <c r="R1" s="136"/>
    </row>
    <row r="2" spans="1:18" ht="16.5" thickBot="1">
      <c r="A2" s="467" t="s">
        <v>211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1:19" s="53" customFormat="1" ht="17.25" customHeight="1" thickBot="1" thickTop="1">
      <c r="A3" s="134"/>
      <c r="B3" s="497" t="s">
        <v>123</v>
      </c>
      <c r="C3" s="497" t="s">
        <v>554</v>
      </c>
      <c r="D3" s="499"/>
      <c r="E3" s="499"/>
      <c r="F3" s="500"/>
      <c r="G3" s="500"/>
      <c r="H3" s="499"/>
      <c r="I3" s="499"/>
      <c r="J3" s="501"/>
      <c r="K3" s="502" t="s">
        <v>555</v>
      </c>
      <c r="L3" s="500"/>
      <c r="M3" s="500"/>
      <c r="N3" s="499"/>
      <c r="O3" s="499"/>
      <c r="P3" s="500"/>
      <c r="Q3" s="500"/>
      <c r="R3" s="503"/>
      <c r="S3" s="236"/>
    </row>
    <row r="4" spans="1:18" ht="15.75" customHeight="1" thickTop="1">
      <c r="A4" s="135" t="s">
        <v>438</v>
      </c>
      <c r="B4" s="498"/>
      <c r="C4" s="504" t="s">
        <v>124</v>
      </c>
      <c r="D4" s="505"/>
      <c r="E4" s="496"/>
      <c r="F4" s="485" t="s">
        <v>125</v>
      </c>
      <c r="G4" s="485"/>
      <c r="H4" s="504" t="s">
        <v>126</v>
      </c>
      <c r="I4" s="505"/>
      <c r="J4" s="506"/>
      <c r="K4" s="489" t="s">
        <v>124</v>
      </c>
      <c r="L4" s="489"/>
      <c r="M4" s="489"/>
      <c r="N4" s="495" t="s">
        <v>125</v>
      </c>
      <c r="O4" s="496"/>
      <c r="P4" s="485" t="s">
        <v>126</v>
      </c>
      <c r="Q4" s="485"/>
      <c r="R4" s="486"/>
    </row>
    <row r="5" spans="1:18" ht="15" customHeight="1">
      <c r="A5" s="135" t="s">
        <v>436</v>
      </c>
      <c r="B5" s="498"/>
      <c r="C5" s="487" t="s">
        <v>127</v>
      </c>
      <c r="D5" s="476" t="s">
        <v>128</v>
      </c>
      <c r="E5" s="491" t="s">
        <v>129</v>
      </c>
      <c r="F5" s="483" t="s">
        <v>127</v>
      </c>
      <c r="G5" s="493" t="s">
        <v>128</v>
      </c>
      <c r="H5" s="487" t="s">
        <v>127</v>
      </c>
      <c r="I5" s="476" t="s">
        <v>128</v>
      </c>
      <c r="J5" s="491" t="s">
        <v>129</v>
      </c>
      <c r="K5" s="483" t="s">
        <v>127</v>
      </c>
      <c r="L5" s="475" t="s">
        <v>128</v>
      </c>
      <c r="M5" s="477" t="s">
        <v>129</v>
      </c>
      <c r="N5" s="479" t="s">
        <v>127</v>
      </c>
      <c r="O5" s="481" t="s">
        <v>128</v>
      </c>
      <c r="P5" s="483" t="s">
        <v>127</v>
      </c>
      <c r="Q5" s="475" t="s">
        <v>128</v>
      </c>
      <c r="R5" s="473" t="s">
        <v>129</v>
      </c>
    </row>
    <row r="6" spans="1:18" ht="20.25" customHeight="1" thickBot="1">
      <c r="A6" s="135"/>
      <c r="B6" s="498"/>
      <c r="C6" s="488"/>
      <c r="D6" s="490"/>
      <c r="E6" s="492"/>
      <c r="F6" s="484"/>
      <c r="G6" s="494"/>
      <c r="H6" s="488"/>
      <c r="I6" s="490"/>
      <c r="J6" s="492"/>
      <c r="K6" s="484"/>
      <c r="L6" s="476"/>
      <c r="M6" s="478"/>
      <c r="N6" s="480"/>
      <c r="O6" s="482"/>
      <c r="P6" s="484"/>
      <c r="Q6" s="476"/>
      <c r="R6" s="474"/>
    </row>
    <row r="7" spans="1:18" ht="15">
      <c r="A7" s="282" t="s">
        <v>347</v>
      </c>
      <c r="B7" s="307" t="s">
        <v>130</v>
      </c>
      <c r="C7" s="240">
        <v>983</v>
      </c>
      <c r="D7" s="229">
        <v>8</v>
      </c>
      <c r="E7" s="230">
        <v>364</v>
      </c>
      <c r="F7" s="310">
        <v>150</v>
      </c>
      <c r="G7" s="342">
        <v>26</v>
      </c>
      <c r="H7" s="240">
        <v>110</v>
      </c>
      <c r="I7" s="229">
        <v>10</v>
      </c>
      <c r="J7" s="230">
        <v>196</v>
      </c>
      <c r="K7" s="346">
        <v>1029</v>
      </c>
      <c r="L7" s="229">
        <v>13</v>
      </c>
      <c r="M7" s="342">
        <v>341</v>
      </c>
      <c r="N7" s="240">
        <v>157</v>
      </c>
      <c r="O7" s="230">
        <v>21</v>
      </c>
      <c r="P7" s="310">
        <v>163</v>
      </c>
      <c r="Q7" s="229">
        <v>13</v>
      </c>
      <c r="R7" s="230">
        <v>301</v>
      </c>
    </row>
    <row r="8" spans="1:18" ht="15">
      <c r="A8" s="283" t="s">
        <v>348</v>
      </c>
      <c r="B8" s="308" t="s">
        <v>131</v>
      </c>
      <c r="C8" s="242">
        <v>95</v>
      </c>
      <c r="D8" s="201">
        <v>3</v>
      </c>
      <c r="E8" s="232">
        <v>87</v>
      </c>
      <c r="F8" s="311">
        <v>30</v>
      </c>
      <c r="G8" s="343">
        <v>0</v>
      </c>
      <c r="H8" s="242">
        <v>24</v>
      </c>
      <c r="I8" s="201">
        <v>2</v>
      </c>
      <c r="J8" s="232">
        <v>16</v>
      </c>
      <c r="K8" s="311">
        <v>159</v>
      </c>
      <c r="L8" s="201">
        <v>8</v>
      </c>
      <c r="M8" s="343">
        <v>91</v>
      </c>
      <c r="N8" s="242">
        <v>21</v>
      </c>
      <c r="O8" s="232">
        <v>4</v>
      </c>
      <c r="P8" s="311">
        <v>28</v>
      </c>
      <c r="Q8" s="201">
        <v>1</v>
      </c>
      <c r="R8" s="232">
        <v>24</v>
      </c>
    </row>
    <row r="9" spans="1:18" ht="15">
      <c r="A9" s="283" t="s">
        <v>349</v>
      </c>
      <c r="B9" s="308" t="s">
        <v>212</v>
      </c>
      <c r="C9" s="242">
        <v>177</v>
      </c>
      <c r="D9" s="201">
        <v>11</v>
      </c>
      <c r="E9" s="232">
        <v>163</v>
      </c>
      <c r="F9" s="311">
        <v>29</v>
      </c>
      <c r="G9" s="343">
        <v>11</v>
      </c>
      <c r="H9" s="242">
        <v>26</v>
      </c>
      <c r="I9" s="201">
        <v>5</v>
      </c>
      <c r="J9" s="232">
        <v>86</v>
      </c>
      <c r="K9" s="311">
        <v>244</v>
      </c>
      <c r="L9" s="201">
        <v>9</v>
      </c>
      <c r="M9" s="343">
        <v>194</v>
      </c>
      <c r="N9" s="242">
        <v>21</v>
      </c>
      <c r="O9" s="232">
        <v>8</v>
      </c>
      <c r="P9" s="311">
        <v>35</v>
      </c>
      <c r="Q9" s="201">
        <v>10</v>
      </c>
      <c r="R9" s="232">
        <v>99</v>
      </c>
    </row>
    <row r="10" spans="1:18" ht="15">
      <c r="A10" s="283" t="s">
        <v>350</v>
      </c>
      <c r="B10" s="308" t="s">
        <v>133</v>
      </c>
      <c r="C10" s="242">
        <v>63</v>
      </c>
      <c r="D10" s="201">
        <v>1</v>
      </c>
      <c r="E10" s="232">
        <v>93</v>
      </c>
      <c r="F10" s="311">
        <v>4</v>
      </c>
      <c r="G10" s="343">
        <v>0</v>
      </c>
      <c r="H10" s="242">
        <v>5</v>
      </c>
      <c r="I10" s="201">
        <v>2</v>
      </c>
      <c r="J10" s="232">
        <v>29</v>
      </c>
      <c r="K10" s="311">
        <v>66</v>
      </c>
      <c r="L10" s="201">
        <v>0</v>
      </c>
      <c r="M10" s="343">
        <v>107</v>
      </c>
      <c r="N10" s="242">
        <v>6</v>
      </c>
      <c r="O10" s="232">
        <v>0</v>
      </c>
      <c r="P10" s="311">
        <v>5</v>
      </c>
      <c r="Q10" s="201">
        <v>0</v>
      </c>
      <c r="R10" s="232">
        <v>25</v>
      </c>
    </row>
    <row r="11" spans="1:18" ht="15">
      <c r="A11" s="283" t="s">
        <v>351</v>
      </c>
      <c r="B11" s="308" t="s">
        <v>134</v>
      </c>
      <c r="C11" s="242">
        <v>65</v>
      </c>
      <c r="D11" s="201">
        <v>6</v>
      </c>
      <c r="E11" s="232">
        <v>39</v>
      </c>
      <c r="F11" s="311">
        <v>15</v>
      </c>
      <c r="G11" s="343">
        <v>3</v>
      </c>
      <c r="H11" s="242">
        <v>2</v>
      </c>
      <c r="I11" s="201">
        <v>3</v>
      </c>
      <c r="J11" s="232">
        <v>23</v>
      </c>
      <c r="K11" s="311">
        <v>78</v>
      </c>
      <c r="L11" s="201">
        <v>3</v>
      </c>
      <c r="M11" s="343">
        <v>56</v>
      </c>
      <c r="N11" s="242">
        <v>5</v>
      </c>
      <c r="O11" s="232">
        <v>2</v>
      </c>
      <c r="P11" s="311">
        <v>7</v>
      </c>
      <c r="Q11" s="201">
        <v>5</v>
      </c>
      <c r="R11" s="232">
        <v>40</v>
      </c>
    </row>
    <row r="12" spans="1:18" ht="15">
      <c r="A12" s="283" t="s">
        <v>352</v>
      </c>
      <c r="B12" s="308" t="s">
        <v>135</v>
      </c>
      <c r="C12" s="244">
        <v>5157</v>
      </c>
      <c r="D12" s="201">
        <v>103</v>
      </c>
      <c r="E12" s="243">
        <v>1334</v>
      </c>
      <c r="F12" s="311">
        <v>790</v>
      </c>
      <c r="G12" s="343">
        <v>153</v>
      </c>
      <c r="H12" s="242">
        <v>659</v>
      </c>
      <c r="I12" s="201">
        <v>97</v>
      </c>
      <c r="J12" s="243">
        <v>1491</v>
      </c>
      <c r="K12" s="312">
        <v>5485</v>
      </c>
      <c r="L12" s="201">
        <v>96</v>
      </c>
      <c r="M12" s="347">
        <v>1565</v>
      </c>
      <c r="N12" s="242">
        <v>701</v>
      </c>
      <c r="O12" s="232">
        <v>129</v>
      </c>
      <c r="P12" s="311">
        <v>774</v>
      </c>
      <c r="Q12" s="201">
        <v>91</v>
      </c>
      <c r="R12" s="243">
        <v>1464</v>
      </c>
    </row>
    <row r="13" spans="1:18" ht="15">
      <c r="A13" s="283" t="s">
        <v>353</v>
      </c>
      <c r="B13" s="308" t="s">
        <v>136</v>
      </c>
      <c r="C13" s="244">
        <v>1760</v>
      </c>
      <c r="D13" s="201">
        <v>14</v>
      </c>
      <c r="E13" s="243">
        <v>1205</v>
      </c>
      <c r="F13" s="311">
        <v>206</v>
      </c>
      <c r="G13" s="343">
        <v>43</v>
      </c>
      <c r="H13" s="242">
        <v>155</v>
      </c>
      <c r="I13" s="201">
        <v>22</v>
      </c>
      <c r="J13" s="232">
        <v>582</v>
      </c>
      <c r="K13" s="312">
        <v>1855</v>
      </c>
      <c r="L13" s="201">
        <v>18</v>
      </c>
      <c r="M13" s="347">
        <v>1624</v>
      </c>
      <c r="N13" s="242">
        <v>178</v>
      </c>
      <c r="O13" s="232">
        <v>40</v>
      </c>
      <c r="P13" s="311">
        <v>265</v>
      </c>
      <c r="Q13" s="201">
        <v>31</v>
      </c>
      <c r="R13" s="232">
        <v>655</v>
      </c>
    </row>
    <row r="14" spans="1:18" ht="15">
      <c r="A14" s="283" t="s">
        <v>354</v>
      </c>
      <c r="B14" s="308" t="s">
        <v>137</v>
      </c>
      <c r="C14" s="242">
        <v>30</v>
      </c>
      <c r="D14" s="201">
        <v>9</v>
      </c>
      <c r="E14" s="232">
        <v>43</v>
      </c>
      <c r="F14" s="311">
        <v>1</v>
      </c>
      <c r="G14" s="343">
        <v>2</v>
      </c>
      <c r="H14" s="242">
        <v>6</v>
      </c>
      <c r="I14" s="201">
        <v>2</v>
      </c>
      <c r="J14" s="232">
        <v>27</v>
      </c>
      <c r="K14" s="311">
        <v>30</v>
      </c>
      <c r="L14" s="201">
        <v>2</v>
      </c>
      <c r="M14" s="343">
        <v>41</v>
      </c>
      <c r="N14" s="242">
        <v>6</v>
      </c>
      <c r="O14" s="232">
        <v>4</v>
      </c>
      <c r="P14" s="311">
        <v>4</v>
      </c>
      <c r="Q14" s="201">
        <v>6</v>
      </c>
      <c r="R14" s="232">
        <v>25</v>
      </c>
    </row>
    <row r="15" spans="1:18" ht="15">
      <c r="A15" s="283" t="s">
        <v>355</v>
      </c>
      <c r="B15" s="308" t="s">
        <v>138</v>
      </c>
      <c r="C15" s="242">
        <v>424</v>
      </c>
      <c r="D15" s="201">
        <v>8</v>
      </c>
      <c r="E15" s="232">
        <v>664</v>
      </c>
      <c r="F15" s="311">
        <v>75</v>
      </c>
      <c r="G15" s="343">
        <v>26</v>
      </c>
      <c r="H15" s="242">
        <v>54</v>
      </c>
      <c r="I15" s="201">
        <v>21</v>
      </c>
      <c r="J15" s="232">
        <v>273</v>
      </c>
      <c r="K15" s="311">
        <v>350</v>
      </c>
      <c r="L15" s="201">
        <v>5</v>
      </c>
      <c r="M15" s="343">
        <v>617</v>
      </c>
      <c r="N15" s="242">
        <v>66</v>
      </c>
      <c r="O15" s="232">
        <v>21</v>
      </c>
      <c r="P15" s="311">
        <v>66</v>
      </c>
      <c r="Q15" s="201">
        <v>27</v>
      </c>
      <c r="R15" s="232">
        <v>361</v>
      </c>
    </row>
    <row r="16" spans="1:18" ht="15">
      <c r="A16" s="283" t="s">
        <v>356</v>
      </c>
      <c r="B16" s="308" t="s">
        <v>139</v>
      </c>
      <c r="C16" s="242">
        <v>315</v>
      </c>
      <c r="D16" s="201">
        <v>8</v>
      </c>
      <c r="E16" s="232">
        <v>282</v>
      </c>
      <c r="F16" s="311">
        <v>48</v>
      </c>
      <c r="G16" s="343">
        <v>36</v>
      </c>
      <c r="H16" s="242">
        <v>44</v>
      </c>
      <c r="I16" s="201">
        <v>23</v>
      </c>
      <c r="J16" s="232">
        <v>232</v>
      </c>
      <c r="K16" s="311">
        <v>306</v>
      </c>
      <c r="L16" s="201">
        <v>4</v>
      </c>
      <c r="M16" s="343">
        <v>268</v>
      </c>
      <c r="N16" s="242">
        <v>30</v>
      </c>
      <c r="O16" s="232">
        <v>23</v>
      </c>
      <c r="P16" s="311">
        <v>57</v>
      </c>
      <c r="Q16" s="201">
        <v>29</v>
      </c>
      <c r="R16" s="232">
        <v>253</v>
      </c>
    </row>
    <row r="17" spans="1:18" ht="15">
      <c r="A17" s="283" t="s">
        <v>357</v>
      </c>
      <c r="B17" s="308" t="s">
        <v>140</v>
      </c>
      <c r="C17" s="242">
        <v>48</v>
      </c>
      <c r="D17" s="201">
        <v>3</v>
      </c>
      <c r="E17" s="232">
        <v>64</v>
      </c>
      <c r="F17" s="311">
        <v>10</v>
      </c>
      <c r="G17" s="343">
        <v>1</v>
      </c>
      <c r="H17" s="242">
        <v>7</v>
      </c>
      <c r="I17" s="201">
        <v>4</v>
      </c>
      <c r="J17" s="232">
        <v>30</v>
      </c>
      <c r="K17" s="311">
        <v>53</v>
      </c>
      <c r="L17" s="201">
        <v>1</v>
      </c>
      <c r="M17" s="343">
        <v>70</v>
      </c>
      <c r="N17" s="242">
        <v>5</v>
      </c>
      <c r="O17" s="232">
        <v>5</v>
      </c>
      <c r="P17" s="311">
        <v>8</v>
      </c>
      <c r="Q17" s="201">
        <v>4</v>
      </c>
      <c r="R17" s="232">
        <v>50</v>
      </c>
    </row>
    <row r="18" spans="1:18" ht="15">
      <c r="A18" s="283" t="s">
        <v>358</v>
      </c>
      <c r="B18" s="308" t="s">
        <v>141</v>
      </c>
      <c r="C18" s="242">
        <v>83</v>
      </c>
      <c r="D18" s="201">
        <v>2</v>
      </c>
      <c r="E18" s="232">
        <v>45</v>
      </c>
      <c r="F18" s="311">
        <v>7</v>
      </c>
      <c r="G18" s="343">
        <v>6</v>
      </c>
      <c r="H18" s="242">
        <v>6</v>
      </c>
      <c r="I18" s="201">
        <v>18</v>
      </c>
      <c r="J18" s="232">
        <v>12</v>
      </c>
      <c r="K18" s="311">
        <v>58</v>
      </c>
      <c r="L18" s="201">
        <v>1</v>
      </c>
      <c r="M18" s="343">
        <v>62</v>
      </c>
      <c r="N18" s="242">
        <v>5</v>
      </c>
      <c r="O18" s="232">
        <v>26</v>
      </c>
      <c r="P18" s="311">
        <v>1</v>
      </c>
      <c r="Q18" s="201">
        <v>41</v>
      </c>
      <c r="R18" s="232">
        <v>18</v>
      </c>
    </row>
    <row r="19" spans="1:18" ht="15">
      <c r="A19" s="283" t="s">
        <v>359</v>
      </c>
      <c r="B19" s="308" t="s">
        <v>142</v>
      </c>
      <c r="C19" s="242">
        <v>44</v>
      </c>
      <c r="D19" s="201">
        <v>3</v>
      </c>
      <c r="E19" s="232">
        <v>44</v>
      </c>
      <c r="F19" s="311">
        <v>3</v>
      </c>
      <c r="G19" s="343">
        <v>1</v>
      </c>
      <c r="H19" s="242">
        <v>4</v>
      </c>
      <c r="I19" s="201">
        <v>1</v>
      </c>
      <c r="J19" s="232">
        <v>19</v>
      </c>
      <c r="K19" s="311">
        <v>43</v>
      </c>
      <c r="L19" s="201">
        <v>0</v>
      </c>
      <c r="M19" s="343">
        <v>34</v>
      </c>
      <c r="N19" s="242">
        <v>5</v>
      </c>
      <c r="O19" s="232">
        <v>2</v>
      </c>
      <c r="P19" s="311">
        <v>10</v>
      </c>
      <c r="Q19" s="201">
        <v>1</v>
      </c>
      <c r="R19" s="232">
        <v>29</v>
      </c>
    </row>
    <row r="20" spans="1:18" ht="15">
      <c r="A20" s="283" t="s">
        <v>360</v>
      </c>
      <c r="B20" s="308" t="s">
        <v>143</v>
      </c>
      <c r="C20" s="242">
        <v>77</v>
      </c>
      <c r="D20" s="201">
        <v>2</v>
      </c>
      <c r="E20" s="232">
        <v>114</v>
      </c>
      <c r="F20" s="311">
        <v>11</v>
      </c>
      <c r="G20" s="343">
        <v>5</v>
      </c>
      <c r="H20" s="242">
        <v>18</v>
      </c>
      <c r="I20" s="201">
        <v>9</v>
      </c>
      <c r="J20" s="232">
        <v>36</v>
      </c>
      <c r="K20" s="311">
        <v>99</v>
      </c>
      <c r="L20" s="201">
        <v>2</v>
      </c>
      <c r="M20" s="343">
        <v>83</v>
      </c>
      <c r="N20" s="242">
        <v>18</v>
      </c>
      <c r="O20" s="232">
        <v>12</v>
      </c>
      <c r="P20" s="311">
        <v>18</v>
      </c>
      <c r="Q20" s="201">
        <v>2</v>
      </c>
      <c r="R20" s="232">
        <v>31</v>
      </c>
    </row>
    <row r="21" spans="1:18" ht="15">
      <c r="A21" s="283" t="s">
        <v>361</v>
      </c>
      <c r="B21" s="308" t="s">
        <v>144</v>
      </c>
      <c r="C21" s="242">
        <v>71</v>
      </c>
      <c r="D21" s="201">
        <v>4</v>
      </c>
      <c r="E21" s="232">
        <v>46</v>
      </c>
      <c r="F21" s="311">
        <v>3</v>
      </c>
      <c r="G21" s="343">
        <v>6</v>
      </c>
      <c r="H21" s="242">
        <v>5</v>
      </c>
      <c r="I21" s="201">
        <v>5</v>
      </c>
      <c r="J21" s="232">
        <v>28</v>
      </c>
      <c r="K21" s="311">
        <v>86</v>
      </c>
      <c r="L21" s="201">
        <v>2</v>
      </c>
      <c r="M21" s="343">
        <v>49</v>
      </c>
      <c r="N21" s="242">
        <v>10</v>
      </c>
      <c r="O21" s="232">
        <v>3</v>
      </c>
      <c r="P21" s="311">
        <v>7</v>
      </c>
      <c r="Q21" s="201">
        <v>3</v>
      </c>
      <c r="R21" s="232">
        <v>21</v>
      </c>
    </row>
    <row r="22" spans="1:18" ht="15">
      <c r="A22" s="283" t="s">
        <v>362</v>
      </c>
      <c r="B22" s="308" t="s">
        <v>145</v>
      </c>
      <c r="C22" s="244">
        <v>1821</v>
      </c>
      <c r="D22" s="201">
        <v>23</v>
      </c>
      <c r="E22" s="232">
        <v>510</v>
      </c>
      <c r="F22" s="311">
        <v>186</v>
      </c>
      <c r="G22" s="343">
        <v>41</v>
      </c>
      <c r="H22" s="242">
        <v>154</v>
      </c>
      <c r="I22" s="201">
        <v>36</v>
      </c>
      <c r="J22" s="232">
        <v>283</v>
      </c>
      <c r="K22" s="312">
        <v>1579</v>
      </c>
      <c r="L22" s="201">
        <v>23</v>
      </c>
      <c r="M22" s="343">
        <v>752</v>
      </c>
      <c r="N22" s="242">
        <v>149</v>
      </c>
      <c r="O22" s="232">
        <v>49</v>
      </c>
      <c r="P22" s="311">
        <v>254</v>
      </c>
      <c r="Q22" s="201">
        <v>54</v>
      </c>
      <c r="R22" s="232">
        <v>276</v>
      </c>
    </row>
    <row r="23" spans="1:18" ht="15">
      <c r="A23" s="283" t="s">
        <v>363</v>
      </c>
      <c r="B23" s="308" t="s">
        <v>146</v>
      </c>
      <c r="C23" s="242">
        <v>188</v>
      </c>
      <c r="D23" s="201">
        <v>25</v>
      </c>
      <c r="E23" s="232">
        <v>114</v>
      </c>
      <c r="F23" s="311">
        <v>29</v>
      </c>
      <c r="G23" s="343">
        <v>9</v>
      </c>
      <c r="H23" s="242">
        <v>15</v>
      </c>
      <c r="I23" s="201">
        <v>5</v>
      </c>
      <c r="J23" s="232">
        <v>73</v>
      </c>
      <c r="K23" s="311">
        <v>140</v>
      </c>
      <c r="L23" s="201">
        <v>10</v>
      </c>
      <c r="M23" s="343">
        <v>110</v>
      </c>
      <c r="N23" s="242">
        <v>12</v>
      </c>
      <c r="O23" s="232">
        <v>6</v>
      </c>
      <c r="P23" s="311">
        <v>42</v>
      </c>
      <c r="Q23" s="201">
        <v>15</v>
      </c>
      <c r="R23" s="232">
        <v>98</v>
      </c>
    </row>
    <row r="24" spans="1:18" ht="15">
      <c r="A24" s="283" t="s">
        <v>364</v>
      </c>
      <c r="B24" s="308" t="s">
        <v>147</v>
      </c>
      <c r="C24" s="242">
        <v>46</v>
      </c>
      <c r="D24" s="201">
        <v>3</v>
      </c>
      <c r="E24" s="232">
        <v>29</v>
      </c>
      <c r="F24" s="311">
        <v>6</v>
      </c>
      <c r="G24" s="343">
        <v>12</v>
      </c>
      <c r="H24" s="242">
        <v>2</v>
      </c>
      <c r="I24" s="201">
        <v>7</v>
      </c>
      <c r="J24" s="232">
        <v>9</v>
      </c>
      <c r="K24" s="311">
        <v>45</v>
      </c>
      <c r="L24" s="201">
        <v>9</v>
      </c>
      <c r="M24" s="343">
        <v>29</v>
      </c>
      <c r="N24" s="242">
        <v>1</v>
      </c>
      <c r="O24" s="232">
        <v>10</v>
      </c>
      <c r="P24" s="311">
        <v>1</v>
      </c>
      <c r="Q24" s="201">
        <v>5</v>
      </c>
      <c r="R24" s="232">
        <v>20</v>
      </c>
    </row>
    <row r="25" spans="1:18" ht="15">
      <c r="A25" s="283" t="s">
        <v>365</v>
      </c>
      <c r="B25" s="308" t="s">
        <v>148</v>
      </c>
      <c r="C25" s="242">
        <v>122</v>
      </c>
      <c r="D25" s="201">
        <v>13</v>
      </c>
      <c r="E25" s="232">
        <v>150</v>
      </c>
      <c r="F25" s="311">
        <v>8</v>
      </c>
      <c r="G25" s="343">
        <v>6</v>
      </c>
      <c r="H25" s="242">
        <v>11</v>
      </c>
      <c r="I25" s="201">
        <v>5</v>
      </c>
      <c r="J25" s="232">
        <v>91</v>
      </c>
      <c r="K25" s="311">
        <v>126</v>
      </c>
      <c r="L25" s="201">
        <v>7</v>
      </c>
      <c r="M25" s="343">
        <v>178</v>
      </c>
      <c r="N25" s="242">
        <v>11</v>
      </c>
      <c r="O25" s="232">
        <v>7</v>
      </c>
      <c r="P25" s="311">
        <v>19</v>
      </c>
      <c r="Q25" s="201">
        <v>3</v>
      </c>
      <c r="R25" s="232">
        <v>58</v>
      </c>
    </row>
    <row r="26" spans="1:18" ht="15">
      <c r="A26" s="283" t="s">
        <v>366</v>
      </c>
      <c r="B26" s="308" t="s">
        <v>149</v>
      </c>
      <c r="C26" s="242">
        <v>404</v>
      </c>
      <c r="D26" s="201">
        <v>4</v>
      </c>
      <c r="E26" s="232">
        <v>458</v>
      </c>
      <c r="F26" s="311">
        <v>46</v>
      </c>
      <c r="G26" s="343">
        <v>27</v>
      </c>
      <c r="H26" s="242">
        <v>47</v>
      </c>
      <c r="I26" s="201">
        <v>17</v>
      </c>
      <c r="J26" s="232">
        <v>216</v>
      </c>
      <c r="K26" s="311">
        <v>423</v>
      </c>
      <c r="L26" s="201">
        <v>9</v>
      </c>
      <c r="M26" s="343">
        <v>623</v>
      </c>
      <c r="N26" s="242">
        <v>48</v>
      </c>
      <c r="O26" s="232">
        <v>26</v>
      </c>
      <c r="P26" s="311">
        <v>71</v>
      </c>
      <c r="Q26" s="201">
        <v>24</v>
      </c>
      <c r="R26" s="232">
        <v>229</v>
      </c>
    </row>
    <row r="27" spans="1:18" ht="15">
      <c r="A27" s="283" t="s">
        <v>367</v>
      </c>
      <c r="B27" s="308" t="s">
        <v>150</v>
      </c>
      <c r="C27" s="242">
        <v>471</v>
      </c>
      <c r="D27" s="201">
        <v>3</v>
      </c>
      <c r="E27" s="232">
        <v>277</v>
      </c>
      <c r="F27" s="311">
        <v>49</v>
      </c>
      <c r="G27" s="343">
        <v>13</v>
      </c>
      <c r="H27" s="242">
        <v>61</v>
      </c>
      <c r="I27" s="201">
        <v>3</v>
      </c>
      <c r="J27" s="232">
        <v>35</v>
      </c>
      <c r="K27" s="311">
        <v>461</v>
      </c>
      <c r="L27" s="201">
        <v>7</v>
      </c>
      <c r="M27" s="343">
        <v>245</v>
      </c>
      <c r="N27" s="242">
        <v>84</v>
      </c>
      <c r="O27" s="232">
        <v>9</v>
      </c>
      <c r="P27" s="311">
        <v>38</v>
      </c>
      <c r="Q27" s="201">
        <v>6</v>
      </c>
      <c r="R27" s="232">
        <v>46</v>
      </c>
    </row>
    <row r="28" spans="1:18" ht="15">
      <c r="A28" s="283" t="s">
        <v>368</v>
      </c>
      <c r="B28" s="308" t="s">
        <v>151</v>
      </c>
      <c r="C28" s="242">
        <v>94</v>
      </c>
      <c r="D28" s="201">
        <v>4</v>
      </c>
      <c r="E28" s="232">
        <v>76</v>
      </c>
      <c r="F28" s="311">
        <v>9</v>
      </c>
      <c r="G28" s="343">
        <v>11</v>
      </c>
      <c r="H28" s="242">
        <v>13</v>
      </c>
      <c r="I28" s="201">
        <v>9</v>
      </c>
      <c r="J28" s="232">
        <v>72</v>
      </c>
      <c r="K28" s="311">
        <v>97</v>
      </c>
      <c r="L28" s="201">
        <v>9</v>
      </c>
      <c r="M28" s="343">
        <v>83</v>
      </c>
      <c r="N28" s="242">
        <v>12</v>
      </c>
      <c r="O28" s="232">
        <v>19</v>
      </c>
      <c r="P28" s="311">
        <v>14</v>
      </c>
      <c r="Q28" s="201">
        <v>17</v>
      </c>
      <c r="R28" s="232">
        <v>108</v>
      </c>
    </row>
    <row r="29" spans="1:18" ht="15">
      <c r="A29" s="283" t="s">
        <v>369</v>
      </c>
      <c r="B29" s="308" t="s">
        <v>152</v>
      </c>
      <c r="C29" s="242">
        <v>188</v>
      </c>
      <c r="D29" s="201">
        <v>2</v>
      </c>
      <c r="E29" s="232">
        <v>111</v>
      </c>
      <c r="F29" s="311">
        <v>34</v>
      </c>
      <c r="G29" s="343">
        <v>12</v>
      </c>
      <c r="H29" s="242">
        <v>36</v>
      </c>
      <c r="I29" s="201">
        <v>7</v>
      </c>
      <c r="J29" s="232">
        <v>55</v>
      </c>
      <c r="K29" s="311">
        <v>160</v>
      </c>
      <c r="L29" s="201">
        <v>2</v>
      </c>
      <c r="M29" s="343">
        <v>165</v>
      </c>
      <c r="N29" s="242">
        <v>35</v>
      </c>
      <c r="O29" s="232">
        <v>7</v>
      </c>
      <c r="P29" s="311">
        <v>27</v>
      </c>
      <c r="Q29" s="201">
        <v>8</v>
      </c>
      <c r="R29" s="232">
        <v>90</v>
      </c>
    </row>
    <row r="30" spans="1:18" ht="15">
      <c r="A30" s="283" t="s">
        <v>370</v>
      </c>
      <c r="B30" s="308" t="s">
        <v>153</v>
      </c>
      <c r="C30" s="242">
        <v>65</v>
      </c>
      <c r="D30" s="201">
        <v>1</v>
      </c>
      <c r="E30" s="232">
        <v>95</v>
      </c>
      <c r="F30" s="311">
        <v>5</v>
      </c>
      <c r="G30" s="343">
        <v>3</v>
      </c>
      <c r="H30" s="242">
        <v>10</v>
      </c>
      <c r="I30" s="201">
        <v>4</v>
      </c>
      <c r="J30" s="232">
        <v>94</v>
      </c>
      <c r="K30" s="311">
        <v>63</v>
      </c>
      <c r="L30" s="201">
        <v>0</v>
      </c>
      <c r="M30" s="343">
        <v>131</v>
      </c>
      <c r="N30" s="242">
        <v>12</v>
      </c>
      <c r="O30" s="232">
        <v>10</v>
      </c>
      <c r="P30" s="311">
        <v>10</v>
      </c>
      <c r="Q30" s="201">
        <v>4</v>
      </c>
      <c r="R30" s="232">
        <v>69</v>
      </c>
    </row>
    <row r="31" spans="1:18" ht="15">
      <c r="A31" s="283" t="s">
        <v>371</v>
      </c>
      <c r="B31" s="308" t="s">
        <v>154</v>
      </c>
      <c r="C31" s="242">
        <v>158</v>
      </c>
      <c r="D31" s="201">
        <v>2</v>
      </c>
      <c r="E31" s="232">
        <v>92</v>
      </c>
      <c r="F31" s="311">
        <v>14</v>
      </c>
      <c r="G31" s="343">
        <v>17</v>
      </c>
      <c r="H31" s="242">
        <v>17</v>
      </c>
      <c r="I31" s="201">
        <v>14</v>
      </c>
      <c r="J31" s="232">
        <v>46</v>
      </c>
      <c r="K31" s="311">
        <v>139</v>
      </c>
      <c r="L31" s="201">
        <v>6</v>
      </c>
      <c r="M31" s="343">
        <v>100</v>
      </c>
      <c r="N31" s="242">
        <v>42</v>
      </c>
      <c r="O31" s="232">
        <v>25</v>
      </c>
      <c r="P31" s="311">
        <v>29</v>
      </c>
      <c r="Q31" s="201">
        <v>32</v>
      </c>
      <c r="R31" s="232">
        <v>67</v>
      </c>
    </row>
    <row r="32" spans="1:18" ht="15">
      <c r="A32" s="283" t="s">
        <v>372</v>
      </c>
      <c r="B32" s="308" t="s">
        <v>155</v>
      </c>
      <c r="C32" s="242">
        <v>346</v>
      </c>
      <c r="D32" s="201">
        <v>4</v>
      </c>
      <c r="E32" s="232">
        <v>727</v>
      </c>
      <c r="F32" s="311">
        <v>57</v>
      </c>
      <c r="G32" s="343">
        <v>15</v>
      </c>
      <c r="H32" s="242">
        <v>54</v>
      </c>
      <c r="I32" s="201">
        <v>11</v>
      </c>
      <c r="J32" s="232">
        <v>368</v>
      </c>
      <c r="K32" s="311">
        <v>368</v>
      </c>
      <c r="L32" s="201">
        <v>3</v>
      </c>
      <c r="M32" s="343">
        <v>898</v>
      </c>
      <c r="N32" s="242">
        <v>63</v>
      </c>
      <c r="O32" s="232">
        <v>18</v>
      </c>
      <c r="P32" s="311">
        <v>66</v>
      </c>
      <c r="Q32" s="201">
        <v>9</v>
      </c>
      <c r="R32" s="232">
        <v>326</v>
      </c>
    </row>
    <row r="33" spans="1:18" ht="15">
      <c r="A33" s="283" t="s">
        <v>373</v>
      </c>
      <c r="B33" s="308" t="s">
        <v>156</v>
      </c>
      <c r="C33" s="244">
        <v>1024</v>
      </c>
      <c r="D33" s="201">
        <v>5</v>
      </c>
      <c r="E33" s="232">
        <v>559</v>
      </c>
      <c r="F33" s="311">
        <v>90</v>
      </c>
      <c r="G33" s="343">
        <v>7</v>
      </c>
      <c r="H33" s="242">
        <v>58</v>
      </c>
      <c r="I33" s="201">
        <v>9</v>
      </c>
      <c r="J33" s="232">
        <v>108</v>
      </c>
      <c r="K33" s="311">
        <v>961</v>
      </c>
      <c r="L33" s="201">
        <v>2</v>
      </c>
      <c r="M33" s="343">
        <v>634</v>
      </c>
      <c r="N33" s="242">
        <v>70</v>
      </c>
      <c r="O33" s="232">
        <v>5</v>
      </c>
      <c r="P33" s="311">
        <v>73</v>
      </c>
      <c r="Q33" s="201">
        <v>3</v>
      </c>
      <c r="R33" s="232">
        <v>128</v>
      </c>
    </row>
    <row r="34" spans="1:18" ht="15">
      <c r="A34" s="283" t="s">
        <v>374</v>
      </c>
      <c r="B34" s="308" t="s">
        <v>157</v>
      </c>
      <c r="C34" s="242">
        <v>62</v>
      </c>
      <c r="D34" s="201">
        <v>2</v>
      </c>
      <c r="E34" s="232">
        <v>84</v>
      </c>
      <c r="F34" s="311">
        <v>22</v>
      </c>
      <c r="G34" s="343">
        <v>5</v>
      </c>
      <c r="H34" s="242">
        <v>11</v>
      </c>
      <c r="I34" s="201">
        <v>2</v>
      </c>
      <c r="J34" s="232">
        <v>49</v>
      </c>
      <c r="K34" s="311">
        <v>61</v>
      </c>
      <c r="L34" s="201">
        <v>4</v>
      </c>
      <c r="M34" s="343">
        <v>110</v>
      </c>
      <c r="N34" s="242">
        <v>5</v>
      </c>
      <c r="O34" s="232">
        <v>12</v>
      </c>
      <c r="P34" s="311">
        <v>11</v>
      </c>
      <c r="Q34" s="201">
        <v>8</v>
      </c>
      <c r="R34" s="232">
        <v>37</v>
      </c>
    </row>
    <row r="35" spans="1:18" ht="15">
      <c r="A35" s="283" t="s">
        <v>375</v>
      </c>
      <c r="B35" s="308" t="s">
        <v>158</v>
      </c>
      <c r="C35" s="242">
        <v>30</v>
      </c>
      <c r="D35" s="201">
        <v>4</v>
      </c>
      <c r="E35" s="232">
        <v>37</v>
      </c>
      <c r="F35" s="311">
        <v>7</v>
      </c>
      <c r="G35" s="343">
        <v>7</v>
      </c>
      <c r="H35" s="242">
        <v>1</v>
      </c>
      <c r="I35" s="201">
        <v>1</v>
      </c>
      <c r="J35" s="232">
        <v>17</v>
      </c>
      <c r="K35" s="311">
        <v>10</v>
      </c>
      <c r="L35" s="201">
        <v>4</v>
      </c>
      <c r="M35" s="343">
        <v>33</v>
      </c>
      <c r="N35" s="242">
        <v>2</v>
      </c>
      <c r="O35" s="232">
        <v>12</v>
      </c>
      <c r="P35" s="311">
        <v>1</v>
      </c>
      <c r="Q35" s="201">
        <v>2</v>
      </c>
      <c r="R35" s="232">
        <v>8</v>
      </c>
    </row>
    <row r="36" spans="1:18" ht="15">
      <c r="A36" s="283" t="s">
        <v>376</v>
      </c>
      <c r="B36" s="308" t="s">
        <v>159</v>
      </c>
      <c r="C36" s="242">
        <v>20</v>
      </c>
      <c r="D36" s="201">
        <v>0</v>
      </c>
      <c r="E36" s="232">
        <v>26</v>
      </c>
      <c r="F36" s="311">
        <v>0</v>
      </c>
      <c r="G36" s="343">
        <v>0</v>
      </c>
      <c r="H36" s="242">
        <v>0</v>
      </c>
      <c r="I36" s="201">
        <v>0</v>
      </c>
      <c r="J36" s="232">
        <v>6</v>
      </c>
      <c r="K36" s="311">
        <v>33</v>
      </c>
      <c r="L36" s="201">
        <v>1</v>
      </c>
      <c r="M36" s="343">
        <v>39</v>
      </c>
      <c r="N36" s="242">
        <v>0</v>
      </c>
      <c r="O36" s="232">
        <v>2</v>
      </c>
      <c r="P36" s="311">
        <v>2</v>
      </c>
      <c r="Q36" s="201">
        <v>2</v>
      </c>
      <c r="R36" s="232">
        <v>14</v>
      </c>
    </row>
    <row r="37" spans="1:18" ht="15">
      <c r="A37" s="283" t="s">
        <v>377</v>
      </c>
      <c r="B37" s="308" t="s">
        <v>160</v>
      </c>
      <c r="C37" s="242">
        <v>547</v>
      </c>
      <c r="D37" s="201">
        <v>6</v>
      </c>
      <c r="E37" s="232">
        <v>356</v>
      </c>
      <c r="F37" s="311">
        <v>66</v>
      </c>
      <c r="G37" s="343">
        <v>13</v>
      </c>
      <c r="H37" s="242">
        <v>49</v>
      </c>
      <c r="I37" s="201">
        <v>5</v>
      </c>
      <c r="J37" s="232">
        <v>149</v>
      </c>
      <c r="K37" s="311">
        <v>544</v>
      </c>
      <c r="L37" s="201">
        <v>7</v>
      </c>
      <c r="M37" s="343">
        <v>400</v>
      </c>
      <c r="N37" s="242">
        <v>56</v>
      </c>
      <c r="O37" s="232">
        <v>7</v>
      </c>
      <c r="P37" s="311">
        <v>79</v>
      </c>
      <c r="Q37" s="201">
        <v>10</v>
      </c>
      <c r="R37" s="232">
        <v>121</v>
      </c>
    </row>
    <row r="38" spans="1:18" ht="15">
      <c r="A38" s="283" t="s">
        <v>378</v>
      </c>
      <c r="B38" s="308" t="s">
        <v>161</v>
      </c>
      <c r="C38" s="242">
        <v>134</v>
      </c>
      <c r="D38" s="201">
        <v>8</v>
      </c>
      <c r="E38" s="232">
        <v>108</v>
      </c>
      <c r="F38" s="311">
        <v>23</v>
      </c>
      <c r="G38" s="343">
        <v>19</v>
      </c>
      <c r="H38" s="242">
        <v>16</v>
      </c>
      <c r="I38" s="201">
        <v>11</v>
      </c>
      <c r="J38" s="232">
        <v>48</v>
      </c>
      <c r="K38" s="311">
        <v>180</v>
      </c>
      <c r="L38" s="201">
        <v>10</v>
      </c>
      <c r="M38" s="343">
        <v>96</v>
      </c>
      <c r="N38" s="242">
        <v>13</v>
      </c>
      <c r="O38" s="232">
        <v>17</v>
      </c>
      <c r="P38" s="311">
        <v>17</v>
      </c>
      <c r="Q38" s="201">
        <v>10</v>
      </c>
      <c r="R38" s="232">
        <v>68</v>
      </c>
    </row>
    <row r="39" spans="1:18" ht="15">
      <c r="A39" s="283" t="s">
        <v>379</v>
      </c>
      <c r="B39" s="308" t="s">
        <v>283</v>
      </c>
      <c r="C39" s="242">
        <v>998</v>
      </c>
      <c r="D39" s="201">
        <v>19</v>
      </c>
      <c r="E39" s="232">
        <v>575</v>
      </c>
      <c r="F39" s="311">
        <v>138</v>
      </c>
      <c r="G39" s="343">
        <v>20</v>
      </c>
      <c r="H39" s="242">
        <v>98</v>
      </c>
      <c r="I39" s="201">
        <v>19</v>
      </c>
      <c r="J39" s="232">
        <v>182</v>
      </c>
      <c r="K39" s="312">
        <v>1052</v>
      </c>
      <c r="L39" s="201">
        <v>44</v>
      </c>
      <c r="M39" s="343">
        <v>443</v>
      </c>
      <c r="N39" s="242">
        <v>124</v>
      </c>
      <c r="O39" s="232">
        <v>26</v>
      </c>
      <c r="P39" s="311">
        <v>131</v>
      </c>
      <c r="Q39" s="201">
        <v>11</v>
      </c>
      <c r="R39" s="232">
        <v>178</v>
      </c>
    </row>
    <row r="40" spans="1:18" ht="15">
      <c r="A40" s="283" t="s">
        <v>380</v>
      </c>
      <c r="B40" s="308" t="s">
        <v>162</v>
      </c>
      <c r="C40" s="244">
        <v>16775</v>
      </c>
      <c r="D40" s="201">
        <v>36</v>
      </c>
      <c r="E40" s="243">
        <v>10518</v>
      </c>
      <c r="F40" s="312">
        <v>4273</v>
      </c>
      <c r="G40" s="343">
        <v>97</v>
      </c>
      <c r="H40" s="244">
        <v>3286</v>
      </c>
      <c r="I40" s="201">
        <v>91</v>
      </c>
      <c r="J40" s="243">
        <v>3953</v>
      </c>
      <c r="K40" s="312">
        <v>17135</v>
      </c>
      <c r="L40" s="201">
        <v>40</v>
      </c>
      <c r="M40" s="347">
        <v>13140</v>
      </c>
      <c r="N40" s="244">
        <v>4264</v>
      </c>
      <c r="O40" s="232">
        <v>103</v>
      </c>
      <c r="P40" s="312">
        <v>4181</v>
      </c>
      <c r="Q40" s="201">
        <v>107</v>
      </c>
      <c r="R40" s="243">
        <v>4433</v>
      </c>
    </row>
    <row r="41" spans="1:18" ht="15">
      <c r="A41" s="283" t="s">
        <v>381</v>
      </c>
      <c r="B41" s="308" t="s">
        <v>163</v>
      </c>
      <c r="C41" s="244">
        <v>2762</v>
      </c>
      <c r="D41" s="201">
        <v>32</v>
      </c>
      <c r="E41" s="243">
        <v>1444</v>
      </c>
      <c r="F41" s="311">
        <v>505</v>
      </c>
      <c r="G41" s="343">
        <v>59</v>
      </c>
      <c r="H41" s="242">
        <v>358</v>
      </c>
      <c r="I41" s="201">
        <v>48</v>
      </c>
      <c r="J41" s="232">
        <v>446</v>
      </c>
      <c r="K41" s="312">
        <v>2610</v>
      </c>
      <c r="L41" s="201">
        <v>44</v>
      </c>
      <c r="M41" s="347">
        <v>1456</v>
      </c>
      <c r="N41" s="242">
        <v>463</v>
      </c>
      <c r="O41" s="232">
        <v>57</v>
      </c>
      <c r="P41" s="311">
        <v>524</v>
      </c>
      <c r="Q41" s="201">
        <v>55</v>
      </c>
      <c r="R41" s="232">
        <v>492</v>
      </c>
    </row>
    <row r="42" spans="1:18" ht="15">
      <c r="A42" s="283" t="s">
        <v>382</v>
      </c>
      <c r="B42" s="308" t="s">
        <v>164</v>
      </c>
      <c r="C42" s="242">
        <v>28</v>
      </c>
      <c r="D42" s="201">
        <v>0</v>
      </c>
      <c r="E42" s="232">
        <v>73</v>
      </c>
      <c r="F42" s="311">
        <v>0</v>
      </c>
      <c r="G42" s="343">
        <v>0</v>
      </c>
      <c r="H42" s="242">
        <v>2</v>
      </c>
      <c r="I42" s="201">
        <v>0</v>
      </c>
      <c r="J42" s="232">
        <v>15</v>
      </c>
      <c r="K42" s="311">
        <v>22</v>
      </c>
      <c r="L42" s="201">
        <v>1</v>
      </c>
      <c r="M42" s="343">
        <v>60</v>
      </c>
      <c r="N42" s="242">
        <v>1</v>
      </c>
      <c r="O42" s="232">
        <v>0</v>
      </c>
      <c r="P42" s="311">
        <v>10</v>
      </c>
      <c r="Q42" s="201">
        <v>1</v>
      </c>
      <c r="R42" s="232">
        <v>14</v>
      </c>
    </row>
    <row r="43" spans="1:18" ht="15">
      <c r="A43" s="283" t="s">
        <v>383</v>
      </c>
      <c r="B43" s="308" t="s">
        <v>165</v>
      </c>
      <c r="C43" s="242">
        <v>76</v>
      </c>
      <c r="D43" s="201">
        <v>4</v>
      </c>
      <c r="E43" s="232">
        <v>70</v>
      </c>
      <c r="F43" s="311">
        <v>18</v>
      </c>
      <c r="G43" s="343">
        <v>17</v>
      </c>
      <c r="H43" s="242">
        <v>15</v>
      </c>
      <c r="I43" s="201">
        <v>14</v>
      </c>
      <c r="J43" s="232">
        <v>43</v>
      </c>
      <c r="K43" s="311">
        <v>77</v>
      </c>
      <c r="L43" s="201">
        <v>8</v>
      </c>
      <c r="M43" s="343">
        <v>72</v>
      </c>
      <c r="N43" s="242">
        <v>10</v>
      </c>
      <c r="O43" s="232">
        <v>19</v>
      </c>
      <c r="P43" s="311">
        <v>12</v>
      </c>
      <c r="Q43" s="201">
        <v>10</v>
      </c>
      <c r="R43" s="232">
        <v>55</v>
      </c>
    </row>
    <row r="44" spans="1:18" ht="15">
      <c r="A44" s="283" t="s">
        <v>384</v>
      </c>
      <c r="B44" s="308" t="s">
        <v>166</v>
      </c>
      <c r="C44" s="242">
        <v>594</v>
      </c>
      <c r="D44" s="201">
        <v>3</v>
      </c>
      <c r="E44" s="232">
        <v>378</v>
      </c>
      <c r="F44" s="311">
        <v>82</v>
      </c>
      <c r="G44" s="343">
        <v>24</v>
      </c>
      <c r="H44" s="242">
        <v>88</v>
      </c>
      <c r="I44" s="201">
        <v>18</v>
      </c>
      <c r="J44" s="232">
        <v>138</v>
      </c>
      <c r="K44" s="311">
        <v>669</v>
      </c>
      <c r="L44" s="201">
        <v>8</v>
      </c>
      <c r="M44" s="343">
        <v>432</v>
      </c>
      <c r="N44" s="242">
        <v>96</v>
      </c>
      <c r="O44" s="232">
        <v>37</v>
      </c>
      <c r="P44" s="311">
        <v>96</v>
      </c>
      <c r="Q44" s="201">
        <v>29</v>
      </c>
      <c r="R44" s="232">
        <v>175</v>
      </c>
    </row>
    <row r="45" spans="1:18" ht="15">
      <c r="A45" s="283" t="s">
        <v>385</v>
      </c>
      <c r="B45" s="308" t="s">
        <v>167</v>
      </c>
      <c r="C45" s="242">
        <v>114</v>
      </c>
      <c r="D45" s="201">
        <v>1</v>
      </c>
      <c r="E45" s="232">
        <v>105</v>
      </c>
      <c r="F45" s="311">
        <v>17</v>
      </c>
      <c r="G45" s="343">
        <v>7</v>
      </c>
      <c r="H45" s="242">
        <v>15</v>
      </c>
      <c r="I45" s="201">
        <v>2</v>
      </c>
      <c r="J45" s="232">
        <v>113</v>
      </c>
      <c r="K45" s="311">
        <v>107</v>
      </c>
      <c r="L45" s="201">
        <v>3</v>
      </c>
      <c r="M45" s="343">
        <v>157</v>
      </c>
      <c r="N45" s="242">
        <v>20</v>
      </c>
      <c r="O45" s="232">
        <v>4</v>
      </c>
      <c r="P45" s="311">
        <v>13</v>
      </c>
      <c r="Q45" s="201">
        <v>13</v>
      </c>
      <c r="R45" s="232">
        <v>93</v>
      </c>
    </row>
    <row r="46" spans="1:18" ht="15">
      <c r="A46" s="283" t="s">
        <v>386</v>
      </c>
      <c r="B46" s="308" t="s">
        <v>168</v>
      </c>
      <c r="C46" s="242">
        <v>50</v>
      </c>
      <c r="D46" s="201">
        <v>5</v>
      </c>
      <c r="E46" s="232">
        <v>48</v>
      </c>
      <c r="F46" s="311">
        <v>7</v>
      </c>
      <c r="G46" s="343">
        <v>4</v>
      </c>
      <c r="H46" s="242">
        <v>6</v>
      </c>
      <c r="I46" s="201">
        <v>2</v>
      </c>
      <c r="J46" s="232">
        <v>33</v>
      </c>
      <c r="K46" s="311">
        <v>51</v>
      </c>
      <c r="L46" s="201">
        <v>2</v>
      </c>
      <c r="M46" s="343">
        <v>68</v>
      </c>
      <c r="N46" s="242">
        <v>6</v>
      </c>
      <c r="O46" s="232">
        <v>3</v>
      </c>
      <c r="P46" s="311">
        <v>8</v>
      </c>
      <c r="Q46" s="201">
        <v>4</v>
      </c>
      <c r="R46" s="232">
        <v>40</v>
      </c>
    </row>
    <row r="47" spans="1:18" ht="15">
      <c r="A47" s="283" t="s">
        <v>387</v>
      </c>
      <c r="B47" s="308" t="s">
        <v>169</v>
      </c>
      <c r="C47" s="242">
        <v>978</v>
      </c>
      <c r="D47" s="201">
        <v>5</v>
      </c>
      <c r="E47" s="232">
        <v>631</v>
      </c>
      <c r="F47" s="311">
        <v>150</v>
      </c>
      <c r="G47" s="343">
        <v>10</v>
      </c>
      <c r="H47" s="242">
        <v>127</v>
      </c>
      <c r="I47" s="201">
        <v>6</v>
      </c>
      <c r="J47" s="232">
        <v>109</v>
      </c>
      <c r="K47" s="312">
        <v>1010</v>
      </c>
      <c r="L47" s="201">
        <v>2</v>
      </c>
      <c r="M47" s="343">
        <v>642</v>
      </c>
      <c r="N47" s="242">
        <v>184</v>
      </c>
      <c r="O47" s="232">
        <v>4</v>
      </c>
      <c r="P47" s="311">
        <v>182</v>
      </c>
      <c r="Q47" s="201">
        <v>16</v>
      </c>
      <c r="R47" s="232">
        <v>145</v>
      </c>
    </row>
    <row r="48" spans="1:18" ht="15">
      <c r="A48" s="283" t="s">
        <v>388</v>
      </c>
      <c r="B48" s="308" t="s">
        <v>170</v>
      </c>
      <c r="C48" s="242">
        <v>889</v>
      </c>
      <c r="D48" s="201">
        <v>22</v>
      </c>
      <c r="E48" s="232">
        <v>549</v>
      </c>
      <c r="F48" s="311">
        <v>86</v>
      </c>
      <c r="G48" s="343">
        <v>48</v>
      </c>
      <c r="H48" s="242">
        <v>80</v>
      </c>
      <c r="I48" s="201">
        <v>39</v>
      </c>
      <c r="J48" s="232">
        <v>241</v>
      </c>
      <c r="K48" s="311">
        <v>895</v>
      </c>
      <c r="L48" s="201">
        <v>17</v>
      </c>
      <c r="M48" s="343">
        <v>694</v>
      </c>
      <c r="N48" s="242">
        <v>79</v>
      </c>
      <c r="O48" s="232">
        <v>59</v>
      </c>
      <c r="P48" s="311">
        <v>126</v>
      </c>
      <c r="Q48" s="201">
        <v>100</v>
      </c>
      <c r="R48" s="232">
        <v>233</v>
      </c>
    </row>
    <row r="49" spans="1:18" ht="15">
      <c r="A49" s="283" t="s">
        <v>389</v>
      </c>
      <c r="B49" s="308" t="s">
        <v>171</v>
      </c>
      <c r="C49" s="242">
        <v>106</v>
      </c>
      <c r="D49" s="201">
        <v>4</v>
      </c>
      <c r="E49" s="232">
        <v>155</v>
      </c>
      <c r="F49" s="311">
        <v>11</v>
      </c>
      <c r="G49" s="343">
        <v>13</v>
      </c>
      <c r="H49" s="242">
        <v>9</v>
      </c>
      <c r="I49" s="201">
        <v>12</v>
      </c>
      <c r="J49" s="232">
        <v>112</v>
      </c>
      <c r="K49" s="311">
        <v>84</v>
      </c>
      <c r="L49" s="201">
        <v>5</v>
      </c>
      <c r="M49" s="343">
        <v>164</v>
      </c>
      <c r="N49" s="242">
        <v>11</v>
      </c>
      <c r="O49" s="232">
        <v>18</v>
      </c>
      <c r="P49" s="311">
        <v>15</v>
      </c>
      <c r="Q49" s="201">
        <v>15</v>
      </c>
      <c r="R49" s="232">
        <v>95</v>
      </c>
    </row>
    <row r="50" spans="1:18" ht="15">
      <c r="A50" s="283" t="s">
        <v>390</v>
      </c>
      <c r="B50" s="308" t="s">
        <v>172</v>
      </c>
      <c r="C50" s="242">
        <v>257</v>
      </c>
      <c r="D50" s="201">
        <v>1</v>
      </c>
      <c r="E50" s="232">
        <v>184</v>
      </c>
      <c r="F50" s="311">
        <v>22</v>
      </c>
      <c r="G50" s="343">
        <v>7</v>
      </c>
      <c r="H50" s="242">
        <v>19</v>
      </c>
      <c r="I50" s="201">
        <v>1</v>
      </c>
      <c r="J50" s="232">
        <v>73</v>
      </c>
      <c r="K50" s="311">
        <v>204</v>
      </c>
      <c r="L50" s="201">
        <v>2</v>
      </c>
      <c r="M50" s="343">
        <v>145</v>
      </c>
      <c r="N50" s="242">
        <v>16</v>
      </c>
      <c r="O50" s="232">
        <v>1</v>
      </c>
      <c r="P50" s="311">
        <v>21</v>
      </c>
      <c r="Q50" s="201">
        <v>4</v>
      </c>
      <c r="R50" s="232">
        <v>82</v>
      </c>
    </row>
    <row r="51" spans="1:18" ht="15">
      <c r="A51" s="283" t="s">
        <v>391</v>
      </c>
      <c r="B51" s="308" t="s">
        <v>173</v>
      </c>
      <c r="C51" s="242">
        <v>366</v>
      </c>
      <c r="D51" s="201">
        <v>7</v>
      </c>
      <c r="E51" s="232">
        <v>401</v>
      </c>
      <c r="F51" s="311">
        <v>40</v>
      </c>
      <c r="G51" s="343">
        <v>24</v>
      </c>
      <c r="H51" s="242">
        <v>42</v>
      </c>
      <c r="I51" s="201">
        <v>9</v>
      </c>
      <c r="J51" s="232">
        <v>145</v>
      </c>
      <c r="K51" s="311">
        <v>324</v>
      </c>
      <c r="L51" s="201">
        <v>14</v>
      </c>
      <c r="M51" s="343">
        <v>396</v>
      </c>
      <c r="N51" s="242">
        <v>43</v>
      </c>
      <c r="O51" s="232">
        <v>15</v>
      </c>
      <c r="P51" s="311">
        <v>53</v>
      </c>
      <c r="Q51" s="201">
        <v>14</v>
      </c>
      <c r="R51" s="232">
        <v>194</v>
      </c>
    </row>
    <row r="52" spans="1:18" ht="15">
      <c r="A52" s="283" t="s">
        <v>392</v>
      </c>
      <c r="B52" s="308" t="s">
        <v>174</v>
      </c>
      <c r="C52" s="242">
        <v>338</v>
      </c>
      <c r="D52" s="201">
        <v>4</v>
      </c>
      <c r="E52" s="232">
        <v>307</v>
      </c>
      <c r="F52" s="311">
        <v>28</v>
      </c>
      <c r="G52" s="343">
        <v>13</v>
      </c>
      <c r="H52" s="242">
        <v>26</v>
      </c>
      <c r="I52" s="201">
        <v>8</v>
      </c>
      <c r="J52" s="232">
        <v>114</v>
      </c>
      <c r="K52" s="311">
        <v>402</v>
      </c>
      <c r="L52" s="201">
        <v>7</v>
      </c>
      <c r="M52" s="343">
        <v>399</v>
      </c>
      <c r="N52" s="242">
        <v>32</v>
      </c>
      <c r="O52" s="232">
        <v>17</v>
      </c>
      <c r="P52" s="311">
        <v>21</v>
      </c>
      <c r="Q52" s="201">
        <v>15</v>
      </c>
      <c r="R52" s="232">
        <v>176</v>
      </c>
    </row>
    <row r="53" spans="1:18" ht="15">
      <c r="A53" s="283" t="s">
        <v>393</v>
      </c>
      <c r="B53" s="308" t="s">
        <v>175</v>
      </c>
      <c r="C53" s="242">
        <v>162</v>
      </c>
      <c r="D53" s="201">
        <v>2</v>
      </c>
      <c r="E53" s="232">
        <v>83</v>
      </c>
      <c r="F53" s="311">
        <v>10</v>
      </c>
      <c r="G53" s="343">
        <v>28</v>
      </c>
      <c r="H53" s="242">
        <v>7</v>
      </c>
      <c r="I53" s="201">
        <v>9</v>
      </c>
      <c r="J53" s="232">
        <v>16</v>
      </c>
      <c r="K53" s="311">
        <v>191</v>
      </c>
      <c r="L53" s="201">
        <v>6</v>
      </c>
      <c r="M53" s="343">
        <v>77</v>
      </c>
      <c r="N53" s="242">
        <v>6</v>
      </c>
      <c r="O53" s="232">
        <v>24</v>
      </c>
      <c r="P53" s="311">
        <v>5</v>
      </c>
      <c r="Q53" s="201">
        <v>11</v>
      </c>
      <c r="R53" s="232">
        <v>26</v>
      </c>
    </row>
    <row r="54" spans="1:18" ht="15">
      <c r="A54" s="283" t="s">
        <v>394</v>
      </c>
      <c r="B54" s="308" t="s">
        <v>176</v>
      </c>
      <c r="C54" s="242">
        <v>528</v>
      </c>
      <c r="D54" s="201">
        <v>11</v>
      </c>
      <c r="E54" s="232">
        <v>378</v>
      </c>
      <c r="F54" s="311">
        <v>81</v>
      </c>
      <c r="G54" s="343">
        <v>11</v>
      </c>
      <c r="H54" s="242">
        <v>79</v>
      </c>
      <c r="I54" s="201">
        <v>27</v>
      </c>
      <c r="J54" s="232">
        <v>215</v>
      </c>
      <c r="K54" s="311">
        <v>494</v>
      </c>
      <c r="L54" s="201">
        <v>8</v>
      </c>
      <c r="M54" s="343">
        <v>491</v>
      </c>
      <c r="N54" s="242">
        <v>96</v>
      </c>
      <c r="O54" s="232">
        <v>17</v>
      </c>
      <c r="P54" s="311">
        <v>90</v>
      </c>
      <c r="Q54" s="201">
        <v>21</v>
      </c>
      <c r="R54" s="232">
        <v>263</v>
      </c>
    </row>
    <row r="55" spans="1:18" ht="15">
      <c r="A55" s="283" t="s">
        <v>395</v>
      </c>
      <c r="B55" s="308" t="s">
        <v>177</v>
      </c>
      <c r="C55" s="242">
        <v>55</v>
      </c>
      <c r="D55" s="201">
        <v>4</v>
      </c>
      <c r="E55" s="232">
        <v>35</v>
      </c>
      <c r="F55" s="311">
        <v>8</v>
      </c>
      <c r="G55" s="343">
        <v>12</v>
      </c>
      <c r="H55" s="242">
        <v>5</v>
      </c>
      <c r="I55" s="201">
        <v>7</v>
      </c>
      <c r="J55" s="232">
        <v>11</v>
      </c>
      <c r="K55" s="311">
        <v>45</v>
      </c>
      <c r="L55" s="201">
        <v>7</v>
      </c>
      <c r="M55" s="343">
        <v>43</v>
      </c>
      <c r="N55" s="242">
        <v>6</v>
      </c>
      <c r="O55" s="232">
        <v>11</v>
      </c>
      <c r="P55" s="311">
        <v>4</v>
      </c>
      <c r="Q55" s="201">
        <v>7</v>
      </c>
      <c r="R55" s="232">
        <v>11</v>
      </c>
    </row>
    <row r="56" spans="1:18" ht="15">
      <c r="A56" s="283" t="s">
        <v>396</v>
      </c>
      <c r="B56" s="308" t="s">
        <v>178</v>
      </c>
      <c r="C56" s="242">
        <v>110</v>
      </c>
      <c r="D56" s="201">
        <v>8</v>
      </c>
      <c r="E56" s="232">
        <v>76</v>
      </c>
      <c r="F56" s="311">
        <v>12</v>
      </c>
      <c r="G56" s="343">
        <v>39</v>
      </c>
      <c r="H56" s="242">
        <v>11</v>
      </c>
      <c r="I56" s="201">
        <v>29</v>
      </c>
      <c r="J56" s="232">
        <v>42</v>
      </c>
      <c r="K56" s="311">
        <v>148</v>
      </c>
      <c r="L56" s="201">
        <v>36</v>
      </c>
      <c r="M56" s="343">
        <v>115</v>
      </c>
      <c r="N56" s="242">
        <v>10</v>
      </c>
      <c r="O56" s="232">
        <v>43</v>
      </c>
      <c r="P56" s="311">
        <v>12</v>
      </c>
      <c r="Q56" s="201">
        <v>22</v>
      </c>
      <c r="R56" s="232">
        <v>59</v>
      </c>
    </row>
    <row r="57" spans="1:18" ht="15">
      <c r="A57" s="283" t="s">
        <v>397</v>
      </c>
      <c r="B57" s="308" t="s">
        <v>179</v>
      </c>
      <c r="C57" s="242">
        <v>92</v>
      </c>
      <c r="D57" s="201">
        <v>5</v>
      </c>
      <c r="E57" s="232">
        <v>62</v>
      </c>
      <c r="F57" s="311">
        <v>21</v>
      </c>
      <c r="G57" s="343">
        <v>4</v>
      </c>
      <c r="H57" s="242">
        <v>12</v>
      </c>
      <c r="I57" s="201">
        <v>4</v>
      </c>
      <c r="J57" s="232">
        <v>16</v>
      </c>
      <c r="K57" s="311">
        <v>72</v>
      </c>
      <c r="L57" s="201">
        <v>5</v>
      </c>
      <c r="M57" s="343">
        <v>57</v>
      </c>
      <c r="N57" s="242">
        <v>16</v>
      </c>
      <c r="O57" s="232">
        <v>10</v>
      </c>
      <c r="P57" s="311">
        <v>7</v>
      </c>
      <c r="Q57" s="201">
        <v>4</v>
      </c>
      <c r="R57" s="232">
        <v>16</v>
      </c>
    </row>
    <row r="58" spans="1:18" ht="15">
      <c r="A58" s="283" t="s">
        <v>398</v>
      </c>
      <c r="B58" s="308" t="s">
        <v>180</v>
      </c>
      <c r="C58" s="242">
        <v>127</v>
      </c>
      <c r="D58" s="201">
        <v>4</v>
      </c>
      <c r="E58" s="232">
        <v>143</v>
      </c>
      <c r="F58" s="311">
        <v>16</v>
      </c>
      <c r="G58" s="343">
        <v>8</v>
      </c>
      <c r="H58" s="242">
        <v>18</v>
      </c>
      <c r="I58" s="201">
        <v>3</v>
      </c>
      <c r="J58" s="232">
        <v>106</v>
      </c>
      <c r="K58" s="311">
        <v>99</v>
      </c>
      <c r="L58" s="201">
        <v>3</v>
      </c>
      <c r="M58" s="343">
        <v>136</v>
      </c>
      <c r="N58" s="242">
        <v>20</v>
      </c>
      <c r="O58" s="232">
        <v>4</v>
      </c>
      <c r="P58" s="311">
        <v>28</v>
      </c>
      <c r="Q58" s="201">
        <v>3</v>
      </c>
      <c r="R58" s="232">
        <v>86</v>
      </c>
    </row>
    <row r="59" spans="1:18" ht="15">
      <c r="A59" s="283" t="s">
        <v>399</v>
      </c>
      <c r="B59" s="308" t="s">
        <v>181</v>
      </c>
      <c r="C59" s="242">
        <v>62</v>
      </c>
      <c r="D59" s="201">
        <v>4</v>
      </c>
      <c r="E59" s="232">
        <v>48</v>
      </c>
      <c r="F59" s="311">
        <v>15</v>
      </c>
      <c r="G59" s="343">
        <v>7</v>
      </c>
      <c r="H59" s="242">
        <v>14</v>
      </c>
      <c r="I59" s="201">
        <v>8</v>
      </c>
      <c r="J59" s="232">
        <v>42</v>
      </c>
      <c r="K59" s="311">
        <v>49</v>
      </c>
      <c r="L59" s="201">
        <v>7</v>
      </c>
      <c r="M59" s="343">
        <v>75</v>
      </c>
      <c r="N59" s="242">
        <v>10</v>
      </c>
      <c r="O59" s="232">
        <v>10</v>
      </c>
      <c r="P59" s="311">
        <v>22</v>
      </c>
      <c r="Q59" s="201">
        <v>6</v>
      </c>
      <c r="R59" s="232">
        <v>29</v>
      </c>
    </row>
    <row r="60" spans="1:18" ht="15">
      <c r="A60" s="283" t="s">
        <v>400</v>
      </c>
      <c r="B60" s="308" t="s">
        <v>182</v>
      </c>
      <c r="C60" s="242">
        <v>366</v>
      </c>
      <c r="D60" s="201">
        <v>4</v>
      </c>
      <c r="E60" s="232">
        <v>244</v>
      </c>
      <c r="F60" s="311">
        <v>36</v>
      </c>
      <c r="G60" s="343">
        <v>16</v>
      </c>
      <c r="H60" s="242">
        <v>31</v>
      </c>
      <c r="I60" s="201">
        <v>5</v>
      </c>
      <c r="J60" s="232">
        <v>68</v>
      </c>
      <c r="K60" s="311">
        <v>373</v>
      </c>
      <c r="L60" s="201">
        <v>1</v>
      </c>
      <c r="M60" s="343">
        <v>233</v>
      </c>
      <c r="N60" s="242">
        <v>51</v>
      </c>
      <c r="O60" s="232">
        <v>12</v>
      </c>
      <c r="P60" s="311">
        <v>55</v>
      </c>
      <c r="Q60" s="201">
        <v>17</v>
      </c>
      <c r="R60" s="232">
        <v>120</v>
      </c>
    </row>
    <row r="61" spans="1:18" ht="15">
      <c r="A61" s="283" t="s">
        <v>401</v>
      </c>
      <c r="B61" s="308" t="s">
        <v>183</v>
      </c>
      <c r="C61" s="242">
        <v>342</v>
      </c>
      <c r="D61" s="201">
        <v>7</v>
      </c>
      <c r="E61" s="232">
        <v>295</v>
      </c>
      <c r="F61" s="311">
        <v>62</v>
      </c>
      <c r="G61" s="343">
        <v>8</v>
      </c>
      <c r="H61" s="242">
        <v>49</v>
      </c>
      <c r="I61" s="201">
        <v>14</v>
      </c>
      <c r="J61" s="232">
        <v>150</v>
      </c>
      <c r="K61" s="311">
        <v>303</v>
      </c>
      <c r="L61" s="201">
        <v>5</v>
      </c>
      <c r="M61" s="343">
        <v>285</v>
      </c>
      <c r="N61" s="242">
        <v>42</v>
      </c>
      <c r="O61" s="232">
        <v>16</v>
      </c>
      <c r="P61" s="311">
        <v>39</v>
      </c>
      <c r="Q61" s="201">
        <v>13</v>
      </c>
      <c r="R61" s="232">
        <v>147</v>
      </c>
    </row>
    <row r="62" spans="1:18" ht="15">
      <c r="A62" s="283" t="s">
        <v>402</v>
      </c>
      <c r="B62" s="308" t="s">
        <v>184</v>
      </c>
      <c r="C62" s="242">
        <v>46</v>
      </c>
      <c r="D62" s="201">
        <v>0</v>
      </c>
      <c r="E62" s="232">
        <v>34</v>
      </c>
      <c r="F62" s="311">
        <v>5</v>
      </c>
      <c r="G62" s="343">
        <v>0</v>
      </c>
      <c r="H62" s="242">
        <v>8</v>
      </c>
      <c r="I62" s="201">
        <v>2</v>
      </c>
      <c r="J62" s="232">
        <v>7</v>
      </c>
      <c r="K62" s="311">
        <v>43</v>
      </c>
      <c r="L62" s="201">
        <v>2</v>
      </c>
      <c r="M62" s="343">
        <v>29</v>
      </c>
      <c r="N62" s="242">
        <v>6</v>
      </c>
      <c r="O62" s="232">
        <v>2</v>
      </c>
      <c r="P62" s="311">
        <v>6</v>
      </c>
      <c r="Q62" s="201">
        <v>1</v>
      </c>
      <c r="R62" s="232">
        <v>13</v>
      </c>
    </row>
    <row r="63" spans="1:18" ht="15">
      <c r="A63" s="283" t="s">
        <v>403</v>
      </c>
      <c r="B63" s="308" t="s">
        <v>185</v>
      </c>
      <c r="C63" s="242">
        <v>31</v>
      </c>
      <c r="D63" s="201">
        <v>6</v>
      </c>
      <c r="E63" s="232">
        <v>45</v>
      </c>
      <c r="F63" s="311">
        <v>6</v>
      </c>
      <c r="G63" s="343">
        <v>6</v>
      </c>
      <c r="H63" s="242">
        <v>5</v>
      </c>
      <c r="I63" s="201">
        <v>7</v>
      </c>
      <c r="J63" s="232">
        <v>17</v>
      </c>
      <c r="K63" s="311">
        <v>20</v>
      </c>
      <c r="L63" s="201">
        <v>3</v>
      </c>
      <c r="M63" s="343">
        <v>33</v>
      </c>
      <c r="N63" s="242">
        <v>7</v>
      </c>
      <c r="O63" s="232">
        <v>6</v>
      </c>
      <c r="P63" s="311">
        <v>9</v>
      </c>
      <c r="Q63" s="201">
        <v>6</v>
      </c>
      <c r="R63" s="232">
        <v>16</v>
      </c>
    </row>
    <row r="64" spans="1:18" ht="15">
      <c r="A64" s="283" t="s">
        <v>404</v>
      </c>
      <c r="B64" s="308" t="s">
        <v>186</v>
      </c>
      <c r="C64" s="242">
        <v>169</v>
      </c>
      <c r="D64" s="201">
        <v>4</v>
      </c>
      <c r="E64" s="232">
        <v>134</v>
      </c>
      <c r="F64" s="311">
        <v>30</v>
      </c>
      <c r="G64" s="343">
        <v>7</v>
      </c>
      <c r="H64" s="242">
        <v>15</v>
      </c>
      <c r="I64" s="201">
        <v>2</v>
      </c>
      <c r="J64" s="232">
        <v>65</v>
      </c>
      <c r="K64" s="311">
        <v>171</v>
      </c>
      <c r="L64" s="201">
        <v>2</v>
      </c>
      <c r="M64" s="343">
        <v>142</v>
      </c>
      <c r="N64" s="242">
        <v>17</v>
      </c>
      <c r="O64" s="232">
        <v>4</v>
      </c>
      <c r="P64" s="311">
        <v>20</v>
      </c>
      <c r="Q64" s="201">
        <v>5</v>
      </c>
      <c r="R64" s="232">
        <v>76</v>
      </c>
    </row>
    <row r="65" spans="1:18" ht="15">
      <c r="A65" s="283" t="s">
        <v>405</v>
      </c>
      <c r="B65" s="308" t="s">
        <v>187</v>
      </c>
      <c r="C65" s="242">
        <v>413</v>
      </c>
      <c r="D65" s="201">
        <v>8</v>
      </c>
      <c r="E65" s="232">
        <v>612</v>
      </c>
      <c r="F65" s="311">
        <v>52</v>
      </c>
      <c r="G65" s="343">
        <v>5</v>
      </c>
      <c r="H65" s="242">
        <v>44</v>
      </c>
      <c r="I65" s="201">
        <v>6</v>
      </c>
      <c r="J65" s="232">
        <v>265</v>
      </c>
      <c r="K65" s="311">
        <v>395</v>
      </c>
      <c r="L65" s="201">
        <v>12</v>
      </c>
      <c r="M65" s="343">
        <v>583</v>
      </c>
      <c r="N65" s="242">
        <v>47</v>
      </c>
      <c r="O65" s="232">
        <v>10</v>
      </c>
      <c r="P65" s="311">
        <v>37</v>
      </c>
      <c r="Q65" s="201">
        <v>10</v>
      </c>
      <c r="R65" s="232">
        <v>241</v>
      </c>
    </row>
    <row r="66" spans="1:18" ht="15">
      <c r="A66" s="283" t="s">
        <v>406</v>
      </c>
      <c r="B66" s="308" t="s">
        <v>188</v>
      </c>
      <c r="C66" s="242">
        <v>95</v>
      </c>
      <c r="D66" s="201">
        <v>3</v>
      </c>
      <c r="E66" s="232">
        <v>124</v>
      </c>
      <c r="F66" s="311">
        <v>12</v>
      </c>
      <c r="G66" s="343">
        <v>13</v>
      </c>
      <c r="H66" s="242">
        <v>12</v>
      </c>
      <c r="I66" s="201">
        <v>4</v>
      </c>
      <c r="J66" s="232">
        <v>96</v>
      </c>
      <c r="K66" s="311">
        <v>99</v>
      </c>
      <c r="L66" s="201">
        <v>11</v>
      </c>
      <c r="M66" s="343">
        <v>132</v>
      </c>
      <c r="N66" s="242">
        <v>10</v>
      </c>
      <c r="O66" s="232">
        <v>6</v>
      </c>
      <c r="P66" s="311">
        <v>19</v>
      </c>
      <c r="Q66" s="201">
        <v>15</v>
      </c>
      <c r="R66" s="232">
        <v>99</v>
      </c>
    </row>
    <row r="67" spans="1:18" ht="15">
      <c r="A67" s="283" t="s">
        <v>407</v>
      </c>
      <c r="B67" s="308" t="s">
        <v>189</v>
      </c>
      <c r="C67" s="242">
        <v>275</v>
      </c>
      <c r="D67" s="201">
        <v>5</v>
      </c>
      <c r="E67" s="232">
        <v>105</v>
      </c>
      <c r="F67" s="311">
        <v>15</v>
      </c>
      <c r="G67" s="343">
        <v>15</v>
      </c>
      <c r="H67" s="242">
        <v>27</v>
      </c>
      <c r="I67" s="201">
        <v>7</v>
      </c>
      <c r="J67" s="232">
        <v>73</v>
      </c>
      <c r="K67" s="311">
        <v>297</v>
      </c>
      <c r="L67" s="201">
        <v>8</v>
      </c>
      <c r="M67" s="343">
        <v>111</v>
      </c>
      <c r="N67" s="242">
        <v>12</v>
      </c>
      <c r="O67" s="232">
        <v>12</v>
      </c>
      <c r="P67" s="311">
        <v>31</v>
      </c>
      <c r="Q67" s="201">
        <v>7</v>
      </c>
      <c r="R67" s="232">
        <v>72</v>
      </c>
    </row>
    <row r="68" spans="1:18" ht="15">
      <c r="A68" s="283" t="s">
        <v>408</v>
      </c>
      <c r="B68" s="308" t="s">
        <v>190</v>
      </c>
      <c r="C68" s="242">
        <v>10</v>
      </c>
      <c r="D68" s="201">
        <v>4</v>
      </c>
      <c r="E68" s="232">
        <v>21</v>
      </c>
      <c r="F68" s="311">
        <v>3</v>
      </c>
      <c r="G68" s="343">
        <v>0</v>
      </c>
      <c r="H68" s="242">
        <v>0</v>
      </c>
      <c r="I68" s="201">
        <v>0</v>
      </c>
      <c r="J68" s="232">
        <v>27</v>
      </c>
      <c r="K68" s="311">
        <v>12</v>
      </c>
      <c r="L68" s="201">
        <v>0</v>
      </c>
      <c r="M68" s="343">
        <v>31</v>
      </c>
      <c r="N68" s="242">
        <v>1</v>
      </c>
      <c r="O68" s="232">
        <v>2</v>
      </c>
      <c r="P68" s="311">
        <v>2</v>
      </c>
      <c r="Q68" s="201">
        <v>4</v>
      </c>
      <c r="R68" s="232">
        <v>23</v>
      </c>
    </row>
    <row r="69" spans="1:18" ht="15">
      <c r="A69" s="283" t="s">
        <v>409</v>
      </c>
      <c r="B69" s="308" t="s">
        <v>191</v>
      </c>
      <c r="C69" s="242">
        <v>506</v>
      </c>
      <c r="D69" s="201">
        <v>3</v>
      </c>
      <c r="E69" s="232">
        <v>288</v>
      </c>
      <c r="F69" s="311">
        <v>44</v>
      </c>
      <c r="G69" s="343">
        <v>3</v>
      </c>
      <c r="H69" s="242">
        <v>37</v>
      </c>
      <c r="I69" s="201">
        <v>2</v>
      </c>
      <c r="J69" s="232">
        <v>46</v>
      </c>
      <c r="K69" s="311">
        <v>495</v>
      </c>
      <c r="L69" s="201">
        <v>8</v>
      </c>
      <c r="M69" s="343">
        <v>320</v>
      </c>
      <c r="N69" s="242">
        <v>46</v>
      </c>
      <c r="O69" s="232">
        <v>5</v>
      </c>
      <c r="P69" s="311">
        <v>23</v>
      </c>
      <c r="Q69" s="201">
        <v>2</v>
      </c>
      <c r="R69" s="232">
        <v>78</v>
      </c>
    </row>
    <row r="70" spans="1:18" ht="15">
      <c r="A70" s="283" t="s">
        <v>410</v>
      </c>
      <c r="B70" s="308" t="s">
        <v>192</v>
      </c>
      <c r="C70" s="242">
        <v>114</v>
      </c>
      <c r="D70" s="201">
        <v>4</v>
      </c>
      <c r="E70" s="232">
        <v>134</v>
      </c>
      <c r="F70" s="311">
        <v>22</v>
      </c>
      <c r="G70" s="343">
        <v>5</v>
      </c>
      <c r="H70" s="242">
        <v>13</v>
      </c>
      <c r="I70" s="201">
        <v>5</v>
      </c>
      <c r="J70" s="232">
        <v>35</v>
      </c>
      <c r="K70" s="311">
        <v>96</v>
      </c>
      <c r="L70" s="201">
        <v>1</v>
      </c>
      <c r="M70" s="343">
        <v>121</v>
      </c>
      <c r="N70" s="242">
        <v>22</v>
      </c>
      <c r="O70" s="232">
        <v>7</v>
      </c>
      <c r="P70" s="311">
        <v>14</v>
      </c>
      <c r="Q70" s="201">
        <v>4</v>
      </c>
      <c r="R70" s="232">
        <v>47</v>
      </c>
    </row>
    <row r="71" spans="1:18" ht="15">
      <c r="A71" s="283" t="s">
        <v>411</v>
      </c>
      <c r="B71" s="308" t="s">
        <v>193</v>
      </c>
      <c r="C71" s="242">
        <v>206</v>
      </c>
      <c r="D71" s="201">
        <v>5</v>
      </c>
      <c r="E71" s="232">
        <v>182</v>
      </c>
      <c r="F71" s="311">
        <v>40</v>
      </c>
      <c r="G71" s="343">
        <v>23</v>
      </c>
      <c r="H71" s="242">
        <v>28</v>
      </c>
      <c r="I71" s="201">
        <v>8</v>
      </c>
      <c r="J71" s="232">
        <v>64</v>
      </c>
      <c r="K71" s="311">
        <v>175</v>
      </c>
      <c r="L71" s="201">
        <v>7</v>
      </c>
      <c r="M71" s="343">
        <v>226</v>
      </c>
      <c r="N71" s="242">
        <v>38</v>
      </c>
      <c r="O71" s="232">
        <v>15</v>
      </c>
      <c r="P71" s="311">
        <v>39</v>
      </c>
      <c r="Q71" s="201">
        <v>15</v>
      </c>
      <c r="R71" s="232">
        <v>95</v>
      </c>
    </row>
    <row r="72" spans="1:18" ht="15">
      <c r="A72" s="283" t="s">
        <v>412</v>
      </c>
      <c r="B72" s="308" t="s">
        <v>194</v>
      </c>
      <c r="C72" s="242">
        <v>99</v>
      </c>
      <c r="D72" s="201">
        <v>3</v>
      </c>
      <c r="E72" s="232">
        <v>93</v>
      </c>
      <c r="F72" s="311">
        <v>8</v>
      </c>
      <c r="G72" s="343">
        <v>11</v>
      </c>
      <c r="H72" s="242">
        <v>9</v>
      </c>
      <c r="I72" s="201">
        <v>7</v>
      </c>
      <c r="J72" s="232">
        <v>46</v>
      </c>
      <c r="K72" s="311">
        <v>57</v>
      </c>
      <c r="L72" s="201">
        <v>3</v>
      </c>
      <c r="M72" s="343">
        <v>98</v>
      </c>
      <c r="N72" s="242">
        <v>8</v>
      </c>
      <c r="O72" s="232">
        <v>10</v>
      </c>
      <c r="P72" s="311">
        <v>12</v>
      </c>
      <c r="Q72" s="201">
        <v>4</v>
      </c>
      <c r="R72" s="232">
        <v>41</v>
      </c>
    </row>
    <row r="73" spans="1:18" ht="15">
      <c r="A73" s="283" t="s">
        <v>413</v>
      </c>
      <c r="B73" s="308" t="s">
        <v>195</v>
      </c>
      <c r="C73" s="242">
        <v>103</v>
      </c>
      <c r="D73" s="201">
        <v>1</v>
      </c>
      <c r="E73" s="232">
        <v>98</v>
      </c>
      <c r="F73" s="311">
        <v>31</v>
      </c>
      <c r="G73" s="343">
        <v>11</v>
      </c>
      <c r="H73" s="242">
        <v>18</v>
      </c>
      <c r="I73" s="201">
        <v>4</v>
      </c>
      <c r="J73" s="232">
        <v>108</v>
      </c>
      <c r="K73" s="311">
        <v>99</v>
      </c>
      <c r="L73" s="201">
        <v>1</v>
      </c>
      <c r="M73" s="343">
        <v>143</v>
      </c>
      <c r="N73" s="242">
        <v>21</v>
      </c>
      <c r="O73" s="232">
        <v>11</v>
      </c>
      <c r="P73" s="311">
        <v>21</v>
      </c>
      <c r="Q73" s="201">
        <v>6</v>
      </c>
      <c r="R73" s="232">
        <v>125</v>
      </c>
    </row>
    <row r="74" spans="1:18" ht="15">
      <c r="A74" s="283" t="s">
        <v>414</v>
      </c>
      <c r="B74" s="308" t="s">
        <v>196</v>
      </c>
      <c r="C74" s="242">
        <v>160</v>
      </c>
      <c r="D74" s="201">
        <v>2</v>
      </c>
      <c r="E74" s="232">
        <v>83</v>
      </c>
      <c r="F74" s="311">
        <v>14</v>
      </c>
      <c r="G74" s="343">
        <v>4</v>
      </c>
      <c r="H74" s="242">
        <v>30</v>
      </c>
      <c r="I74" s="201">
        <v>5</v>
      </c>
      <c r="J74" s="232">
        <v>28</v>
      </c>
      <c r="K74" s="311">
        <v>121</v>
      </c>
      <c r="L74" s="201">
        <v>2</v>
      </c>
      <c r="M74" s="343">
        <v>90</v>
      </c>
      <c r="N74" s="242">
        <v>21</v>
      </c>
      <c r="O74" s="232">
        <v>5</v>
      </c>
      <c r="P74" s="311">
        <v>24</v>
      </c>
      <c r="Q74" s="201">
        <v>4</v>
      </c>
      <c r="R74" s="232">
        <v>31</v>
      </c>
    </row>
    <row r="75" spans="1:18" ht="15">
      <c r="A75" s="283" t="s">
        <v>415</v>
      </c>
      <c r="B75" s="308" t="s">
        <v>197</v>
      </c>
      <c r="C75" s="242">
        <v>13</v>
      </c>
      <c r="D75" s="201">
        <v>1</v>
      </c>
      <c r="E75" s="232">
        <v>12</v>
      </c>
      <c r="F75" s="311">
        <v>2</v>
      </c>
      <c r="G75" s="343">
        <v>5</v>
      </c>
      <c r="H75" s="242">
        <v>2</v>
      </c>
      <c r="I75" s="201">
        <v>0</v>
      </c>
      <c r="J75" s="232">
        <v>7</v>
      </c>
      <c r="K75" s="311">
        <v>7</v>
      </c>
      <c r="L75" s="201">
        <v>1</v>
      </c>
      <c r="M75" s="343">
        <v>14</v>
      </c>
      <c r="N75" s="242">
        <v>4</v>
      </c>
      <c r="O75" s="232">
        <v>1</v>
      </c>
      <c r="P75" s="311">
        <v>1</v>
      </c>
      <c r="Q75" s="201">
        <v>1</v>
      </c>
      <c r="R75" s="232">
        <v>17</v>
      </c>
    </row>
    <row r="76" spans="1:18" ht="15">
      <c r="A76" s="283" t="s">
        <v>416</v>
      </c>
      <c r="B76" s="308" t="s">
        <v>198</v>
      </c>
      <c r="C76" s="242">
        <v>66</v>
      </c>
      <c r="D76" s="201">
        <v>2</v>
      </c>
      <c r="E76" s="232">
        <v>91</v>
      </c>
      <c r="F76" s="311">
        <v>10</v>
      </c>
      <c r="G76" s="343">
        <v>3</v>
      </c>
      <c r="H76" s="242">
        <v>4</v>
      </c>
      <c r="I76" s="201">
        <v>1</v>
      </c>
      <c r="J76" s="232">
        <v>32</v>
      </c>
      <c r="K76" s="311">
        <v>78</v>
      </c>
      <c r="L76" s="201">
        <v>6</v>
      </c>
      <c r="M76" s="343">
        <v>89</v>
      </c>
      <c r="N76" s="242">
        <v>5</v>
      </c>
      <c r="O76" s="232">
        <v>3</v>
      </c>
      <c r="P76" s="311">
        <v>12</v>
      </c>
      <c r="Q76" s="201">
        <v>6</v>
      </c>
      <c r="R76" s="232">
        <v>31</v>
      </c>
    </row>
    <row r="77" spans="1:18" ht="15">
      <c r="A77" s="283" t="s">
        <v>417</v>
      </c>
      <c r="B77" s="308" t="s">
        <v>199</v>
      </c>
      <c r="C77" s="242">
        <v>61</v>
      </c>
      <c r="D77" s="201">
        <v>2</v>
      </c>
      <c r="E77" s="232">
        <v>40</v>
      </c>
      <c r="F77" s="311">
        <v>11</v>
      </c>
      <c r="G77" s="343">
        <v>3</v>
      </c>
      <c r="H77" s="242">
        <v>5</v>
      </c>
      <c r="I77" s="201">
        <v>3</v>
      </c>
      <c r="J77" s="232">
        <v>16</v>
      </c>
      <c r="K77" s="311">
        <v>65</v>
      </c>
      <c r="L77" s="201">
        <v>0</v>
      </c>
      <c r="M77" s="343">
        <v>36</v>
      </c>
      <c r="N77" s="242">
        <v>8</v>
      </c>
      <c r="O77" s="232">
        <v>8</v>
      </c>
      <c r="P77" s="311">
        <v>5</v>
      </c>
      <c r="Q77" s="201">
        <v>4</v>
      </c>
      <c r="R77" s="232">
        <v>15</v>
      </c>
    </row>
    <row r="78" spans="1:18" ht="15">
      <c r="A78" s="283" t="s">
        <v>418</v>
      </c>
      <c r="B78" s="308" t="s">
        <v>200</v>
      </c>
      <c r="C78" s="242">
        <v>123</v>
      </c>
      <c r="D78" s="201">
        <v>2</v>
      </c>
      <c r="E78" s="232">
        <v>87</v>
      </c>
      <c r="F78" s="311">
        <v>9</v>
      </c>
      <c r="G78" s="343">
        <v>0</v>
      </c>
      <c r="H78" s="242">
        <v>12</v>
      </c>
      <c r="I78" s="201">
        <v>0</v>
      </c>
      <c r="J78" s="232">
        <v>11</v>
      </c>
      <c r="K78" s="311">
        <v>154</v>
      </c>
      <c r="L78" s="201">
        <v>1</v>
      </c>
      <c r="M78" s="343">
        <v>90</v>
      </c>
      <c r="N78" s="242">
        <v>17</v>
      </c>
      <c r="O78" s="232">
        <v>0</v>
      </c>
      <c r="P78" s="311">
        <v>11</v>
      </c>
      <c r="Q78" s="201">
        <v>0</v>
      </c>
      <c r="R78" s="232">
        <v>23</v>
      </c>
    </row>
    <row r="79" spans="1:18" ht="15">
      <c r="A79" s="283" t="s">
        <v>419</v>
      </c>
      <c r="B79" s="308" t="s">
        <v>201</v>
      </c>
      <c r="C79" s="242">
        <v>65</v>
      </c>
      <c r="D79" s="201">
        <v>0</v>
      </c>
      <c r="E79" s="232">
        <v>28</v>
      </c>
      <c r="F79" s="311">
        <v>6</v>
      </c>
      <c r="G79" s="343">
        <v>0</v>
      </c>
      <c r="H79" s="242">
        <v>7</v>
      </c>
      <c r="I79" s="201">
        <v>2</v>
      </c>
      <c r="J79" s="232">
        <v>5</v>
      </c>
      <c r="K79" s="311">
        <v>108</v>
      </c>
      <c r="L79" s="201">
        <v>1</v>
      </c>
      <c r="M79" s="343">
        <v>35</v>
      </c>
      <c r="N79" s="242">
        <v>18</v>
      </c>
      <c r="O79" s="232">
        <v>2</v>
      </c>
      <c r="P79" s="311">
        <v>6</v>
      </c>
      <c r="Q79" s="201">
        <v>0</v>
      </c>
      <c r="R79" s="232">
        <v>4</v>
      </c>
    </row>
    <row r="80" spans="1:18" ht="15">
      <c r="A80" s="283" t="s">
        <v>420</v>
      </c>
      <c r="B80" s="308" t="s">
        <v>202</v>
      </c>
      <c r="C80" s="242">
        <v>24</v>
      </c>
      <c r="D80" s="201">
        <v>1</v>
      </c>
      <c r="E80" s="232">
        <v>62</v>
      </c>
      <c r="F80" s="311">
        <v>6</v>
      </c>
      <c r="G80" s="343">
        <v>0</v>
      </c>
      <c r="H80" s="242">
        <v>2</v>
      </c>
      <c r="I80" s="201">
        <v>0</v>
      </c>
      <c r="J80" s="232">
        <v>18</v>
      </c>
      <c r="K80" s="311">
        <v>21</v>
      </c>
      <c r="L80" s="201">
        <v>0</v>
      </c>
      <c r="M80" s="343">
        <v>59</v>
      </c>
      <c r="N80" s="242">
        <v>3</v>
      </c>
      <c r="O80" s="232">
        <v>1</v>
      </c>
      <c r="P80" s="311">
        <v>3</v>
      </c>
      <c r="Q80" s="201">
        <v>5</v>
      </c>
      <c r="R80" s="232">
        <v>27</v>
      </c>
    </row>
    <row r="81" spans="1:18" ht="15">
      <c r="A81" s="283" t="s">
        <v>421</v>
      </c>
      <c r="B81" s="308" t="s">
        <v>203</v>
      </c>
      <c r="C81" s="242">
        <v>9</v>
      </c>
      <c r="D81" s="201">
        <v>0</v>
      </c>
      <c r="E81" s="232">
        <v>32</v>
      </c>
      <c r="F81" s="311">
        <v>0</v>
      </c>
      <c r="G81" s="343">
        <v>2</v>
      </c>
      <c r="H81" s="242">
        <v>0</v>
      </c>
      <c r="I81" s="201">
        <v>1</v>
      </c>
      <c r="J81" s="232">
        <v>6</v>
      </c>
      <c r="K81" s="311">
        <v>19</v>
      </c>
      <c r="L81" s="201">
        <v>0</v>
      </c>
      <c r="M81" s="343">
        <v>19</v>
      </c>
      <c r="N81" s="242">
        <v>0</v>
      </c>
      <c r="O81" s="232">
        <v>0</v>
      </c>
      <c r="P81" s="311">
        <v>1</v>
      </c>
      <c r="Q81" s="201">
        <v>0</v>
      </c>
      <c r="R81" s="232">
        <v>5</v>
      </c>
    </row>
    <row r="82" spans="1:18" ht="15">
      <c r="A82" s="283" t="s">
        <v>422</v>
      </c>
      <c r="B82" s="308" t="s">
        <v>204</v>
      </c>
      <c r="C82" s="242">
        <v>29</v>
      </c>
      <c r="D82" s="201">
        <v>1</v>
      </c>
      <c r="E82" s="232">
        <v>70</v>
      </c>
      <c r="F82" s="311">
        <v>4</v>
      </c>
      <c r="G82" s="343">
        <v>3</v>
      </c>
      <c r="H82" s="242">
        <v>3</v>
      </c>
      <c r="I82" s="201">
        <v>3</v>
      </c>
      <c r="J82" s="232">
        <v>21</v>
      </c>
      <c r="K82" s="311">
        <v>24</v>
      </c>
      <c r="L82" s="201">
        <v>8</v>
      </c>
      <c r="M82" s="343">
        <v>45</v>
      </c>
      <c r="N82" s="242">
        <v>7</v>
      </c>
      <c r="O82" s="232">
        <v>3</v>
      </c>
      <c r="P82" s="311">
        <v>2</v>
      </c>
      <c r="Q82" s="201">
        <v>0</v>
      </c>
      <c r="R82" s="232">
        <v>26</v>
      </c>
    </row>
    <row r="83" spans="1:18" ht="15">
      <c r="A83" s="283" t="s">
        <v>423</v>
      </c>
      <c r="B83" s="308" t="s">
        <v>205</v>
      </c>
      <c r="C83" s="242">
        <v>129</v>
      </c>
      <c r="D83" s="201">
        <v>1</v>
      </c>
      <c r="E83" s="232">
        <v>98</v>
      </c>
      <c r="F83" s="311">
        <v>6</v>
      </c>
      <c r="G83" s="343">
        <v>3</v>
      </c>
      <c r="H83" s="242">
        <v>8</v>
      </c>
      <c r="I83" s="201">
        <v>2</v>
      </c>
      <c r="J83" s="232">
        <v>30</v>
      </c>
      <c r="K83" s="311">
        <v>125</v>
      </c>
      <c r="L83" s="201">
        <v>2</v>
      </c>
      <c r="M83" s="343">
        <v>108</v>
      </c>
      <c r="N83" s="242">
        <v>11</v>
      </c>
      <c r="O83" s="232">
        <v>5</v>
      </c>
      <c r="P83" s="311">
        <v>17</v>
      </c>
      <c r="Q83" s="201">
        <v>0</v>
      </c>
      <c r="R83" s="232">
        <v>29</v>
      </c>
    </row>
    <row r="84" spans="1:18" ht="15">
      <c r="A84" s="283" t="s">
        <v>424</v>
      </c>
      <c r="B84" s="308" t="s">
        <v>206</v>
      </c>
      <c r="C84" s="242">
        <v>55</v>
      </c>
      <c r="D84" s="201">
        <v>2</v>
      </c>
      <c r="E84" s="232">
        <v>55</v>
      </c>
      <c r="F84" s="311">
        <v>3</v>
      </c>
      <c r="G84" s="343">
        <v>22</v>
      </c>
      <c r="H84" s="242">
        <v>12</v>
      </c>
      <c r="I84" s="201">
        <v>23</v>
      </c>
      <c r="J84" s="232">
        <v>53</v>
      </c>
      <c r="K84" s="311">
        <v>64</v>
      </c>
      <c r="L84" s="201">
        <v>1</v>
      </c>
      <c r="M84" s="343">
        <v>77</v>
      </c>
      <c r="N84" s="242">
        <v>14</v>
      </c>
      <c r="O84" s="232">
        <v>24</v>
      </c>
      <c r="P84" s="311">
        <v>10</v>
      </c>
      <c r="Q84" s="201">
        <v>13</v>
      </c>
      <c r="R84" s="232">
        <v>51</v>
      </c>
    </row>
    <row r="85" spans="1:18" ht="15">
      <c r="A85" s="283" t="s">
        <v>425</v>
      </c>
      <c r="B85" s="308" t="s">
        <v>207</v>
      </c>
      <c r="C85" s="242">
        <v>32</v>
      </c>
      <c r="D85" s="201">
        <v>0</v>
      </c>
      <c r="E85" s="232">
        <v>35</v>
      </c>
      <c r="F85" s="311">
        <v>4</v>
      </c>
      <c r="G85" s="343">
        <v>2</v>
      </c>
      <c r="H85" s="242">
        <v>2</v>
      </c>
      <c r="I85" s="201">
        <v>1</v>
      </c>
      <c r="J85" s="232">
        <v>5</v>
      </c>
      <c r="K85" s="311">
        <v>49</v>
      </c>
      <c r="L85" s="201">
        <v>3</v>
      </c>
      <c r="M85" s="343">
        <v>46</v>
      </c>
      <c r="N85" s="242">
        <v>2</v>
      </c>
      <c r="O85" s="232">
        <v>0</v>
      </c>
      <c r="P85" s="311">
        <v>5</v>
      </c>
      <c r="Q85" s="201">
        <v>1</v>
      </c>
      <c r="R85" s="232">
        <v>8</v>
      </c>
    </row>
    <row r="86" spans="1:18" ht="15">
      <c r="A86" s="283" t="s">
        <v>426</v>
      </c>
      <c r="B86" s="308" t="s">
        <v>208</v>
      </c>
      <c r="C86" s="242">
        <v>137</v>
      </c>
      <c r="D86" s="201">
        <v>3</v>
      </c>
      <c r="E86" s="232">
        <v>97</v>
      </c>
      <c r="F86" s="311">
        <v>14</v>
      </c>
      <c r="G86" s="343">
        <v>5</v>
      </c>
      <c r="H86" s="242">
        <v>22</v>
      </c>
      <c r="I86" s="201">
        <v>6</v>
      </c>
      <c r="J86" s="232">
        <v>39</v>
      </c>
      <c r="K86" s="311">
        <v>139</v>
      </c>
      <c r="L86" s="201">
        <v>1</v>
      </c>
      <c r="M86" s="343">
        <v>89</v>
      </c>
      <c r="N86" s="242">
        <v>16</v>
      </c>
      <c r="O86" s="232">
        <v>3</v>
      </c>
      <c r="P86" s="311">
        <v>30</v>
      </c>
      <c r="Q86" s="201">
        <v>1</v>
      </c>
      <c r="R86" s="232">
        <v>30</v>
      </c>
    </row>
    <row r="87" spans="1:18" ht="15.75" thickBot="1">
      <c r="A87" s="284" t="s">
        <v>427</v>
      </c>
      <c r="B87" s="309" t="s">
        <v>209</v>
      </c>
      <c r="C87" s="245">
        <v>90</v>
      </c>
      <c r="D87" s="233">
        <v>0</v>
      </c>
      <c r="E87" s="234">
        <v>74</v>
      </c>
      <c r="F87" s="313">
        <v>15</v>
      </c>
      <c r="G87" s="344">
        <v>3</v>
      </c>
      <c r="H87" s="245">
        <v>15</v>
      </c>
      <c r="I87" s="233">
        <v>3</v>
      </c>
      <c r="J87" s="234">
        <v>29</v>
      </c>
      <c r="K87" s="313">
        <v>95</v>
      </c>
      <c r="L87" s="233">
        <v>1</v>
      </c>
      <c r="M87" s="344">
        <v>81</v>
      </c>
      <c r="N87" s="245">
        <v>17</v>
      </c>
      <c r="O87" s="234">
        <v>0</v>
      </c>
      <c r="P87" s="313">
        <v>16</v>
      </c>
      <c r="Q87" s="233">
        <v>1</v>
      </c>
      <c r="R87" s="234">
        <v>26</v>
      </c>
    </row>
    <row r="88" spans="1:18" s="54" customFormat="1" ht="17.25" customHeight="1" thickBot="1">
      <c r="A88" s="279"/>
      <c r="B88" s="279" t="s">
        <v>210</v>
      </c>
      <c r="C88" s="340">
        <f>SUM(C7:C87)</f>
        <v>44347</v>
      </c>
      <c r="D88" s="335">
        <f aca="true" t="shared" si="0" ref="D88:J88">SUM(D7:D87)</f>
        <v>549</v>
      </c>
      <c r="E88" s="341">
        <f t="shared" si="0"/>
        <v>27932</v>
      </c>
      <c r="F88" s="285">
        <f t="shared" si="0"/>
        <v>8043</v>
      </c>
      <c r="G88" s="345">
        <f t="shared" si="0"/>
        <v>1166</v>
      </c>
      <c r="H88" s="340">
        <f t="shared" si="0"/>
        <v>6417</v>
      </c>
      <c r="I88" s="335">
        <f t="shared" si="0"/>
        <v>849</v>
      </c>
      <c r="J88" s="341">
        <f t="shared" si="0"/>
        <v>12331</v>
      </c>
      <c r="K88" s="285">
        <f>SUM(K7:K87)</f>
        <v>44775</v>
      </c>
      <c r="L88" s="280">
        <f aca="true" t="shared" si="1" ref="L88:Q88">SUM(L7:L87)</f>
        <v>637</v>
      </c>
      <c r="M88" s="345">
        <f t="shared" si="1"/>
        <v>32455</v>
      </c>
      <c r="N88" s="340">
        <f t="shared" si="1"/>
        <v>7833</v>
      </c>
      <c r="O88" s="341">
        <f t="shared" si="1"/>
        <v>1196</v>
      </c>
      <c r="P88" s="285">
        <f t="shared" si="1"/>
        <v>8233</v>
      </c>
      <c r="Q88" s="280">
        <f t="shared" si="1"/>
        <v>1089</v>
      </c>
      <c r="R88" s="281">
        <f>SUM(R7:R87)</f>
        <v>13570</v>
      </c>
    </row>
    <row r="89" spans="1:18" s="60" customFormat="1" ht="16.5" thickTop="1">
      <c r="A89" s="339" t="s">
        <v>18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1" s="64" customFormat="1" ht="20.25">
      <c r="A90" s="61"/>
      <c r="B90" s="61"/>
      <c r="C90" s="62"/>
      <c r="D90" s="62"/>
      <c r="E90" s="62"/>
      <c r="F90" s="62"/>
      <c r="G90" s="62"/>
      <c r="H90" s="62"/>
      <c r="I90" s="62"/>
      <c r="J90" s="62"/>
      <c r="K90" s="63"/>
    </row>
    <row r="91" spans="1:11" s="66" customFormat="1" ht="20.25" customHeight="1">
      <c r="A91" s="65"/>
      <c r="B91" s="65"/>
      <c r="K91" s="6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1">
      <selection activeCell="B3" sqref="B3:K3"/>
    </sheetView>
  </sheetViews>
  <sheetFormatPr defaultColWidth="9.140625" defaultRowHeight="15"/>
  <cols>
    <col min="1" max="1" width="5.00390625" style="122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8.8515625" style="0" customWidth="1"/>
    <col min="9" max="9" width="5.421875" style="0" customWidth="1"/>
    <col min="10" max="10" width="13.8515625" style="0" customWidth="1"/>
    <col min="11" max="11" width="5.57421875" style="0" customWidth="1"/>
    <col min="12" max="12" width="3.8515625" style="0" customWidth="1"/>
    <col min="13" max="13" width="8.140625" style="0" customWidth="1"/>
  </cols>
  <sheetData>
    <row r="1" spans="2:13" s="51" customFormat="1" ht="15.75">
      <c r="B1" s="512" t="s">
        <v>547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2:12" s="51" customFormat="1" ht="15">
      <c r="B2" s="52"/>
      <c r="C2" s="52"/>
      <c r="L2" s="68"/>
    </row>
    <row r="3" spans="2:13" s="51" customFormat="1" ht="15">
      <c r="B3" s="513" t="s">
        <v>493</v>
      </c>
      <c r="C3" s="513"/>
      <c r="D3" s="513"/>
      <c r="E3" s="513"/>
      <c r="F3" s="513"/>
      <c r="G3" s="513"/>
      <c r="H3" s="513"/>
      <c r="I3" s="513"/>
      <c r="J3" s="513"/>
      <c r="K3" s="513"/>
      <c r="L3" s="145"/>
      <c r="M3" s="145"/>
    </row>
    <row r="4" ht="15.75" thickBot="1">
      <c r="C4" s="122"/>
    </row>
    <row r="5" spans="2:13" ht="16.5" thickBot="1" thickTop="1">
      <c r="B5" s="514" t="s">
        <v>346</v>
      </c>
      <c r="C5" s="517" t="s">
        <v>491</v>
      </c>
      <c r="D5" s="507" t="s">
        <v>552</v>
      </c>
      <c r="E5" s="508"/>
      <c r="F5" s="508"/>
      <c r="G5" s="508"/>
      <c r="H5" s="508"/>
      <c r="I5" s="507" t="s">
        <v>553</v>
      </c>
      <c r="J5" s="508"/>
      <c r="K5" s="508"/>
      <c r="L5" s="508"/>
      <c r="M5" s="509"/>
    </row>
    <row r="6" spans="2:13" ht="23.25" thickTop="1">
      <c r="B6" s="515"/>
      <c r="C6" s="518"/>
      <c r="D6" s="510" t="s">
        <v>214</v>
      </c>
      <c r="E6" s="511"/>
      <c r="F6" s="143" t="s">
        <v>492</v>
      </c>
      <c r="G6" s="510" t="s">
        <v>7</v>
      </c>
      <c r="H6" s="511"/>
      <c r="I6" s="510" t="s">
        <v>214</v>
      </c>
      <c r="J6" s="511"/>
      <c r="K6" s="144" t="s">
        <v>492</v>
      </c>
      <c r="L6" s="510" t="s">
        <v>7</v>
      </c>
      <c r="M6" s="511"/>
    </row>
    <row r="7" spans="2:13" ht="15.75" customHeight="1" thickBot="1">
      <c r="B7" s="516"/>
      <c r="C7" s="519"/>
      <c r="D7" s="237" t="s">
        <v>9</v>
      </c>
      <c r="E7" s="238" t="s">
        <v>499</v>
      </c>
      <c r="F7" s="237" t="s">
        <v>9</v>
      </c>
      <c r="G7" s="237" t="s">
        <v>9</v>
      </c>
      <c r="H7" s="238" t="s">
        <v>499</v>
      </c>
      <c r="I7" s="237" t="s">
        <v>9</v>
      </c>
      <c r="J7" s="238" t="s">
        <v>499</v>
      </c>
      <c r="K7" s="237" t="s">
        <v>9</v>
      </c>
      <c r="L7" s="237" t="s">
        <v>9</v>
      </c>
      <c r="M7" s="238" t="s">
        <v>499</v>
      </c>
    </row>
    <row r="8" spans="2:13" ht="15.75" thickTop="1">
      <c r="B8" s="146" t="s">
        <v>347</v>
      </c>
      <c r="C8" s="146" t="s">
        <v>130</v>
      </c>
      <c r="D8" s="240">
        <v>118</v>
      </c>
      <c r="E8" s="235">
        <v>16070300</v>
      </c>
      <c r="F8" s="229">
        <v>44</v>
      </c>
      <c r="G8" s="229">
        <v>0</v>
      </c>
      <c r="H8" s="230">
        <v>0</v>
      </c>
      <c r="I8" s="310">
        <v>983</v>
      </c>
      <c r="J8" s="235">
        <v>173626300</v>
      </c>
      <c r="K8" s="229">
        <v>364</v>
      </c>
      <c r="L8" s="229">
        <v>8</v>
      </c>
      <c r="M8" s="241">
        <v>61700</v>
      </c>
    </row>
    <row r="9" spans="2:13" ht="15">
      <c r="B9" s="147" t="s">
        <v>348</v>
      </c>
      <c r="C9" s="147" t="s">
        <v>131</v>
      </c>
      <c r="D9" s="242">
        <v>8</v>
      </c>
      <c r="E9" s="202">
        <v>2700000</v>
      </c>
      <c r="F9" s="201">
        <v>13</v>
      </c>
      <c r="G9" s="201">
        <v>0</v>
      </c>
      <c r="H9" s="232">
        <v>0</v>
      </c>
      <c r="I9" s="311">
        <v>95</v>
      </c>
      <c r="J9" s="202">
        <v>17000000</v>
      </c>
      <c r="K9" s="201">
        <v>87</v>
      </c>
      <c r="L9" s="201">
        <v>3</v>
      </c>
      <c r="M9" s="243">
        <v>2300</v>
      </c>
    </row>
    <row r="10" spans="2:13" ht="15">
      <c r="B10" s="148" t="s">
        <v>349</v>
      </c>
      <c r="C10" s="148" t="s">
        <v>132</v>
      </c>
      <c r="D10" s="242">
        <v>20</v>
      </c>
      <c r="E10" s="202">
        <v>1355000</v>
      </c>
      <c r="F10" s="201">
        <v>22</v>
      </c>
      <c r="G10" s="201">
        <v>0</v>
      </c>
      <c r="H10" s="232">
        <v>0</v>
      </c>
      <c r="I10" s="311">
        <v>177</v>
      </c>
      <c r="J10" s="202">
        <v>40519000</v>
      </c>
      <c r="K10" s="201">
        <v>163</v>
      </c>
      <c r="L10" s="201">
        <v>11</v>
      </c>
      <c r="M10" s="243">
        <v>17400</v>
      </c>
    </row>
    <row r="11" spans="2:13" ht="15">
      <c r="B11" s="147" t="s">
        <v>350</v>
      </c>
      <c r="C11" s="147" t="s">
        <v>133</v>
      </c>
      <c r="D11" s="242">
        <v>3</v>
      </c>
      <c r="E11" s="202">
        <v>800000</v>
      </c>
      <c r="F11" s="201">
        <v>3</v>
      </c>
      <c r="G11" s="201">
        <v>0</v>
      </c>
      <c r="H11" s="232">
        <v>0</v>
      </c>
      <c r="I11" s="311">
        <v>63</v>
      </c>
      <c r="J11" s="202">
        <v>17565000</v>
      </c>
      <c r="K11" s="201">
        <v>93</v>
      </c>
      <c r="L11" s="201">
        <v>1</v>
      </c>
      <c r="M11" s="243">
        <v>7000</v>
      </c>
    </row>
    <row r="12" spans="2:13" ht="15">
      <c r="B12" s="148" t="s">
        <v>351</v>
      </c>
      <c r="C12" s="148" t="s">
        <v>134</v>
      </c>
      <c r="D12" s="242">
        <v>4</v>
      </c>
      <c r="E12" s="202">
        <v>750000</v>
      </c>
      <c r="F12" s="201">
        <v>4</v>
      </c>
      <c r="G12" s="201">
        <v>0</v>
      </c>
      <c r="H12" s="232">
        <v>0</v>
      </c>
      <c r="I12" s="311">
        <v>65</v>
      </c>
      <c r="J12" s="202">
        <v>12890000</v>
      </c>
      <c r="K12" s="201">
        <v>39</v>
      </c>
      <c r="L12" s="201">
        <v>6</v>
      </c>
      <c r="M12" s="243">
        <v>4200</v>
      </c>
    </row>
    <row r="13" spans="2:13" ht="15">
      <c r="B13" s="147" t="s">
        <v>352</v>
      </c>
      <c r="C13" s="147" t="s">
        <v>135</v>
      </c>
      <c r="D13" s="242">
        <v>523</v>
      </c>
      <c r="E13" s="202">
        <v>118587576</v>
      </c>
      <c r="F13" s="201">
        <v>144</v>
      </c>
      <c r="G13" s="201">
        <v>14</v>
      </c>
      <c r="H13" s="243">
        <v>42200</v>
      </c>
      <c r="I13" s="312">
        <v>5157</v>
      </c>
      <c r="J13" s="202">
        <v>3334696872</v>
      </c>
      <c r="K13" s="202">
        <v>1334</v>
      </c>
      <c r="L13" s="201">
        <v>103</v>
      </c>
      <c r="M13" s="243">
        <v>163600</v>
      </c>
    </row>
    <row r="14" spans="2:13" ht="15">
      <c r="B14" s="148" t="s">
        <v>353</v>
      </c>
      <c r="C14" s="148" t="s">
        <v>136</v>
      </c>
      <c r="D14" s="242">
        <v>153</v>
      </c>
      <c r="E14" s="202">
        <v>13575000</v>
      </c>
      <c r="F14" s="201">
        <v>116</v>
      </c>
      <c r="G14" s="201">
        <v>1</v>
      </c>
      <c r="H14" s="243">
        <v>8000</v>
      </c>
      <c r="I14" s="312">
        <v>1760</v>
      </c>
      <c r="J14" s="202">
        <v>198649686</v>
      </c>
      <c r="K14" s="202">
        <v>1205</v>
      </c>
      <c r="L14" s="201">
        <v>14</v>
      </c>
      <c r="M14" s="243">
        <v>58100</v>
      </c>
    </row>
    <row r="15" spans="2:13" ht="15">
      <c r="B15" s="147" t="s">
        <v>354</v>
      </c>
      <c r="C15" s="147" t="s">
        <v>137</v>
      </c>
      <c r="D15" s="242">
        <v>3</v>
      </c>
      <c r="E15" s="202">
        <v>310000</v>
      </c>
      <c r="F15" s="201">
        <v>3</v>
      </c>
      <c r="G15" s="201">
        <v>1</v>
      </c>
      <c r="H15" s="232">
        <v>700</v>
      </c>
      <c r="I15" s="311">
        <v>30</v>
      </c>
      <c r="J15" s="202">
        <v>7225000</v>
      </c>
      <c r="K15" s="201">
        <v>43</v>
      </c>
      <c r="L15" s="201">
        <v>9</v>
      </c>
      <c r="M15" s="243">
        <v>6400</v>
      </c>
    </row>
    <row r="16" spans="2:13" ht="15">
      <c r="B16" s="148" t="s">
        <v>355</v>
      </c>
      <c r="C16" s="148" t="s">
        <v>138</v>
      </c>
      <c r="D16" s="242">
        <v>44</v>
      </c>
      <c r="E16" s="202">
        <v>4070500</v>
      </c>
      <c r="F16" s="201">
        <v>74</v>
      </c>
      <c r="G16" s="201">
        <v>0</v>
      </c>
      <c r="H16" s="232">
        <v>0</v>
      </c>
      <c r="I16" s="311">
        <v>424</v>
      </c>
      <c r="J16" s="202">
        <v>58271600</v>
      </c>
      <c r="K16" s="201">
        <v>664</v>
      </c>
      <c r="L16" s="201">
        <v>8</v>
      </c>
      <c r="M16" s="243">
        <v>23800</v>
      </c>
    </row>
    <row r="17" spans="2:13" ht="15">
      <c r="B17" s="147" t="s">
        <v>356</v>
      </c>
      <c r="C17" s="147" t="s">
        <v>139</v>
      </c>
      <c r="D17" s="242">
        <v>35</v>
      </c>
      <c r="E17" s="202">
        <v>3995000</v>
      </c>
      <c r="F17" s="201">
        <v>34</v>
      </c>
      <c r="G17" s="201">
        <v>1</v>
      </c>
      <c r="H17" s="243">
        <v>2800</v>
      </c>
      <c r="I17" s="311">
        <v>315</v>
      </c>
      <c r="J17" s="202">
        <v>44089700</v>
      </c>
      <c r="K17" s="201">
        <v>282</v>
      </c>
      <c r="L17" s="201">
        <v>8</v>
      </c>
      <c r="M17" s="243">
        <v>15700</v>
      </c>
    </row>
    <row r="18" spans="2:13" ht="15">
      <c r="B18" s="148" t="s">
        <v>357</v>
      </c>
      <c r="C18" s="148" t="s">
        <v>140</v>
      </c>
      <c r="D18" s="242">
        <v>9</v>
      </c>
      <c r="E18" s="202">
        <v>725500</v>
      </c>
      <c r="F18" s="201">
        <v>7</v>
      </c>
      <c r="G18" s="201">
        <v>0</v>
      </c>
      <c r="H18" s="232">
        <v>0</v>
      </c>
      <c r="I18" s="311">
        <v>48</v>
      </c>
      <c r="J18" s="202">
        <v>7061500</v>
      </c>
      <c r="K18" s="201">
        <v>64</v>
      </c>
      <c r="L18" s="201">
        <v>3</v>
      </c>
      <c r="M18" s="243">
        <v>9800</v>
      </c>
    </row>
    <row r="19" spans="2:13" ht="15">
      <c r="B19" s="147" t="s">
        <v>358</v>
      </c>
      <c r="C19" s="147" t="s">
        <v>141</v>
      </c>
      <c r="D19" s="242">
        <v>8</v>
      </c>
      <c r="E19" s="202">
        <v>890000</v>
      </c>
      <c r="F19" s="201">
        <v>8</v>
      </c>
      <c r="G19" s="201">
        <v>0</v>
      </c>
      <c r="H19" s="232">
        <v>0</v>
      </c>
      <c r="I19" s="311">
        <v>83</v>
      </c>
      <c r="J19" s="202">
        <v>12410000</v>
      </c>
      <c r="K19" s="201">
        <v>45</v>
      </c>
      <c r="L19" s="201">
        <v>2</v>
      </c>
      <c r="M19" s="243">
        <v>1800</v>
      </c>
    </row>
    <row r="20" spans="2:13" ht="15">
      <c r="B20" s="148" t="s">
        <v>359</v>
      </c>
      <c r="C20" s="148" t="s">
        <v>142</v>
      </c>
      <c r="D20" s="242">
        <v>2</v>
      </c>
      <c r="E20" s="202">
        <v>450000</v>
      </c>
      <c r="F20" s="201">
        <v>8</v>
      </c>
      <c r="G20" s="201">
        <v>0</v>
      </c>
      <c r="H20" s="232">
        <v>0</v>
      </c>
      <c r="I20" s="311">
        <v>44</v>
      </c>
      <c r="J20" s="202">
        <v>8870000</v>
      </c>
      <c r="K20" s="201">
        <v>44</v>
      </c>
      <c r="L20" s="201">
        <v>3</v>
      </c>
      <c r="M20" s="243">
        <v>7000</v>
      </c>
    </row>
    <row r="21" spans="2:13" ht="15">
      <c r="B21" s="147" t="s">
        <v>360</v>
      </c>
      <c r="C21" s="147" t="s">
        <v>143</v>
      </c>
      <c r="D21" s="242">
        <v>4</v>
      </c>
      <c r="E21" s="202">
        <v>160000</v>
      </c>
      <c r="F21" s="201">
        <v>7</v>
      </c>
      <c r="G21" s="201">
        <v>0</v>
      </c>
      <c r="H21" s="232">
        <v>0</v>
      </c>
      <c r="I21" s="311">
        <v>77</v>
      </c>
      <c r="J21" s="202">
        <v>11520000</v>
      </c>
      <c r="K21" s="201">
        <v>114</v>
      </c>
      <c r="L21" s="201">
        <v>2</v>
      </c>
      <c r="M21" s="243">
        <v>14000</v>
      </c>
    </row>
    <row r="22" spans="2:13" ht="15">
      <c r="B22" s="148" t="s">
        <v>361</v>
      </c>
      <c r="C22" s="148" t="s">
        <v>144</v>
      </c>
      <c r="D22" s="242">
        <v>8</v>
      </c>
      <c r="E22" s="202">
        <v>1110000</v>
      </c>
      <c r="F22" s="201">
        <v>2</v>
      </c>
      <c r="G22" s="201">
        <v>2</v>
      </c>
      <c r="H22" s="243">
        <v>2800</v>
      </c>
      <c r="I22" s="311">
        <v>71</v>
      </c>
      <c r="J22" s="202">
        <v>19357000</v>
      </c>
      <c r="K22" s="201">
        <v>46</v>
      </c>
      <c r="L22" s="201">
        <v>4</v>
      </c>
      <c r="M22" s="243">
        <v>6275</v>
      </c>
    </row>
    <row r="23" spans="2:13" ht="15">
      <c r="B23" s="147" t="s">
        <v>362</v>
      </c>
      <c r="C23" s="147" t="s">
        <v>145</v>
      </c>
      <c r="D23" s="242">
        <v>191</v>
      </c>
      <c r="E23" s="202">
        <v>17053000</v>
      </c>
      <c r="F23" s="201">
        <v>49</v>
      </c>
      <c r="G23" s="201">
        <v>2</v>
      </c>
      <c r="H23" s="243">
        <v>3500</v>
      </c>
      <c r="I23" s="312">
        <v>1821</v>
      </c>
      <c r="J23" s="202">
        <v>344245126</v>
      </c>
      <c r="K23" s="201">
        <v>510</v>
      </c>
      <c r="L23" s="201">
        <v>23</v>
      </c>
      <c r="M23" s="243">
        <v>199900</v>
      </c>
    </row>
    <row r="24" spans="2:13" ht="15">
      <c r="B24" s="148" t="s">
        <v>363</v>
      </c>
      <c r="C24" s="148" t="s">
        <v>146</v>
      </c>
      <c r="D24" s="242">
        <v>20</v>
      </c>
      <c r="E24" s="202">
        <v>5575000</v>
      </c>
      <c r="F24" s="201">
        <v>8</v>
      </c>
      <c r="G24" s="201">
        <v>4</v>
      </c>
      <c r="H24" s="243">
        <v>10100</v>
      </c>
      <c r="I24" s="311">
        <v>188</v>
      </c>
      <c r="J24" s="202">
        <v>23552500</v>
      </c>
      <c r="K24" s="201">
        <v>114</v>
      </c>
      <c r="L24" s="201">
        <v>25</v>
      </c>
      <c r="M24" s="243">
        <v>36500</v>
      </c>
    </row>
    <row r="25" spans="2:13" ht="15">
      <c r="B25" s="147" t="s">
        <v>364</v>
      </c>
      <c r="C25" s="147" t="s">
        <v>147</v>
      </c>
      <c r="D25" s="242">
        <v>3</v>
      </c>
      <c r="E25" s="202">
        <v>700000</v>
      </c>
      <c r="F25" s="201">
        <v>1</v>
      </c>
      <c r="G25" s="201">
        <v>1</v>
      </c>
      <c r="H25" s="243">
        <v>1000</v>
      </c>
      <c r="I25" s="311">
        <v>46</v>
      </c>
      <c r="J25" s="202">
        <v>7010000</v>
      </c>
      <c r="K25" s="201">
        <v>29</v>
      </c>
      <c r="L25" s="201">
        <v>3</v>
      </c>
      <c r="M25" s="243">
        <v>2400</v>
      </c>
    </row>
    <row r="26" spans="2:13" ht="15">
      <c r="B26" s="148" t="s">
        <v>365</v>
      </c>
      <c r="C26" s="148" t="s">
        <v>148</v>
      </c>
      <c r="D26" s="242">
        <v>12</v>
      </c>
      <c r="E26" s="202">
        <v>1770000</v>
      </c>
      <c r="F26" s="201">
        <v>19</v>
      </c>
      <c r="G26" s="201">
        <v>1</v>
      </c>
      <c r="H26" s="243">
        <v>7000</v>
      </c>
      <c r="I26" s="311">
        <v>122</v>
      </c>
      <c r="J26" s="202">
        <v>22406950</v>
      </c>
      <c r="K26" s="201">
        <v>150</v>
      </c>
      <c r="L26" s="201">
        <v>13</v>
      </c>
      <c r="M26" s="243">
        <v>66400</v>
      </c>
    </row>
    <row r="27" spans="2:13" ht="15">
      <c r="B27" s="147" t="s">
        <v>366</v>
      </c>
      <c r="C27" s="147" t="s">
        <v>149</v>
      </c>
      <c r="D27" s="242">
        <v>26</v>
      </c>
      <c r="E27" s="202">
        <v>1945000</v>
      </c>
      <c r="F27" s="201">
        <v>46</v>
      </c>
      <c r="G27" s="201">
        <v>0</v>
      </c>
      <c r="H27" s="232">
        <v>0</v>
      </c>
      <c r="I27" s="311">
        <v>404</v>
      </c>
      <c r="J27" s="202">
        <v>56087920</v>
      </c>
      <c r="K27" s="201">
        <v>458</v>
      </c>
      <c r="L27" s="201">
        <v>4</v>
      </c>
      <c r="M27" s="243">
        <v>2800</v>
      </c>
    </row>
    <row r="28" spans="2:13" ht="15">
      <c r="B28" s="148" t="s">
        <v>367</v>
      </c>
      <c r="C28" s="148" t="s">
        <v>150</v>
      </c>
      <c r="D28" s="242">
        <v>66</v>
      </c>
      <c r="E28" s="202">
        <v>13270000</v>
      </c>
      <c r="F28" s="201">
        <v>39</v>
      </c>
      <c r="G28" s="201">
        <v>0</v>
      </c>
      <c r="H28" s="232">
        <v>0</v>
      </c>
      <c r="I28" s="311">
        <v>471</v>
      </c>
      <c r="J28" s="202">
        <v>92925000</v>
      </c>
      <c r="K28" s="201">
        <v>277</v>
      </c>
      <c r="L28" s="201">
        <v>3</v>
      </c>
      <c r="M28" s="243">
        <v>2100</v>
      </c>
    </row>
    <row r="29" spans="2:13" ht="15">
      <c r="B29" s="147" t="s">
        <v>368</v>
      </c>
      <c r="C29" s="147" t="s">
        <v>151</v>
      </c>
      <c r="D29" s="242">
        <v>12</v>
      </c>
      <c r="E29" s="202">
        <v>1530000</v>
      </c>
      <c r="F29" s="201">
        <v>4</v>
      </c>
      <c r="G29" s="201">
        <v>1</v>
      </c>
      <c r="H29" s="232">
        <v>0</v>
      </c>
      <c r="I29" s="311">
        <v>94</v>
      </c>
      <c r="J29" s="202">
        <v>14790000</v>
      </c>
      <c r="K29" s="201">
        <v>76</v>
      </c>
      <c r="L29" s="201">
        <v>4</v>
      </c>
      <c r="M29" s="243">
        <v>2100</v>
      </c>
    </row>
    <row r="30" spans="2:13" ht="15">
      <c r="B30" s="148" t="s">
        <v>369</v>
      </c>
      <c r="C30" s="148" t="s">
        <v>152</v>
      </c>
      <c r="D30" s="242">
        <v>8</v>
      </c>
      <c r="E30" s="202">
        <v>1850000</v>
      </c>
      <c r="F30" s="201">
        <v>10</v>
      </c>
      <c r="G30" s="201">
        <v>1</v>
      </c>
      <c r="H30" s="232">
        <v>700</v>
      </c>
      <c r="I30" s="311">
        <v>188</v>
      </c>
      <c r="J30" s="202">
        <v>53835000</v>
      </c>
      <c r="K30" s="201">
        <v>111</v>
      </c>
      <c r="L30" s="201">
        <v>2</v>
      </c>
      <c r="M30" s="243">
        <v>1700</v>
      </c>
    </row>
    <row r="31" spans="2:13" ht="15">
      <c r="B31" s="147" t="s">
        <v>370</v>
      </c>
      <c r="C31" s="147" t="s">
        <v>153</v>
      </c>
      <c r="D31" s="242">
        <v>3</v>
      </c>
      <c r="E31" s="202">
        <v>160000</v>
      </c>
      <c r="F31" s="201">
        <v>11</v>
      </c>
      <c r="G31" s="201">
        <v>0</v>
      </c>
      <c r="H31" s="232">
        <v>0</v>
      </c>
      <c r="I31" s="311">
        <v>65</v>
      </c>
      <c r="J31" s="202">
        <v>6870000</v>
      </c>
      <c r="K31" s="201">
        <v>95</v>
      </c>
      <c r="L31" s="201">
        <v>1</v>
      </c>
      <c r="M31" s="243">
        <v>1200</v>
      </c>
    </row>
    <row r="32" spans="2:13" ht="15">
      <c r="B32" s="148" t="s">
        <v>371</v>
      </c>
      <c r="C32" s="148" t="s">
        <v>154</v>
      </c>
      <c r="D32" s="242">
        <v>17</v>
      </c>
      <c r="E32" s="202">
        <v>4950000</v>
      </c>
      <c r="F32" s="201">
        <v>13</v>
      </c>
      <c r="G32" s="201">
        <v>1</v>
      </c>
      <c r="H32" s="232">
        <v>800</v>
      </c>
      <c r="I32" s="311">
        <v>158</v>
      </c>
      <c r="J32" s="202">
        <v>29150000</v>
      </c>
      <c r="K32" s="201">
        <v>92</v>
      </c>
      <c r="L32" s="201">
        <v>2</v>
      </c>
      <c r="M32" s="243">
        <v>1600</v>
      </c>
    </row>
    <row r="33" spans="2:13" ht="15">
      <c r="B33" s="147" t="s">
        <v>372</v>
      </c>
      <c r="C33" s="147" t="s">
        <v>155</v>
      </c>
      <c r="D33" s="242">
        <v>44</v>
      </c>
      <c r="E33" s="202">
        <v>25390000</v>
      </c>
      <c r="F33" s="201">
        <v>89</v>
      </c>
      <c r="G33" s="201">
        <v>0</v>
      </c>
      <c r="H33" s="232">
        <v>0</v>
      </c>
      <c r="I33" s="311">
        <v>346</v>
      </c>
      <c r="J33" s="202">
        <v>66836125</v>
      </c>
      <c r="K33" s="201">
        <v>727</v>
      </c>
      <c r="L33" s="201">
        <v>4</v>
      </c>
      <c r="M33" s="243">
        <v>4400</v>
      </c>
    </row>
    <row r="34" spans="2:13" ht="15">
      <c r="B34" s="148" t="s">
        <v>373</v>
      </c>
      <c r="C34" s="148" t="s">
        <v>156</v>
      </c>
      <c r="D34" s="242">
        <v>114</v>
      </c>
      <c r="E34" s="202">
        <v>20005000</v>
      </c>
      <c r="F34" s="201">
        <v>62</v>
      </c>
      <c r="G34" s="201">
        <v>0</v>
      </c>
      <c r="H34" s="232">
        <v>0</v>
      </c>
      <c r="I34" s="312">
        <v>1024</v>
      </c>
      <c r="J34" s="202">
        <v>294177100</v>
      </c>
      <c r="K34" s="201">
        <v>559</v>
      </c>
      <c r="L34" s="201">
        <v>5</v>
      </c>
      <c r="M34" s="243">
        <v>19100</v>
      </c>
    </row>
    <row r="35" spans="2:13" ht="15">
      <c r="B35" s="147" t="s">
        <v>374</v>
      </c>
      <c r="C35" s="147" t="s">
        <v>157</v>
      </c>
      <c r="D35" s="242">
        <v>3</v>
      </c>
      <c r="E35" s="202">
        <v>230000</v>
      </c>
      <c r="F35" s="201">
        <v>10</v>
      </c>
      <c r="G35" s="201">
        <v>0</v>
      </c>
      <c r="H35" s="232">
        <v>0</v>
      </c>
      <c r="I35" s="311">
        <v>62</v>
      </c>
      <c r="J35" s="202">
        <v>9562000</v>
      </c>
      <c r="K35" s="201">
        <v>84</v>
      </c>
      <c r="L35" s="201">
        <v>2</v>
      </c>
      <c r="M35" s="243">
        <v>1400</v>
      </c>
    </row>
    <row r="36" spans="2:13" ht="15">
      <c r="B36" s="148" t="s">
        <v>375</v>
      </c>
      <c r="C36" s="148" t="s">
        <v>158</v>
      </c>
      <c r="D36" s="242">
        <v>3</v>
      </c>
      <c r="E36" s="202">
        <v>166500</v>
      </c>
      <c r="F36" s="201">
        <v>2</v>
      </c>
      <c r="G36" s="201">
        <v>1</v>
      </c>
      <c r="H36" s="232">
        <v>700</v>
      </c>
      <c r="I36" s="311">
        <v>30</v>
      </c>
      <c r="J36" s="202">
        <v>4096500</v>
      </c>
      <c r="K36" s="201">
        <v>37</v>
      </c>
      <c r="L36" s="201">
        <v>4</v>
      </c>
      <c r="M36" s="243">
        <v>16300</v>
      </c>
    </row>
    <row r="37" spans="2:13" ht="15">
      <c r="B37" s="147" t="s">
        <v>376</v>
      </c>
      <c r="C37" s="147" t="s">
        <v>159</v>
      </c>
      <c r="D37" s="242">
        <v>8</v>
      </c>
      <c r="E37" s="202">
        <v>1800000</v>
      </c>
      <c r="F37" s="201">
        <v>7</v>
      </c>
      <c r="G37" s="201">
        <v>0</v>
      </c>
      <c r="H37" s="232">
        <v>0</v>
      </c>
      <c r="I37" s="311">
        <v>20</v>
      </c>
      <c r="J37" s="202">
        <v>4160000</v>
      </c>
      <c r="K37" s="201">
        <v>26</v>
      </c>
      <c r="L37" s="201">
        <v>0</v>
      </c>
      <c r="M37" s="232">
        <v>0</v>
      </c>
    </row>
    <row r="38" spans="2:13" ht="15">
      <c r="B38" s="148" t="s">
        <v>377</v>
      </c>
      <c r="C38" s="148" t="s">
        <v>160</v>
      </c>
      <c r="D38" s="242">
        <v>62</v>
      </c>
      <c r="E38" s="202">
        <v>8875000</v>
      </c>
      <c r="F38" s="201">
        <v>40</v>
      </c>
      <c r="G38" s="201">
        <v>0</v>
      </c>
      <c r="H38" s="232">
        <v>0</v>
      </c>
      <c r="I38" s="311">
        <v>547</v>
      </c>
      <c r="J38" s="202">
        <v>157885717</v>
      </c>
      <c r="K38" s="201">
        <v>356</v>
      </c>
      <c r="L38" s="201">
        <v>6</v>
      </c>
      <c r="M38" s="243">
        <v>11000</v>
      </c>
    </row>
    <row r="39" spans="2:13" ht="15">
      <c r="B39" s="147" t="s">
        <v>378</v>
      </c>
      <c r="C39" s="147" t="s">
        <v>161</v>
      </c>
      <c r="D39" s="242">
        <v>13</v>
      </c>
      <c r="E39" s="202">
        <v>1480000</v>
      </c>
      <c r="F39" s="201">
        <v>12</v>
      </c>
      <c r="G39" s="201">
        <v>1</v>
      </c>
      <c r="H39" s="232">
        <v>700</v>
      </c>
      <c r="I39" s="311">
        <v>134</v>
      </c>
      <c r="J39" s="202">
        <v>15422000</v>
      </c>
      <c r="K39" s="201">
        <v>108</v>
      </c>
      <c r="L39" s="201">
        <v>8</v>
      </c>
      <c r="M39" s="243">
        <v>7300</v>
      </c>
    </row>
    <row r="40" spans="2:13" ht="15">
      <c r="B40" s="148" t="s">
        <v>379</v>
      </c>
      <c r="C40" s="148" t="s">
        <v>283</v>
      </c>
      <c r="D40" s="242">
        <v>94</v>
      </c>
      <c r="E40" s="202">
        <v>13602000</v>
      </c>
      <c r="F40" s="201">
        <v>64</v>
      </c>
      <c r="G40" s="201">
        <v>4</v>
      </c>
      <c r="H40" s="243">
        <v>3500</v>
      </c>
      <c r="I40" s="311">
        <v>998</v>
      </c>
      <c r="J40" s="202">
        <v>210935530</v>
      </c>
      <c r="K40" s="201">
        <v>575</v>
      </c>
      <c r="L40" s="201">
        <v>19</v>
      </c>
      <c r="M40" s="243">
        <v>16300</v>
      </c>
    </row>
    <row r="41" spans="2:13" ht="15">
      <c r="B41" s="147" t="s">
        <v>380</v>
      </c>
      <c r="C41" s="147" t="s">
        <v>162</v>
      </c>
      <c r="D41" s="244">
        <v>1721</v>
      </c>
      <c r="E41" s="202">
        <v>381506720</v>
      </c>
      <c r="F41" s="202">
        <v>1034</v>
      </c>
      <c r="G41" s="201">
        <v>4</v>
      </c>
      <c r="H41" s="243">
        <v>941700</v>
      </c>
      <c r="I41" s="312">
        <v>16775</v>
      </c>
      <c r="J41" s="202">
        <v>4264041299</v>
      </c>
      <c r="K41" s="202">
        <v>10518</v>
      </c>
      <c r="L41" s="201">
        <v>36</v>
      </c>
      <c r="M41" s="243">
        <v>1143300</v>
      </c>
    </row>
    <row r="42" spans="2:13" ht="15">
      <c r="B42" s="148" t="s">
        <v>381</v>
      </c>
      <c r="C42" s="148" t="s">
        <v>163</v>
      </c>
      <c r="D42" s="242">
        <v>294</v>
      </c>
      <c r="E42" s="202">
        <v>30076000</v>
      </c>
      <c r="F42" s="201">
        <v>170</v>
      </c>
      <c r="G42" s="201">
        <v>3</v>
      </c>
      <c r="H42" s="243">
        <v>2100</v>
      </c>
      <c r="I42" s="312">
        <v>2762</v>
      </c>
      <c r="J42" s="202">
        <v>494074936</v>
      </c>
      <c r="K42" s="202">
        <v>1444</v>
      </c>
      <c r="L42" s="201">
        <v>32</v>
      </c>
      <c r="M42" s="243">
        <v>70900</v>
      </c>
    </row>
    <row r="43" spans="2:13" ht="15">
      <c r="B43" s="147" t="s">
        <v>382</v>
      </c>
      <c r="C43" s="147" t="s">
        <v>164</v>
      </c>
      <c r="D43" s="242">
        <v>4</v>
      </c>
      <c r="E43" s="202">
        <v>660000</v>
      </c>
      <c r="F43" s="201">
        <v>6</v>
      </c>
      <c r="G43" s="201">
        <v>0</v>
      </c>
      <c r="H43" s="232">
        <v>0</v>
      </c>
      <c r="I43" s="311">
        <v>28</v>
      </c>
      <c r="J43" s="202">
        <v>5990000</v>
      </c>
      <c r="K43" s="201">
        <v>73</v>
      </c>
      <c r="L43" s="201">
        <v>0</v>
      </c>
      <c r="M43" s="232">
        <v>0</v>
      </c>
    </row>
    <row r="44" spans="2:13" ht="15">
      <c r="B44" s="148" t="s">
        <v>383</v>
      </c>
      <c r="C44" s="148" t="s">
        <v>165</v>
      </c>
      <c r="D44" s="242">
        <v>5</v>
      </c>
      <c r="E44" s="202">
        <v>290000</v>
      </c>
      <c r="F44" s="201">
        <v>5</v>
      </c>
      <c r="G44" s="201">
        <v>1</v>
      </c>
      <c r="H44" s="232">
        <v>700</v>
      </c>
      <c r="I44" s="311">
        <v>76</v>
      </c>
      <c r="J44" s="202">
        <v>16051000</v>
      </c>
      <c r="K44" s="201">
        <v>70</v>
      </c>
      <c r="L44" s="201">
        <v>4</v>
      </c>
      <c r="M44" s="243">
        <v>3900</v>
      </c>
    </row>
    <row r="45" spans="2:13" ht="15">
      <c r="B45" s="147" t="s">
        <v>384</v>
      </c>
      <c r="C45" s="147" t="s">
        <v>166</v>
      </c>
      <c r="D45" s="242">
        <v>40</v>
      </c>
      <c r="E45" s="202">
        <v>3755000</v>
      </c>
      <c r="F45" s="201">
        <v>18</v>
      </c>
      <c r="G45" s="201">
        <v>0</v>
      </c>
      <c r="H45" s="232">
        <v>0</v>
      </c>
      <c r="I45" s="311">
        <v>594</v>
      </c>
      <c r="J45" s="202">
        <v>148884552</v>
      </c>
      <c r="K45" s="201">
        <v>378</v>
      </c>
      <c r="L45" s="201">
        <v>3</v>
      </c>
      <c r="M45" s="243">
        <v>2100</v>
      </c>
    </row>
    <row r="46" spans="2:13" ht="15">
      <c r="B46" s="148" t="s">
        <v>385</v>
      </c>
      <c r="C46" s="148" t="s">
        <v>167</v>
      </c>
      <c r="D46" s="242">
        <v>9</v>
      </c>
      <c r="E46" s="202">
        <v>1270000</v>
      </c>
      <c r="F46" s="201">
        <v>9</v>
      </c>
      <c r="G46" s="201">
        <v>0</v>
      </c>
      <c r="H46" s="232">
        <v>0</v>
      </c>
      <c r="I46" s="311">
        <v>114</v>
      </c>
      <c r="J46" s="202">
        <v>24320050</v>
      </c>
      <c r="K46" s="201">
        <v>105</v>
      </c>
      <c r="L46" s="201">
        <v>1</v>
      </c>
      <c r="M46" s="243">
        <v>7000</v>
      </c>
    </row>
    <row r="47" spans="2:13" ht="15">
      <c r="B47" s="147" t="s">
        <v>386</v>
      </c>
      <c r="C47" s="147" t="s">
        <v>168</v>
      </c>
      <c r="D47" s="242">
        <v>2</v>
      </c>
      <c r="E47" s="202">
        <v>110000</v>
      </c>
      <c r="F47" s="201">
        <v>3</v>
      </c>
      <c r="G47" s="201">
        <v>0</v>
      </c>
      <c r="H47" s="232">
        <v>0</v>
      </c>
      <c r="I47" s="311">
        <v>50</v>
      </c>
      <c r="J47" s="202">
        <v>20395250</v>
      </c>
      <c r="K47" s="201">
        <v>48</v>
      </c>
      <c r="L47" s="201">
        <v>5</v>
      </c>
      <c r="M47" s="243">
        <v>22350</v>
      </c>
    </row>
    <row r="48" spans="2:13" ht="15">
      <c r="B48" s="148" t="s">
        <v>387</v>
      </c>
      <c r="C48" s="148" t="s">
        <v>169</v>
      </c>
      <c r="D48" s="242">
        <v>97</v>
      </c>
      <c r="E48" s="202">
        <v>31455000</v>
      </c>
      <c r="F48" s="201">
        <v>53</v>
      </c>
      <c r="G48" s="201">
        <v>0</v>
      </c>
      <c r="H48" s="232">
        <v>0</v>
      </c>
      <c r="I48" s="311">
        <v>978</v>
      </c>
      <c r="J48" s="202">
        <v>123140200</v>
      </c>
      <c r="K48" s="201">
        <v>631</v>
      </c>
      <c r="L48" s="201">
        <v>5</v>
      </c>
      <c r="M48" s="243">
        <v>76500</v>
      </c>
    </row>
    <row r="49" spans="2:13" ht="15">
      <c r="B49" s="147" t="s">
        <v>388</v>
      </c>
      <c r="C49" s="147" t="s">
        <v>170</v>
      </c>
      <c r="D49" s="242">
        <v>78</v>
      </c>
      <c r="E49" s="202">
        <v>14250000</v>
      </c>
      <c r="F49" s="201">
        <v>59</v>
      </c>
      <c r="G49" s="201">
        <v>3</v>
      </c>
      <c r="H49" s="243">
        <v>15400</v>
      </c>
      <c r="I49" s="311">
        <v>889</v>
      </c>
      <c r="J49" s="202">
        <v>225800000</v>
      </c>
      <c r="K49" s="201">
        <v>549</v>
      </c>
      <c r="L49" s="201">
        <v>22</v>
      </c>
      <c r="M49" s="243">
        <v>104300</v>
      </c>
    </row>
    <row r="50" spans="2:13" ht="15">
      <c r="B50" s="148" t="s">
        <v>389</v>
      </c>
      <c r="C50" s="148" t="s">
        <v>171</v>
      </c>
      <c r="D50" s="242">
        <v>11</v>
      </c>
      <c r="E50" s="202">
        <v>1940000</v>
      </c>
      <c r="F50" s="201">
        <v>9</v>
      </c>
      <c r="G50" s="201">
        <v>1</v>
      </c>
      <c r="H50" s="232">
        <v>700</v>
      </c>
      <c r="I50" s="311">
        <v>106</v>
      </c>
      <c r="J50" s="202">
        <v>132035369</v>
      </c>
      <c r="K50" s="201">
        <v>155</v>
      </c>
      <c r="L50" s="201">
        <v>4</v>
      </c>
      <c r="M50" s="243">
        <v>2800</v>
      </c>
    </row>
    <row r="51" spans="2:13" ht="15">
      <c r="B51" s="147" t="s">
        <v>390</v>
      </c>
      <c r="C51" s="147" t="s">
        <v>172</v>
      </c>
      <c r="D51" s="242">
        <v>19</v>
      </c>
      <c r="E51" s="202">
        <v>1815000</v>
      </c>
      <c r="F51" s="201">
        <v>15</v>
      </c>
      <c r="G51" s="201">
        <v>0</v>
      </c>
      <c r="H51" s="232">
        <v>0</v>
      </c>
      <c r="I51" s="311">
        <v>257</v>
      </c>
      <c r="J51" s="202">
        <v>38348000</v>
      </c>
      <c r="K51" s="201">
        <v>184</v>
      </c>
      <c r="L51" s="201">
        <v>1</v>
      </c>
      <c r="M51" s="232">
        <v>700</v>
      </c>
    </row>
    <row r="52" spans="2:13" ht="15">
      <c r="B52" s="148" t="s">
        <v>391</v>
      </c>
      <c r="C52" s="148" t="s">
        <v>173</v>
      </c>
      <c r="D52" s="242">
        <v>29</v>
      </c>
      <c r="E52" s="202">
        <v>4545000</v>
      </c>
      <c r="F52" s="201">
        <v>39</v>
      </c>
      <c r="G52" s="201">
        <v>0</v>
      </c>
      <c r="H52" s="232">
        <v>0</v>
      </c>
      <c r="I52" s="311">
        <v>366</v>
      </c>
      <c r="J52" s="202">
        <v>48366000</v>
      </c>
      <c r="K52" s="201">
        <v>401</v>
      </c>
      <c r="L52" s="201">
        <v>7</v>
      </c>
      <c r="M52" s="243">
        <v>159700</v>
      </c>
    </row>
    <row r="53" spans="2:13" ht="15">
      <c r="B53" s="147" t="s">
        <v>392</v>
      </c>
      <c r="C53" s="147" t="s">
        <v>174</v>
      </c>
      <c r="D53" s="242">
        <v>23</v>
      </c>
      <c r="E53" s="202">
        <v>3370000</v>
      </c>
      <c r="F53" s="201">
        <v>33</v>
      </c>
      <c r="G53" s="201">
        <v>1</v>
      </c>
      <c r="H53" s="232">
        <v>700</v>
      </c>
      <c r="I53" s="311">
        <v>338</v>
      </c>
      <c r="J53" s="202">
        <v>87917000</v>
      </c>
      <c r="K53" s="201">
        <v>307</v>
      </c>
      <c r="L53" s="201">
        <v>4</v>
      </c>
      <c r="M53" s="243">
        <v>3400</v>
      </c>
    </row>
    <row r="54" spans="2:13" ht="15">
      <c r="B54" s="148" t="s">
        <v>393</v>
      </c>
      <c r="C54" s="148" t="s">
        <v>175</v>
      </c>
      <c r="D54" s="242">
        <v>26</v>
      </c>
      <c r="E54" s="202">
        <v>12170000</v>
      </c>
      <c r="F54" s="201">
        <v>12</v>
      </c>
      <c r="G54" s="201">
        <v>0</v>
      </c>
      <c r="H54" s="232">
        <v>0</v>
      </c>
      <c r="I54" s="311">
        <v>162</v>
      </c>
      <c r="J54" s="202">
        <v>66125000</v>
      </c>
      <c r="K54" s="201">
        <v>83</v>
      </c>
      <c r="L54" s="201">
        <v>2</v>
      </c>
      <c r="M54" s="243">
        <v>14700</v>
      </c>
    </row>
    <row r="55" spans="2:13" ht="15">
      <c r="B55" s="147" t="s">
        <v>394</v>
      </c>
      <c r="C55" s="147" t="s">
        <v>176</v>
      </c>
      <c r="D55" s="242">
        <v>38</v>
      </c>
      <c r="E55" s="202">
        <v>6835000</v>
      </c>
      <c r="F55" s="201">
        <v>29</v>
      </c>
      <c r="G55" s="201">
        <v>1</v>
      </c>
      <c r="H55" s="232">
        <v>700</v>
      </c>
      <c r="I55" s="311">
        <v>528</v>
      </c>
      <c r="J55" s="202">
        <v>73155946</v>
      </c>
      <c r="K55" s="201">
        <v>378</v>
      </c>
      <c r="L55" s="201">
        <v>11</v>
      </c>
      <c r="M55" s="243">
        <v>43200</v>
      </c>
    </row>
    <row r="56" spans="2:13" ht="15">
      <c r="B56" s="148" t="s">
        <v>395</v>
      </c>
      <c r="C56" s="148" t="s">
        <v>177</v>
      </c>
      <c r="D56" s="242">
        <v>4</v>
      </c>
      <c r="E56" s="202">
        <v>1450000</v>
      </c>
      <c r="F56" s="201">
        <v>5</v>
      </c>
      <c r="G56" s="201">
        <v>0</v>
      </c>
      <c r="H56" s="232">
        <v>0</v>
      </c>
      <c r="I56" s="311">
        <v>55</v>
      </c>
      <c r="J56" s="202">
        <v>13391000</v>
      </c>
      <c r="K56" s="201">
        <v>35</v>
      </c>
      <c r="L56" s="201">
        <v>4</v>
      </c>
      <c r="M56" s="243">
        <v>8400</v>
      </c>
    </row>
    <row r="57" spans="2:13" ht="15">
      <c r="B57" s="147" t="s">
        <v>396</v>
      </c>
      <c r="C57" s="147" t="s">
        <v>178</v>
      </c>
      <c r="D57" s="242">
        <v>5</v>
      </c>
      <c r="E57" s="202">
        <v>710000</v>
      </c>
      <c r="F57" s="201">
        <v>7</v>
      </c>
      <c r="G57" s="201">
        <v>4</v>
      </c>
      <c r="H57" s="243">
        <v>10100</v>
      </c>
      <c r="I57" s="311">
        <v>110</v>
      </c>
      <c r="J57" s="202">
        <v>23855000</v>
      </c>
      <c r="K57" s="201">
        <v>76</v>
      </c>
      <c r="L57" s="201">
        <v>8</v>
      </c>
      <c r="M57" s="243">
        <v>15700</v>
      </c>
    </row>
    <row r="58" spans="2:13" ht="15">
      <c r="B58" s="148" t="s">
        <v>397</v>
      </c>
      <c r="C58" s="148" t="s">
        <v>179</v>
      </c>
      <c r="D58" s="242">
        <v>5</v>
      </c>
      <c r="E58" s="202">
        <v>1070000</v>
      </c>
      <c r="F58" s="201">
        <v>5</v>
      </c>
      <c r="G58" s="201">
        <v>0</v>
      </c>
      <c r="H58" s="232">
        <v>0</v>
      </c>
      <c r="I58" s="311">
        <v>92</v>
      </c>
      <c r="J58" s="202">
        <v>33775000</v>
      </c>
      <c r="K58" s="201">
        <v>62</v>
      </c>
      <c r="L58" s="201">
        <v>5</v>
      </c>
      <c r="M58" s="243">
        <v>72800</v>
      </c>
    </row>
    <row r="59" spans="2:13" ht="15">
      <c r="B59" s="147" t="s">
        <v>398</v>
      </c>
      <c r="C59" s="147" t="s">
        <v>180</v>
      </c>
      <c r="D59" s="242">
        <v>18</v>
      </c>
      <c r="E59" s="202">
        <v>4275000</v>
      </c>
      <c r="F59" s="201">
        <v>8</v>
      </c>
      <c r="G59" s="201">
        <v>0</v>
      </c>
      <c r="H59" s="232">
        <v>0</v>
      </c>
      <c r="I59" s="311">
        <v>127</v>
      </c>
      <c r="J59" s="202">
        <v>19697000</v>
      </c>
      <c r="K59" s="201">
        <v>143</v>
      </c>
      <c r="L59" s="201">
        <v>4</v>
      </c>
      <c r="M59" s="243">
        <v>15400</v>
      </c>
    </row>
    <row r="60" spans="2:13" ht="15">
      <c r="B60" s="148" t="s">
        <v>399</v>
      </c>
      <c r="C60" s="148" t="s">
        <v>181</v>
      </c>
      <c r="D60" s="242">
        <v>5</v>
      </c>
      <c r="E60" s="202">
        <v>852000</v>
      </c>
      <c r="F60" s="201">
        <v>5</v>
      </c>
      <c r="G60" s="201">
        <v>0</v>
      </c>
      <c r="H60" s="232">
        <v>0</v>
      </c>
      <c r="I60" s="311">
        <v>62</v>
      </c>
      <c r="J60" s="202">
        <v>15013000</v>
      </c>
      <c r="K60" s="201">
        <v>48</v>
      </c>
      <c r="L60" s="201">
        <v>4</v>
      </c>
      <c r="M60" s="243">
        <v>9925</v>
      </c>
    </row>
    <row r="61" spans="2:13" ht="15">
      <c r="B61" s="147" t="s">
        <v>400</v>
      </c>
      <c r="C61" s="147" t="s">
        <v>182</v>
      </c>
      <c r="D61" s="242">
        <v>36</v>
      </c>
      <c r="E61" s="202">
        <v>3800000</v>
      </c>
      <c r="F61" s="201">
        <v>23</v>
      </c>
      <c r="G61" s="201">
        <v>0</v>
      </c>
      <c r="H61" s="232">
        <v>0</v>
      </c>
      <c r="I61" s="311">
        <v>366</v>
      </c>
      <c r="J61" s="202">
        <v>52344525</v>
      </c>
      <c r="K61" s="201">
        <v>244</v>
      </c>
      <c r="L61" s="201">
        <v>4</v>
      </c>
      <c r="M61" s="243">
        <v>205000</v>
      </c>
    </row>
    <row r="62" spans="2:13" ht="15">
      <c r="B62" s="148" t="s">
        <v>401</v>
      </c>
      <c r="C62" s="148" t="s">
        <v>183</v>
      </c>
      <c r="D62" s="242">
        <v>21</v>
      </c>
      <c r="E62" s="202">
        <v>1315000</v>
      </c>
      <c r="F62" s="201">
        <v>30</v>
      </c>
      <c r="G62" s="201">
        <v>0</v>
      </c>
      <c r="H62" s="232">
        <v>0</v>
      </c>
      <c r="I62" s="311">
        <v>342</v>
      </c>
      <c r="J62" s="202">
        <v>46828000</v>
      </c>
      <c r="K62" s="201">
        <v>295</v>
      </c>
      <c r="L62" s="201">
        <v>7</v>
      </c>
      <c r="M62" s="243">
        <v>4900</v>
      </c>
    </row>
    <row r="63" spans="2:13" ht="15">
      <c r="B63" s="147" t="s">
        <v>402</v>
      </c>
      <c r="C63" s="147" t="s">
        <v>184</v>
      </c>
      <c r="D63" s="242">
        <v>4</v>
      </c>
      <c r="E63" s="202">
        <v>3500000</v>
      </c>
      <c r="F63" s="201">
        <v>6</v>
      </c>
      <c r="G63" s="201">
        <v>0</v>
      </c>
      <c r="H63" s="232">
        <v>0</v>
      </c>
      <c r="I63" s="311">
        <v>46</v>
      </c>
      <c r="J63" s="202">
        <v>15220000</v>
      </c>
      <c r="K63" s="201">
        <v>34</v>
      </c>
      <c r="L63" s="201">
        <v>0</v>
      </c>
      <c r="M63" s="232">
        <v>0</v>
      </c>
    </row>
    <row r="64" spans="2:13" ht="15">
      <c r="B64" s="148" t="s">
        <v>403</v>
      </c>
      <c r="C64" s="148" t="s">
        <v>185</v>
      </c>
      <c r="D64" s="242">
        <v>6</v>
      </c>
      <c r="E64" s="202">
        <v>2000000</v>
      </c>
      <c r="F64" s="201">
        <v>10</v>
      </c>
      <c r="G64" s="201">
        <v>0</v>
      </c>
      <c r="H64" s="232">
        <v>0</v>
      </c>
      <c r="I64" s="311">
        <v>31</v>
      </c>
      <c r="J64" s="202">
        <v>5090000</v>
      </c>
      <c r="K64" s="201">
        <v>45</v>
      </c>
      <c r="L64" s="201">
        <v>6</v>
      </c>
      <c r="M64" s="243">
        <v>3600</v>
      </c>
    </row>
    <row r="65" spans="2:13" ht="15">
      <c r="B65" s="147" t="s">
        <v>404</v>
      </c>
      <c r="C65" s="147" t="s">
        <v>186</v>
      </c>
      <c r="D65" s="242">
        <v>12</v>
      </c>
      <c r="E65" s="202">
        <v>945000</v>
      </c>
      <c r="F65" s="201">
        <v>13</v>
      </c>
      <c r="G65" s="201">
        <v>0</v>
      </c>
      <c r="H65" s="232">
        <v>0</v>
      </c>
      <c r="I65" s="311">
        <v>169</v>
      </c>
      <c r="J65" s="202">
        <v>23255085</v>
      </c>
      <c r="K65" s="201">
        <v>134</v>
      </c>
      <c r="L65" s="201">
        <v>4</v>
      </c>
      <c r="M65" s="243">
        <v>9800</v>
      </c>
    </row>
    <row r="66" spans="2:13" ht="15">
      <c r="B66" s="148" t="s">
        <v>405</v>
      </c>
      <c r="C66" s="148" t="s">
        <v>187</v>
      </c>
      <c r="D66" s="242">
        <v>48</v>
      </c>
      <c r="E66" s="202">
        <v>8320000</v>
      </c>
      <c r="F66" s="201">
        <v>49</v>
      </c>
      <c r="G66" s="201">
        <v>2</v>
      </c>
      <c r="H66" s="243">
        <v>4000</v>
      </c>
      <c r="I66" s="311">
        <v>413</v>
      </c>
      <c r="J66" s="202">
        <v>53148250</v>
      </c>
      <c r="K66" s="201">
        <v>612</v>
      </c>
      <c r="L66" s="201">
        <v>8</v>
      </c>
      <c r="M66" s="243">
        <v>28750</v>
      </c>
    </row>
    <row r="67" spans="2:13" ht="15">
      <c r="B67" s="147" t="s">
        <v>406</v>
      </c>
      <c r="C67" s="147" t="s">
        <v>188</v>
      </c>
      <c r="D67" s="242">
        <v>4</v>
      </c>
      <c r="E67" s="202">
        <v>680000</v>
      </c>
      <c r="F67" s="201">
        <v>11</v>
      </c>
      <c r="G67" s="201">
        <v>0</v>
      </c>
      <c r="H67" s="232">
        <v>0</v>
      </c>
      <c r="I67" s="311">
        <v>95</v>
      </c>
      <c r="J67" s="202">
        <v>17340000</v>
      </c>
      <c r="K67" s="201">
        <v>124</v>
      </c>
      <c r="L67" s="201">
        <v>3</v>
      </c>
      <c r="M67" s="243">
        <v>7100</v>
      </c>
    </row>
    <row r="68" spans="2:13" ht="15">
      <c r="B68" s="148" t="s">
        <v>407</v>
      </c>
      <c r="C68" s="148" t="s">
        <v>189</v>
      </c>
      <c r="D68" s="242">
        <v>31</v>
      </c>
      <c r="E68" s="202">
        <v>4285000</v>
      </c>
      <c r="F68" s="201">
        <v>8</v>
      </c>
      <c r="G68" s="201">
        <v>2</v>
      </c>
      <c r="H68" s="243">
        <v>1540</v>
      </c>
      <c r="I68" s="311">
        <v>275</v>
      </c>
      <c r="J68" s="202">
        <v>73483500</v>
      </c>
      <c r="K68" s="201">
        <v>105</v>
      </c>
      <c r="L68" s="201">
        <v>5</v>
      </c>
      <c r="M68" s="243">
        <v>3640</v>
      </c>
    </row>
    <row r="69" spans="2:13" ht="15">
      <c r="B69" s="147" t="s">
        <v>408</v>
      </c>
      <c r="C69" s="147" t="s">
        <v>190</v>
      </c>
      <c r="D69" s="242">
        <v>0</v>
      </c>
      <c r="E69" s="201">
        <v>0</v>
      </c>
      <c r="F69" s="201">
        <v>3</v>
      </c>
      <c r="G69" s="201">
        <v>0</v>
      </c>
      <c r="H69" s="232">
        <v>0</v>
      </c>
      <c r="I69" s="311">
        <v>10</v>
      </c>
      <c r="J69" s="202">
        <v>1080000</v>
      </c>
      <c r="K69" s="201">
        <v>21</v>
      </c>
      <c r="L69" s="201">
        <v>4</v>
      </c>
      <c r="M69" s="243">
        <v>3000</v>
      </c>
    </row>
    <row r="70" spans="2:13" ht="15">
      <c r="B70" s="148" t="s">
        <v>409</v>
      </c>
      <c r="C70" s="148" t="s">
        <v>191</v>
      </c>
      <c r="D70" s="242">
        <v>86</v>
      </c>
      <c r="E70" s="202">
        <v>12496000</v>
      </c>
      <c r="F70" s="201">
        <v>28</v>
      </c>
      <c r="G70" s="201">
        <v>1</v>
      </c>
      <c r="H70" s="232">
        <v>0</v>
      </c>
      <c r="I70" s="311">
        <v>506</v>
      </c>
      <c r="J70" s="202">
        <v>98613000</v>
      </c>
      <c r="K70" s="201">
        <v>288</v>
      </c>
      <c r="L70" s="201">
        <v>3</v>
      </c>
      <c r="M70" s="243">
        <v>1400</v>
      </c>
    </row>
    <row r="71" spans="2:13" ht="15">
      <c r="B71" s="147" t="s">
        <v>410</v>
      </c>
      <c r="C71" s="147" t="s">
        <v>192</v>
      </c>
      <c r="D71" s="242">
        <v>8</v>
      </c>
      <c r="E71" s="202">
        <v>1770000</v>
      </c>
      <c r="F71" s="201">
        <v>10</v>
      </c>
      <c r="G71" s="201">
        <v>0</v>
      </c>
      <c r="H71" s="232">
        <v>0</v>
      </c>
      <c r="I71" s="311">
        <v>114</v>
      </c>
      <c r="J71" s="202">
        <v>16905000</v>
      </c>
      <c r="K71" s="201">
        <v>134</v>
      </c>
      <c r="L71" s="201">
        <v>4</v>
      </c>
      <c r="M71" s="243">
        <v>5800</v>
      </c>
    </row>
    <row r="72" spans="2:13" ht="15">
      <c r="B72" s="148" t="s">
        <v>411</v>
      </c>
      <c r="C72" s="148" t="s">
        <v>193</v>
      </c>
      <c r="D72" s="242">
        <v>22</v>
      </c>
      <c r="E72" s="202">
        <v>11010000</v>
      </c>
      <c r="F72" s="201">
        <v>14</v>
      </c>
      <c r="G72" s="201">
        <v>1</v>
      </c>
      <c r="H72" s="243">
        <v>105000</v>
      </c>
      <c r="I72" s="311">
        <v>206</v>
      </c>
      <c r="J72" s="202">
        <v>41875000</v>
      </c>
      <c r="K72" s="201">
        <v>182</v>
      </c>
      <c r="L72" s="201">
        <v>5</v>
      </c>
      <c r="M72" s="243">
        <v>196700</v>
      </c>
    </row>
    <row r="73" spans="2:13" ht="15">
      <c r="B73" s="147" t="s">
        <v>412</v>
      </c>
      <c r="C73" s="147" t="s">
        <v>194</v>
      </c>
      <c r="D73" s="242">
        <v>11</v>
      </c>
      <c r="E73" s="202">
        <v>1850000</v>
      </c>
      <c r="F73" s="201">
        <v>5</v>
      </c>
      <c r="G73" s="201">
        <v>0</v>
      </c>
      <c r="H73" s="232">
        <v>0</v>
      </c>
      <c r="I73" s="311">
        <v>99</v>
      </c>
      <c r="J73" s="202">
        <v>33850000</v>
      </c>
      <c r="K73" s="201">
        <v>93</v>
      </c>
      <c r="L73" s="201">
        <v>3</v>
      </c>
      <c r="M73" s="243">
        <v>12400</v>
      </c>
    </row>
    <row r="74" spans="2:13" ht="15">
      <c r="B74" s="148" t="s">
        <v>413</v>
      </c>
      <c r="C74" s="148" t="s">
        <v>195</v>
      </c>
      <c r="D74" s="242">
        <v>11</v>
      </c>
      <c r="E74" s="202">
        <v>880000</v>
      </c>
      <c r="F74" s="201">
        <v>9</v>
      </c>
      <c r="G74" s="201">
        <v>0</v>
      </c>
      <c r="H74" s="232">
        <v>0</v>
      </c>
      <c r="I74" s="311">
        <v>103</v>
      </c>
      <c r="J74" s="202">
        <v>8005000</v>
      </c>
      <c r="K74" s="201">
        <v>98</v>
      </c>
      <c r="L74" s="201">
        <v>1</v>
      </c>
      <c r="M74" s="232">
        <v>700</v>
      </c>
    </row>
    <row r="75" spans="2:13" ht="15">
      <c r="B75" s="147" t="s">
        <v>414</v>
      </c>
      <c r="C75" s="147" t="s">
        <v>196</v>
      </c>
      <c r="D75" s="242">
        <v>10</v>
      </c>
      <c r="E75" s="202">
        <v>3490000</v>
      </c>
      <c r="F75" s="201">
        <v>14</v>
      </c>
      <c r="G75" s="201">
        <v>0</v>
      </c>
      <c r="H75" s="232">
        <v>0</v>
      </c>
      <c r="I75" s="311">
        <v>160</v>
      </c>
      <c r="J75" s="202">
        <v>41484000</v>
      </c>
      <c r="K75" s="201">
        <v>83</v>
      </c>
      <c r="L75" s="201">
        <v>2</v>
      </c>
      <c r="M75" s="243">
        <v>247100</v>
      </c>
    </row>
    <row r="76" spans="2:13" ht="15">
      <c r="B76" s="148" t="s">
        <v>415</v>
      </c>
      <c r="C76" s="148" t="s">
        <v>197</v>
      </c>
      <c r="D76" s="242">
        <v>2</v>
      </c>
      <c r="E76" s="202">
        <v>110000</v>
      </c>
      <c r="F76" s="201">
        <v>2</v>
      </c>
      <c r="G76" s="201">
        <v>0</v>
      </c>
      <c r="H76" s="232">
        <v>0</v>
      </c>
      <c r="I76" s="311">
        <v>13</v>
      </c>
      <c r="J76" s="202">
        <v>1280000</v>
      </c>
      <c r="K76" s="201">
        <v>12</v>
      </c>
      <c r="L76" s="201">
        <v>1</v>
      </c>
      <c r="M76" s="232">
        <v>700</v>
      </c>
    </row>
    <row r="77" spans="2:13" ht="15">
      <c r="B77" s="147" t="s">
        <v>416</v>
      </c>
      <c r="C77" s="147" t="s">
        <v>198</v>
      </c>
      <c r="D77" s="242">
        <v>7</v>
      </c>
      <c r="E77" s="202">
        <v>1140000</v>
      </c>
      <c r="F77" s="201">
        <v>13</v>
      </c>
      <c r="G77" s="201">
        <v>0</v>
      </c>
      <c r="H77" s="232">
        <v>0</v>
      </c>
      <c r="I77" s="311">
        <v>66</v>
      </c>
      <c r="J77" s="202">
        <v>16710000</v>
      </c>
      <c r="K77" s="201">
        <v>91</v>
      </c>
      <c r="L77" s="201">
        <v>2</v>
      </c>
      <c r="M77" s="243">
        <v>1400</v>
      </c>
    </row>
    <row r="78" spans="2:13" ht="15">
      <c r="B78" s="148" t="s">
        <v>417</v>
      </c>
      <c r="C78" s="148" t="s">
        <v>199</v>
      </c>
      <c r="D78" s="242">
        <v>8</v>
      </c>
      <c r="E78" s="202">
        <v>2785000</v>
      </c>
      <c r="F78" s="201">
        <v>3</v>
      </c>
      <c r="G78" s="201">
        <v>0</v>
      </c>
      <c r="H78" s="232">
        <v>0</v>
      </c>
      <c r="I78" s="311">
        <v>61</v>
      </c>
      <c r="J78" s="202">
        <v>9965000</v>
      </c>
      <c r="K78" s="201">
        <v>40</v>
      </c>
      <c r="L78" s="201">
        <v>2</v>
      </c>
      <c r="M78" s="243">
        <v>1400</v>
      </c>
    </row>
    <row r="79" spans="2:13" ht="15">
      <c r="B79" s="147" t="s">
        <v>418</v>
      </c>
      <c r="C79" s="147" t="s">
        <v>200</v>
      </c>
      <c r="D79" s="242">
        <v>8</v>
      </c>
      <c r="E79" s="202">
        <v>4900000</v>
      </c>
      <c r="F79" s="201">
        <v>10</v>
      </c>
      <c r="G79" s="201">
        <v>1</v>
      </c>
      <c r="H79" s="232">
        <v>700</v>
      </c>
      <c r="I79" s="311">
        <v>123</v>
      </c>
      <c r="J79" s="202">
        <v>44195000</v>
      </c>
      <c r="K79" s="201">
        <v>87</v>
      </c>
      <c r="L79" s="201">
        <v>2</v>
      </c>
      <c r="M79" s="243">
        <v>1400</v>
      </c>
    </row>
    <row r="80" spans="2:13" ht="15">
      <c r="B80" s="148" t="s">
        <v>419</v>
      </c>
      <c r="C80" s="148" t="s">
        <v>201</v>
      </c>
      <c r="D80" s="242">
        <v>9</v>
      </c>
      <c r="E80" s="202">
        <v>3950000</v>
      </c>
      <c r="F80" s="201">
        <v>2</v>
      </c>
      <c r="G80" s="201">
        <v>0</v>
      </c>
      <c r="H80" s="232">
        <v>0</v>
      </c>
      <c r="I80" s="311">
        <v>65</v>
      </c>
      <c r="J80" s="202">
        <v>25980000</v>
      </c>
      <c r="K80" s="201">
        <v>28</v>
      </c>
      <c r="L80" s="201">
        <v>0</v>
      </c>
      <c r="M80" s="232">
        <v>0</v>
      </c>
    </row>
    <row r="81" spans="2:13" ht="15">
      <c r="B81" s="147" t="s">
        <v>420</v>
      </c>
      <c r="C81" s="147" t="s">
        <v>202</v>
      </c>
      <c r="D81" s="242">
        <v>3</v>
      </c>
      <c r="E81" s="202">
        <v>515000</v>
      </c>
      <c r="F81" s="201">
        <v>5</v>
      </c>
      <c r="G81" s="201">
        <v>0</v>
      </c>
      <c r="H81" s="232">
        <v>0</v>
      </c>
      <c r="I81" s="311">
        <v>24</v>
      </c>
      <c r="J81" s="202">
        <v>5175000</v>
      </c>
      <c r="K81" s="201">
        <v>62</v>
      </c>
      <c r="L81" s="201">
        <v>1</v>
      </c>
      <c r="M81" s="232">
        <v>700</v>
      </c>
    </row>
    <row r="82" spans="2:13" ht="15">
      <c r="B82" s="148" t="s">
        <v>421</v>
      </c>
      <c r="C82" s="148" t="s">
        <v>203</v>
      </c>
      <c r="D82" s="242">
        <v>2</v>
      </c>
      <c r="E82" s="202">
        <v>1040000</v>
      </c>
      <c r="F82" s="201">
        <v>4</v>
      </c>
      <c r="G82" s="201">
        <v>0</v>
      </c>
      <c r="H82" s="232">
        <v>0</v>
      </c>
      <c r="I82" s="311">
        <v>9</v>
      </c>
      <c r="J82" s="202">
        <v>2560000</v>
      </c>
      <c r="K82" s="201">
        <v>32</v>
      </c>
      <c r="L82" s="201">
        <v>0</v>
      </c>
      <c r="M82" s="232">
        <v>0</v>
      </c>
    </row>
    <row r="83" spans="2:13" ht="15">
      <c r="B83" s="147" t="s">
        <v>422</v>
      </c>
      <c r="C83" s="147" t="s">
        <v>204</v>
      </c>
      <c r="D83" s="242">
        <v>6</v>
      </c>
      <c r="E83" s="202">
        <v>1780000</v>
      </c>
      <c r="F83" s="201">
        <v>5</v>
      </c>
      <c r="G83" s="201">
        <v>0</v>
      </c>
      <c r="H83" s="232">
        <v>0</v>
      </c>
      <c r="I83" s="311">
        <v>29</v>
      </c>
      <c r="J83" s="202">
        <v>9495000</v>
      </c>
      <c r="K83" s="201">
        <v>70</v>
      </c>
      <c r="L83" s="201">
        <v>1</v>
      </c>
      <c r="M83" s="243">
        <v>7000</v>
      </c>
    </row>
    <row r="84" spans="2:13" ht="15">
      <c r="B84" s="148" t="s">
        <v>423</v>
      </c>
      <c r="C84" s="148" t="s">
        <v>205</v>
      </c>
      <c r="D84" s="242">
        <v>11</v>
      </c>
      <c r="E84" s="202">
        <v>1960000</v>
      </c>
      <c r="F84" s="201">
        <v>6</v>
      </c>
      <c r="G84" s="201">
        <v>1</v>
      </c>
      <c r="H84" s="232">
        <v>700</v>
      </c>
      <c r="I84" s="311">
        <v>129</v>
      </c>
      <c r="J84" s="202">
        <v>22882000</v>
      </c>
      <c r="K84" s="201">
        <v>98</v>
      </c>
      <c r="L84" s="201">
        <v>1</v>
      </c>
      <c r="M84" s="232">
        <v>700</v>
      </c>
    </row>
    <row r="85" spans="2:13" ht="15">
      <c r="B85" s="147" t="s">
        <v>424</v>
      </c>
      <c r="C85" s="147" t="s">
        <v>206</v>
      </c>
      <c r="D85" s="242">
        <v>3</v>
      </c>
      <c r="E85" s="202">
        <v>2160000</v>
      </c>
      <c r="F85" s="201">
        <v>6</v>
      </c>
      <c r="G85" s="201">
        <v>0</v>
      </c>
      <c r="H85" s="232">
        <v>0</v>
      </c>
      <c r="I85" s="311">
        <v>55</v>
      </c>
      <c r="J85" s="202">
        <v>12780000</v>
      </c>
      <c r="K85" s="201">
        <v>55</v>
      </c>
      <c r="L85" s="201">
        <v>2</v>
      </c>
      <c r="M85" s="243">
        <v>7900</v>
      </c>
    </row>
    <row r="86" spans="2:13" ht="15">
      <c r="B86" s="148" t="s">
        <v>425</v>
      </c>
      <c r="C86" s="148" t="s">
        <v>207</v>
      </c>
      <c r="D86" s="242">
        <v>3</v>
      </c>
      <c r="E86" s="202">
        <v>550000</v>
      </c>
      <c r="F86" s="201">
        <v>5</v>
      </c>
      <c r="G86" s="201">
        <v>0</v>
      </c>
      <c r="H86" s="232">
        <v>0</v>
      </c>
      <c r="I86" s="311">
        <v>32</v>
      </c>
      <c r="J86" s="202">
        <v>8355000</v>
      </c>
      <c r="K86" s="201">
        <v>35</v>
      </c>
      <c r="L86" s="201">
        <v>0</v>
      </c>
      <c r="M86" s="232">
        <v>0</v>
      </c>
    </row>
    <row r="87" spans="2:13" ht="15">
      <c r="B87" s="147" t="s">
        <v>426</v>
      </c>
      <c r="C87" s="147" t="s">
        <v>208</v>
      </c>
      <c r="D87" s="242">
        <v>13</v>
      </c>
      <c r="E87" s="202">
        <v>1640000</v>
      </c>
      <c r="F87" s="201">
        <v>16</v>
      </c>
      <c r="G87" s="201">
        <v>0</v>
      </c>
      <c r="H87" s="232">
        <v>0</v>
      </c>
      <c r="I87" s="311">
        <v>137</v>
      </c>
      <c r="J87" s="202">
        <v>33521000</v>
      </c>
      <c r="K87" s="201">
        <v>97</v>
      </c>
      <c r="L87" s="201">
        <v>3</v>
      </c>
      <c r="M87" s="243">
        <v>2100</v>
      </c>
    </row>
    <row r="88" spans="2:13" ht="15.75" thickBot="1">
      <c r="B88" s="149" t="s">
        <v>427</v>
      </c>
      <c r="C88" s="149" t="s">
        <v>209</v>
      </c>
      <c r="D88" s="245">
        <v>12</v>
      </c>
      <c r="E88" s="246">
        <v>3960000</v>
      </c>
      <c r="F88" s="233">
        <v>4</v>
      </c>
      <c r="G88" s="233">
        <v>0</v>
      </c>
      <c r="H88" s="234">
        <v>0</v>
      </c>
      <c r="I88" s="313">
        <v>90</v>
      </c>
      <c r="J88" s="246">
        <v>13645000</v>
      </c>
      <c r="K88" s="233">
        <v>74</v>
      </c>
      <c r="L88" s="233">
        <v>0</v>
      </c>
      <c r="M88" s="234">
        <v>0</v>
      </c>
    </row>
    <row r="89" spans="2:13" ht="16.5" thickBot="1" thickTop="1">
      <c r="B89" s="150"/>
      <c r="C89" s="151" t="s">
        <v>210</v>
      </c>
      <c r="D89" s="239">
        <f>SUM(D8:D88)</f>
        <v>4471</v>
      </c>
      <c r="E89" s="239">
        <f aca="true" t="shared" si="0" ref="E89:M89">SUM(E8:E88)</f>
        <v>871136096</v>
      </c>
      <c r="F89" s="239">
        <f t="shared" si="0"/>
        <v>2813</v>
      </c>
      <c r="G89" s="239">
        <f t="shared" si="0"/>
        <v>62</v>
      </c>
      <c r="H89" s="239">
        <f t="shared" si="0"/>
        <v>1168540</v>
      </c>
      <c r="I89" s="239">
        <f t="shared" si="0"/>
        <v>44347</v>
      </c>
      <c r="J89" s="239">
        <f t="shared" si="0"/>
        <v>11987139088</v>
      </c>
      <c r="K89" s="239">
        <f t="shared" si="0"/>
        <v>27932</v>
      </c>
      <c r="L89" s="239">
        <f t="shared" si="0"/>
        <v>549</v>
      </c>
      <c r="M89" s="239">
        <f t="shared" si="0"/>
        <v>3321840</v>
      </c>
    </row>
    <row r="90" ht="15.75" thickTop="1"/>
    <row r="91" spans="2:6" ht="15">
      <c r="B91" s="1" t="s">
        <v>500</v>
      </c>
      <c r="C91" s="1"/>
      <c r="D91" s="1"/>
      <c r="E91" s="1"/>
      <c r="F91" s="1"/>
    </row>
    <row r="92" spans="2:6" ht="15">
      <c r="B92" s="461" t="s">
        <v>18</v>
      </c>
      <c r="C92" s="461"/>
      <c r="D92" s="461"/>
      <c r="E92" s="461"/>
      <c r="F92" s="461"/>
    </row>
  </sheetData>
  <sheetProtection/>
  <mergeCells count="11">
    <mergeCell ref="B92:F92"/>
    <mergeCell ref="B3:K3"/>
    <mergeCell ref="B5:B7"/>
    <mergeCell ref="C5:C7"/>
    <mergeCell ref="D5:H5"/>
    <mergeCell ref="I5:M5"/>
    <mergeCell ref="D6:E6"/>
    <mergeCell ref="G6:H6"/>
    <mergeCell ref="I6:J6"/>
    <mergeCell ref="L6:M6"/>
    <mergeCell ref="B1:M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7">
      <selection activeCell="C20" sqref="C20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22" t="s">
        <v>547</v>
      </c>
      <c r="B1" s="522"/>
      <c r="C1" s="522"/>
      <c r="D1" s="522"/>
    </row>
    <row r="2" spans="2:4" ht="15.75" customHeight="1">
      <c r="B2" s="520" t="s">
        <v>563</v>
      </c>
      <c r="C2" s="520"/>
      <c r="D2" s="520"/>
    </row>
    <row r="3" spans="2:4" ht="15.75" customHeight="1" thickBot="1">
      <c r="B3" s="105"/>
      <c r="C3" s="105"/>
      <c r="D3" s="105"/>
    </row>
    <row r="4" spans="2:4" ht="19.5" customHeight="1" thickBot="1">
      <c r="B4" s="247" t="s">
        <v>298</v>
      </c>
      <c r="C4" s="319" t="s">
        <v>30</v>
      </c>
      <c r="D4" s="251"/>
    </row>
    <row r="5" spans="2:3" ht="16.5" customHeight="1">
      <c r="B5" s="316" t="s">
        <v>287</v>
      </c>
      <c r="C5" s="320">
        <v>28</v>
      </c>
    </row>
    <row r="6" spans="2:3" ht="16.5" customHeight="1">
      <c r="B6" s="317" t="s">
        <v>288</v>
      </c>
      <c r="C6" s="321">
        <v>5</v>
      </c>
    </row>
    <row r="7" spans="2:3" ht="16.5" customHeight="1">
      <c r="B7" s="317" t="s">
        <v>289</v>
      </c>
      <c r="C7" s="321">
        <v>4</v>
      </c>
    </row>
    <row r="8" spans="2:3" ht="16.5" customHeight="1">
      <c r="B8" s="317" t="s">
        <v>290</v>
      </c>
      <c r="C8" s="321">
        <v>3</v>
      </c>
    </row>
    <row r="9" spans="2:3" ht="16.5" customHeight="1">
      <c r="B9" s="317" t="s">
        <v>291</v>
      </c>
      <c r="C9" s="321">
        <v>9</v>
      </c>
    </row>
    <row r="10" spans="2:3" ht="16.5" customHeight="1">
      <c r="B10" s="317" t="s">
        <v>293</v>
      </c>
      <c r="C10" s="321">
        <v>6</v>
      </c>
    </row>
    <row r="11" spans="2:3" s="122" customFormat="1" ht="16.5" customHeight="1">
      <c r="B11" s="317" t="s">
        <v>295</v>
      </c>
      <c r="C11" s="321">
        <v>2</v>
      </c>
    </row>
    <row r="12" spans="2:3" s="122" customFormat="1" ht="16.5" customHeight="1">
      <c r="B12" s="317" t="s">
        <v>305</v>
      </c>
      <c r="C12" s="321">
        <v>2</v>
      </c>
    </row>
    <row r="13" spans="2:3" s="122" customFormat="1" ht="16.5" customHeight="1">
      <c r="B13" s="317" t="s">
        <v>534</v>
      </c>
      <c r="C13" s="321">
        <v>1</v>
      </c>
    </row>
    <row r="14" spans="2:3" s="122" customFormat="1" ht="16.5" customHeight="1">
      <c r="B14" s="317" t="s">
        <v>297</v>
      </c>
      <c r="C14" s="321">
        <v>1</v>
      </c>
    </row>
    <row r="15" spans="2:3" s="122" customFormat="1" ht="16.5" customHeight="1">
      <c r="B15" s="317" t="s">
        <v>296</v>
      </c>
      <c r="C15" s="321">
        <v>1</v>
      </c>
    </row>
    <row r="16" spans="2:3" ht="19.5" customHeight="1" thickBot="1">
      <c r="B16" s="318" t="s">
        <v>30</v>
      </c>
      <c r="C16" s="322">
        <v>62</v>
      </c>
    </row>
    <row r="17" spans="2:3" ht="15">
      <c r="B17" s="521"/>
      <c r="C17" s="521"/>
    </row>
    <row r="18" spans="1:4" ht="15.75" customHeight="1" thickBot="1">
      <c r="A18" s="523" t="s">
        <v>564</v>
      </c>
      <c r="B18" s="523"/>
      <c r="C18" s="523"/>
      <c r="D18" s="523"/>
    </row>
    <row r="19" spans="2:4" ht="18" customHeight="1" thickBot="1">
      <c r="B19" s="247" t="s">
        <v>298</v>
      </c>
      <c r="C19" s="319" t="s">
        <v>30</v>
      </c>
      <c r="D19" s="107"/>
    </row>
    <row r="20" spans="2:3" ht="16.5" customHeight="1">
      <c r="B20" s="316" t="s">
        <v>287</v>
      </c>
      <c r="C20" s="320">
        <v>243</v>
      </c>
    </row>
    <row r="21" spans="2:3" ht="16.5" customHeight="1">
      <c r="B21" s="317" t="s">
        <v>288</v>
      </c>
      <c r="C21" s="321">
        <v>72</v>
      </c>
    </row>
    <row r="22" spans="2:3" ht="16.5" customHeight="1">
      <c r="B22" s="317" t="s">
        <v>289</v>
      </c>
      <c r="C22" s="321">
        <v>43</v>
      </c>
    </row>
    <row r="23" spans="2:3" ht="16.5" customHeight="1">
      <c r="B23" s="317" t="s">
        <v>290</v>
      </c>
      <c r="C23" s="321">
        <v>26</v>
      </c>
    </row>
    <row r="24" spans="2:3" ht="16.5" customHeight="1">
      <c r="B24" s="317" t="s">
        <v>291</v>
      </c>
      <c r="C24" s="321">
        <v>43</v>
      </c>
    </row>
    <row r="25" spans="2:3" ht="16.5" customHeight="1">
      <c r="B25" s="317" t="s">
        <v>292</v>
      </c>
      <c r="C25" s="321">
        <v>27</v>
      </c>
    </row>
    <row r="26" spans="2:3" ht="18" customHeight="1">
      <c r="B26" s="317" t="s">
        <v>293</v>
      </c>
      <c r="C26" s="321">
        <v>36</v>
      </c>
    </row>
    <row r="27" spans="2:3" ht="16.5" customHeight="1">
      <c r="B27" s="317" t="s">
        <v>294</v>
      </c>
      <c r="C27" s="321">
        <v>8</v>
      </c>
    </row>
    <row r="28" spans="2:3" ht="16.5" customHeight="1">
      <c r="B28" s="317" t="s">
        <v>295</v>
      </c>
      <c r="C28" s="321">
        <v>13</v>
      </c>
    </row>
    <row r="29" spans="2:3" s="122" customFormat="1" ht="16.5" customHeight="1">
      <c r="B29" s="317" t="s">
        <v>305</v>
      </c>
      <c r="C29" s="321">
        <v>15</v>
      </c>
    </row>
    <row r="30" spans="2:3" s="122" customFormat="1" ht="16.5" customHeight="1">
      <c r="B30" s="317" t="s">
        <v>309</v>
      </c>
      <c r="C30" s="321">
        <v>4</v>
      </c>
    </row>
    <row r="31" spans="2:3" s="122" customFormat="1" ht="16.5" customHeight="1">
      <c r="B31" s="317" t="s">
        <v>533</v>
      </c>
      <c r="C31" s="321">
        <v>2</v>
      </c>
    </row>
    <row r="32" spans="2:3" s="122" customFormat="1" ht="16.5" customHeight="1">
      <c r="B32" s="317" t="s">
        <v>534</v>
      </c>
      <c r="C32" s="321">
        <v>2</v>
      </c>
    </row>
    <row r="33" spans="2:3" ht="16.5" customHeight="1">
      <c r="B33" s="317" t="s">
        <v>297</v>
      </c>
      <c r="C33" s="321">
        <v>7</v>
      </c>
    </row>
    <row r="34" spans="2:3" s="122" customFormat="1" ht="16.5" customHeight="1">
      <c r="B34" s="317" t="s">
        <v>579</v>
      </c>
      <c r="C34" s="321">
        <v>1</v>
      </c>
    </row>
    <row r="35" spans="2:3" s="122" customFormat="1" ht="16.5" customHeight="1">
      <c r="B35" s="317" t="s">
        <v>528</v>
      </c>
      <c r="C35" s="321">
        <v>1</v>
      </c>
    </row>
    <row r="36" spans="2:3" s="122" customFormat="1" ht="16.5" customHeight="1">
      <c r="B36" s="317" t="s">
        <v>529</v>
      </c>
      <c r="C36" s="321">
        <v>1</v>
      </c>
    </row>
    <row r="37" spans="2:3" ht="16.5" customHeight="1">
      <c r="B37" s="317" t="s">
        <v>454</v>
      </c>
      <c r="C37" s="321">
        <v>1</v>
      </c>
    </row>
    <row r="38" spans="2:3" ht="20.25" customHeight="1">
      <c r="B38" s="317" t="s">
        <v>296</v>
      </c>
      <c r="C38" s="321">
        <v>4</v>
      </c>
    </row>
    <row r="39" spans="2:3" s="122" customFormat="1" ht="20.25" customHeight="1" thickBot="1">
      <c r="B39" s="318" t="s">
        <v>30</v>
      </c>
      <c r="C39" s="322">
        <v>549</v>
      </c>
    </row>
    <row r="40" ht="15">
      <c r="B40" s="47" t="s">
        <v>18</v>
      </c>
    </row>
  </sheetData>
  <sheetProtection/>
  <mergeCells count="4">
    <mergeCell ref="B2:D2"/>
    <mergeCell ref="B17:C17"/>
    <mergeCell ref="A1:D1"/>
    <mergeCell ref="A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26.8515625" style="0" customWidth="1"/>
    <col min="2" max="2" width="20.57421875" style="0" customWidth="1"/>
    <col min="3" max="3" width="18.00390625" style="0" customWidth="1"/>
    <col min="4" max="4" width="18.57421875" style="0" customWidth="1"/>
    <col min="5" max="5" width="11.140625" style="0" bestFit="1" customWidth="1"/>
    <col min="250" max="250" width="26.8515625" style="0" customWidth="1"/>
  </cols>
  <sheetData>
    <row r="2" spans="1:5" ht="18.75" thickBot="1">
      <c r="A2" s="366" t="s">
        <v>547</v>
      </c>
      <c r="B2" s="366"/>
      <c r="C2" s="366"/>
      <c r="D2" s="366"/>
      <c r="E2" s="366"/>
    </row>
    <row r="5" spans="1:5" ht="18.75" customHeight="1">
      <c r="A5" s="407" t="s">
        <v>565</v>
      </c>
      <c r="B5" s="407"/>
      <c r="C5" s="407"/>
      <c r="D5" s="407"/>
      <c r="E5" s="407"/>
    </row>
    <row r="6" spans="2:5" ht="15.75">
      <c r="B6" s="1"/>
      <c r="C6" s="48"/>
      <c r="D6" s="48"/>
      <c r="E6" s="48"/>
    </row>
    <row r="7" spans="2:5" ht="15.75">
      <c r="B7" s="1"/>
      <c r="C7" s="48"/>
      <c r="D7" s="48"/>
      <c r="E7" s="48"/>
    </row>
    <row r="9" spans="1:5" ht="31.5" customHeight="1">
      <c r="A9" s="71"/>
      <c r="B9" s="180" t="s">
        <v>3</v>
      </c>
      <c r="C9" s="180" t="s">
        <v>6</v>
      </c>
      <c r="D9" s="180" t="s">
        <v>2</v>
      </c>
      <c r="E9" s="216"/>
    </row>
    <row r="10" spans="1:4" ht="24" customHeight="1">
      <c r="A10" s="248" t="s">
        <v>9</v>
      </c>
      <c r="B10" s="165">
        <v>40</v>
      </c>
      <c r="C10" s="165">
        <v>297</v>
      </c>
      <c r="D10" s="165">
        <v>337</v>
      </c>
    </row>
    <row r="11" spans="1:5" ht="27.75" customHeight="1">
      <c r="A11" s="249" t="s">
        <v>215</v>
      </c>
      <c r="B11" s="227">
        <v>7885000</v>
      </c>
      <c r="C11" s="227">
        <v>46382000</v>
      </c>
      <c r="D11" s="227">
        <v>54267000</v>
      </c>
      <c r="E11" s="100"/>
    </row>
    <row r="12" spans="1:5" ht="36" customHeight="1">
      <c r="A12" s="249" t="s">
        <v>216</v>
      </c>
      <c r="B12" s="227">
        <v>7279500</v>
      </c>
      <c r="C12" s="227">
        <v>43769800</v>
      </c>
      <c r="D12" s="227">
        <v>51049300</v>
      </c>
      <c r="E12" s="100"/>
    </row>
    <row r="13" spans="1:4" ht="21" customHeight="1">
      <c r="A13" s="249" t="s">
        <v>217</v>
      </c>
      <c r="B13" s="165">
        <v>92.31</v>
      </c>
      <c r="C13" s="165">
        <v>94.37</v>
      </c>
      <c r="D13" s="165">
        <v>94.07</v>
      </c>
    </row>
    <row r="14" spans="1:3" ht="45" customHeight="1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24" t="s">
        <v>566</v>
      </c>
      <c r="B18" s="524"/>
      <c r="C18" s="524"/>
      <c r="D18" s="524"/>
    </row>
    <row r="19" spans="1:4" ht="15.75" customHeight="1">
      <c r="A19" s="524"/>
      <c r="B19" s="524"/>
      <c r="C19" s="524"/>
      <c r="D19" s="524"/>
    </row>
    <row r="20" spans="1:4" ht="31.5" customHeight="1">
      <c r="A20" s="43"/>
      <c r="B20" s="43"/>
      <c r="C20" s="43"/>
      <c r="D20" s="43"/>
    </row>
    <row r="21" spans="1:5" ht="5.25" customHeight="1">
      <c r="A21" s="525"/>
      <c r="B21" s="525"/>
      <c r="C21" s="525"/>
      <c r="D21" s="525"/>
      <c r="E21" s="525"/>
    </row>
    <row r="22" spans="1:4" ht="31.5" customHeight="1">
      <c r="A22" s="72"/>
      <c r="B22" s="180" t="s">
        <v>3</v>
      </c>
      <c r="C22" s="180" t="s">
        <v>6</v>
      </c>
      <c r="D22" s="180" t="s">
        <v>2</v>
      </c>
    </row>
    <row r="23" spans="1:4" ht="20.25" customHeight="1">
      <c r="A23" s="231" t="s">
        <v>9</v>
      </c>
      <c r="B23" s="165">
        <v>423</v>
      </c>
      <c r="C23" s="165">
        <v>2700</v>
      </c>
      <c r="D23" s="227">
        <v>3123</v>
      </c>
    </row>
    <row r="24" spans="1:4" ht="30.75" customHeight="1">
      <c r="A24" s="250" t="s">
        <v>215</v>
      </c>
      <c r="B24" s="227">
        <v>341847050</v>
      </c>
      <c r="C24" s="227">
        <v>429042425</v>
      </c>
      <c r="D24" s="227">
        <v>770889475</v>
      </c>
    </row>
    <row r="25" spans="1:4" ht="36.75" customHeight="1">
      <c r="A25" s="250" t="s">
        <v>216</v>
      </c>
      <c r="B25" s="227">
        <v>298835696</v>
      </c>
      <c r="C25" s="227">
        <v>393816011</v>
      </c>
      <c r="D25" s="227">
        <v>692651707</v>
      </c>
    </row>
    <row r="26" spans="1:4" ht="18.75" customHeight="1">
      <c r="A26" s="249" t="s">
        <v>217</v>
      </c>
      <c r="B26" s="165">
        <v>87.42</v>
      </c>
      <c r="C26" s="165">
        <v>91.79</v>
      </c>
      <c r="D26" s="165">
        <v>89.85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18:D19"/>
    <mergeCell ref="A21:E21"/>
    <mergeCell ref="A2:E2"/>
    <mergeCell ref="A5:E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53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122" customWidth="1"/>
    <col min="4" max="5" width="13.8515625" style="0" customWidth="1"/>
    <col min="6" max="6" width="19.421875" style="0" customWidth="1"/>
    <col min="7" max="7" width="10.140625" style="0" bestFit="1" customWidth="1"/>
    <col min="130" max="130" width="18.00390625" style="0" customWidth="1"/>
    <col min="131" max="132" width="13.8515625" style="0" customWidth="1"/>
    <col min="133" max="133" width="19.421875" style="0" customWidth="1"/>
    <col min="134" max="134" width="10.140625" style="0" bestFit="1" customWidth="1"/>
    <col min="135" max="135" width="8.8515625" style="0" customWidth="1"/>
    <col min="136" max="136" width="10.140625" style="0" bestFit="1" customWidth="1"/>
  </cols>
  <sheetData>
    <row r="1" spans="1:7" ht="17.25" thickBot="1">
      <c r="A1" s="532" t="s">
        <v>544</v>
      </c>
      <c r="B1" s="532"/>
      <c r="C1" s="532"/>
      <c r="D1" s="532"/>
      <c r="E1" s="532"/>
      <c r="F1" s="532"/>
      <c r="G1" s="130"/>
    </row>
    <row r="2" spans="1:7" ht="15" customHeight="1">
      <c r="A2" s="533" t="s">
        <v>567</v>
      </c>
      <c r="B2" s="533"/>
      <c r="C2" s="533"/>
      <c r="D2" s="533"/>
      <c r="E2" s="533"/>
      <c r="F2" s="533"/>
      <c r="G2" s="106"/>
    </row>
    <row r="3" spans="1:7" ht="15" customHeight="1">
      <c r="A3" s="534"/>
      <c r="B3" s="534"/>
      <c r="C3" s="534"/>
      <c r="D3" s="534"/>
      <c r="E3" s="534"/>
      <c r="F3" s="534"/>
      <c r="G3" s="106"/>
    </row>
    <row r="4" spans="1:6" ht="15.75" customHeight="1">
      <c r="A4" s="1"/>
      <c r="B4" s="526" t="s">
        <v>107</v>
      </c>
      <c r="C4" s="526"/>
      <c r="D4" s="526"/>
      <c r="E4" s="526"/>
      <c r="F4" s="526"/>
    </row>
    <row r="5" spans="2:7" ht="45" customHeight="1">
      <c r="B5" s="530" t="s">
        <v>346</v>
      </c>
      <c r="C5" s="527" t="s">
        <v>218</v>
      </c>
      <c r="D5" s="530" t="s">
        <v>219</v>
      </c>
      <c r="E5" s="530" t="s">
        <v>220</v>
      </c>
      <c r="F5" s="530" t="s">
        <v>221</v>
      </c>
      <c r="G5" s="216"/>
    </row>
    <row r="6" spans="2:6" ht="15" customHeight="1">
      <c r="B6" s="530"/>
      <c r="C6" s="529"/>
      <c r="D6" s="530"/>
      <c r="E6" s="531"/>
      <c r="F6" s="531"/>
    </row>
    <row r="7" spans="2:6" ht="17.25" customHeight="1" hidden="1">
      <c r="B7" s="530"/>
      <c r="C7" s="126"/>
      <c r="D7" s="530"/>
      <c r="E7" s="531"/>
      <c r="F7" s="531"/>
    </row>
    <row r="8" spans="2:6" ht="15">
      <c r="B8" s="201" t="s">
        <v>380</v>
      </c>
      <c r="C8" s="314" t="s">
        <v>162</v>
      </c>
      <c r="D8" s="165">
        <v>291</v>
      </c>
      <c r="E8" s="227">
        <v>284440050</v>
      </c>
      <c r="F8" s="227">
        <v>249375446</v>
      </c>
    </row>
    <row r="9" spans="2:6" ht="15">
      <c r="B9" s="201" t="s">
        <v>352</v>
      </c>
      <c r="C9" s="314" t="s">
        <v>135</v>
      </c>
      <c r="D9" s="165">
        <v>32</v>
      </c>
      <c r="E9" s="227">
        <v>12425000</v>
      </c>
      <c r="F9" s="227">
        <v>9123500</v>
      </c>
    </row>
    <row r="10" spans="2:6" ht="15">
      <c r="B10" s="201" t="s">
        <v>381</v>
      </c>
      <c r="C10" s="314" t="s">
        <v>163</v>
      </c>
      <c r="D10" s="165">
        <v>27</v>
      </c>
      <c r="E10" s="227">
        <v>28975000</v>
      </c>
      <c r="F10" s="227">
        <v>28102500</v>
      </c>
    </row>
    <row r="11" spans="2:6" ht="15">
      <c r="B11" s="201" t="s">
        <v>353</v>
      </c>
      <c r="C11" s="314" t="s">
        <v>136</v>
      </c>
      <c r="D11" s="165">
        <v>25</v>
      </c>
      <c r="E11" s="227">
        <v>4282000</v>
      </c>
      <c r="F11" s="227">
        <v>3557000</v>
      </c>
    </row>
    <row r="12" spans="2:6" ht="15">
      <c r="B12" s="201" t="s">
        <v>362</v>
      </c>
      <c r="C12" s="314" t="s">
        <v>145</v>
      </c>
      <c r="D12" s="165">
        <v>11</v>
      </c>
      <c r="E12" s="227">
        <v>775000</v>
      </c>
      <c r="F12" s="227">
        <v>502250</v>
      </c>
    </row>
    <row r="13" spans="2:6" ht="15">
      <c r="B13" s="201" t="s">
        <v>387</v>
      </c>
      <c r="C13" s="314" t="s">
        <v>169</v>
      </c>
      <c r="D13" s="165">
        <v>7</v>
      </c>
      <c r="E13" s="227">
        <v>650000</v>
      </c>
      <c r="F13" s="227">
        <v>413500</v>
      </c>
    </row>
    <row r="14" spans="2:6" ht="15">
      <c r="B14" s="201" t="s">
        <v>394</v>
      </c>
      <c r="C14" s="314" t="s">
        <v>176</v>
      </c>
      <c r="D14" s="165">
        <v>5</v>
      </c>
      <c r="E14" s="227">
        <v>4250000</v>
      </c>
      <c r="F14" s="227">
        <v>3395000</v>
      </c>
    </row>
    <row r="15" spans="2:6" ht="15">
      <c r="B15" s="201" t="s">
        <v>384</v>
      </c>
      <c r="C15" s="314" t="s">
        <v>166</v>
      </c>
      <c r="D15" s="165">
        <v>3</v>
      </c>
      <c r="E15" s="227">
        <v>650000</v>
      </c>
      <c r="F15" s="227">
        <v>275000</v>
      </c>
    </row>
    <row r="16" spans="2:6" ht="15">
      <c r="B16" s="201" t="s">
        <v>355</v>
      </c>
      <c r="C16" s="314" t="s">
        <v>138</v>
      </c>
      <c r="D16" s="165">
        <v>3</v>
      </c>
      <c r="E16" s="227">
        <v>1200000</v>
      </c>
      <c r="F16" s="227">
        <v>670000</v>
      </c>
    </row>
    <row r="17" spans="2:6" ht="15">
      <c r="B17" s="201" t="s">
        <v>416</v>
      </c>
      <c r="C17" s="314" t="s">
        <v>198</v>
      </c>
      <c r="D17" s="165">
        <v>2</v>
      </c>
      <c r="E17" s="227">
        <v>100000</v>
      </c>
      <c r="F17" s="227">
        <v>100000</v>
      </c>
    </row>
    <row r="18" spans="2:6" s="122" customFormat="1" ht="15">
      <c r="B18" s="201" t="s">
        <v>373</v>
      </c>
      <c r="C18" s="314" t="s">
        <v>156</v>
      </c>
      <c r="D18" s="165">
        <v>2</v>
      </c>
      <c r="E18" s="227">
        <v>400000</v>
      </c>
      <c r="F18" s="227">
        <v>320000</v>
      </c>
    </row>
    <row r="19" spans="2:6" s="122" customFormat="1" ht="15">
      <c r="B19" s="201" t="s">
        <v>368</v>
      </c>
      <c r="C19" s="314" t="s">
        <v>151</v>
      </c>
      <c r="D19" s="165">
        <v>2</v>
      </c>
      <c r="E19" s="227">
        <v>100000</v>
      </c>
      <c r="F19" s="227">
        <v>70000</v>
      </c>
    </row>
    <row r="20" spans="2:6" s="122" customFormat="1" ht="15">
      <c r="B20" s="201" t="s">
        <v>401</v>
      </c>
      <c r="C20" s="314" t="s">
        <v>183</v>
      </c>
      <c r="D20" s="165">
        <v>2</v>
      </c>
      <c r="E20" s="227">
        <v>150000</v>
      </c>
      <c r="F20" s="227">
        <v>82500</v>
      </c>
    </row>
    <row r="21" spans="2:6" s="122" customFormat="1" ht="15">
      <c r="B21" s="201" t="s">
        <v>379</v>
      </c>
      <c r="C21" s="314" t="s">
        <v>283</v>
      </c>
      <c r="D21" s="165">
        <v>2</v>
      </c>
      <c r="E21" s="227">
        <v>1000000</v>
      </c>
      <c r="F21" s="227">
        <v>900000</v>
      </c>
    </row>
    <row r="22" spans="2:6" s="122" customFormat="1" ht="15">
      <c r="B22" s="201" t="s">
        <v>377</v>
      </c>
      <c r="C22" s="314" t="s">
        <v>160</v>
      </c>
      <c r="D22" s="165">
        <v>1</v>
      </c>
      <c r="E22" s="227">
        <v>100000</v>
      </c>
      <c r="F22" s="227">
        <v>99000</v>
      </c>
    </row>
    <row r="23" spans="2:6" s="122" customFormat="1" ht="15">
      <c r="B23" s="201" t="s">
        <v>397</v>
      </c>
      <c r="C23" s="314" t="s">
        <v>179</v>
      </c>
      <c r="D23" s="165">
        <v>1</v>
      </c>
      <c r="E23" s="227">
        <v>800000</v>
      </c>
      <c r="F23" s="227">
        <v>800000</v>
      </c>
    </row>
    <row r="24" spans="2:6" s="122" customFormat="1" ht="15">
      <c r="B24" s="201" t="s">
        <v>350</v>
      </c>
      <c r="C24" s="314" t="s">
        <v>133</v>
      </c>
      <c r="D24" s="165">
        <v>1</v>
      </c>
      <c r="E24" s="227">
        <v>500000</v>
      </c>
      <c r="F24" s="227">
        <v>200000</v>
      </c>
    </row>
    <row r="25" spans="2:6" s="122" customFormat="1" ht="15">
      <c r="B25" s="201" t="s">
        <v>408</v>
      </c>
      <c r="C25" s="314" t="s">
        <v>190</v>
      </c>
      <c r="D25" s="165">
        <v>1</v>
      </c>
      <c r="E25" s="227">
        <v>500000</v>
      </c>
      <c r="F25" s="227">
        <v>500000</v>
      </c>
    </row>
    <row r="26" spans="2:6" s="122" customFormat="1" ht="15">
      <c r="B26" s="201" t="s">
        <v>385</v>
      </c>
      <c r="C26" s="314" t="s">
        <v>167</v>
      </c>
      <c r="D26" s="165">
        <v>1</v>
      </c>
      <c r="E26" s="227">
        <v>100000</v>
      </c>
      <c r="F26" s="227">
        <v>50000</v>
      </c>
    </row>
    <row r="27" spans="2:6" s="122" customFormat="1" ht="15">
      <c r="B27" s="201" t="s">
        <v>423</v>
      </c>
      <c r="C27" s="314" t="s">
        <v>205</v>
      </c>
      <c r="D27" s="165">
        <v>1</v>
      </c>
      <c r="E27" s="227">
        <v>50000</v>
      </c>
      <c r="F27" s="227">
        <v>50000</v>
      </c>
    </row>
    <row r="28" spans="2:6" ht="15">
      <c r="B28" s="201" t="s">
        <v>412</v>
      </c>
      <c r="C28" s="314" t="s">
        <v>194</v>
      </c>
      <c r="D28" s="165">
        <v>1</v>
      </c>
      <c r="E28" s="227">
        <v>100000</v>
      </c>
      <c r="F28" s="227">
        <v>55000</v>
      </c>
    </row>
    <row r="29" spans="2:6" ht="15" customHeight="1">
      <c r="B29" s="201" t="s">
        <v>391</v>
      </c>
      <c r="C29" s="314" t="s">
        <v>173</v>
      </c>
      <c r="D29" s="165">
        <v>1</v>
      </c>
      <c r="E29" s="227">
        <v>100000</v>
      </c>
      <c r="F29" s="227">
        <v>15000</v>
      </c>
    </row>
    <row r="30" spans="2:6" ht="15" customHeight="1">
      <c r="B30" s="201" t="s">
        <v>411</v>
      </c>
      <c r="C30" s="314" t="s">
        <v>193</v>
      </c>
      <c r="D30" s="165">
        <v>1</v>
      </c>
      <c r="E30" s="227">
        <v>200000</v>
      </c>
      <c r="F30" s="227">
        <v>180000</v>
      </c>
    </row>
    <row r="31" spans="2:6" s="122" customFormat="1" ht="15" customHeight="1">
      <c r="B31" s="201"/>
      <c r="C31" s="231"/>
      <c r="D31" s="201"/>
      <c r="E31" s="202" t="s">
        <v>30</v>
      </c>
      <c r="F31" s="202">
        <f>SUM(F8:F30)</f>
        <v>298835696</v>
      </c>
    </row>
    <row r="32" spans="4:6" s="122" customFormat="1" ht="15" customHeight="1">
      <c r="D32" s="2"/>
      <c r="E32" s="2"/>
      <c r="F32" s="73"/>
    </row>
    <row r="33" spans="2:6" ht="15.75" customHeight="1">
      <c r="B33" s="526" t="s">
        <v>115</v>
      </c>
      <c r="C33" s="526"/>
      <c r="D33" s="526"/>
      <c r="E33" s="526"/>
      <c r="F33" s="526"/>
    </row>
    <row r="34" spans="2:6" ht="30" customHeight="1">
      <c r="B34" s="527" t="s">
        <v>346</v>
      </c>
      <c r="C34" s="527" t="s">
        <v>218</v>
      </c>
      <c r="D34" s="527" t="s">
        <v>219</v>
      </c>
      <c r="E34" s="527" t="s">
        <v>220</v>
      </c>
      <c r="F34" s="527" t="s">
        <v>221</v>
      </c>
    </row>
    <row r="35" spans="2:6" ht="27.75" customHeight="1">
      <c r="B35" s="528"/>
      <c r="C35" s="528"/>
      <c r="D35" s="528"/>
      <c r="E35" s="528"/>
      <c r="F35" s="528"/>
    </row>
    <row r="36" spans="2:6" ht="18.75" customHeight="1" hidden="1">
      <c r="B36" s="529"/>
      <c r="C36" s="127"/>
      <c r="D36" s="529"/>
      <c r="E36" s="529"/>
      <c r="F36" s="529"/>
    </row>
    <row r="37" spans="2:6" ht="15">
      <c r="B37" s="201" t="s">
        <v>380</v>
      </c>
      <c r="C37" s="314" t="s">
        <v>162</v>
      </c>
      <c r="D37" s="165">
        <v>1548</v>
      </c>
      <c r="E37" s="227">
        <v>236465425</v>
      </c>
      <c r="F37" s="227">
        <v>221204856</v>
      </c>
    </row>
    <row r="38" spans="2:6" ht="15">
      <c r="B38" s="201" t="s">
        <v>373</v>
      </c>
      <c r="C38" s="314" t="s">
        <v>156</v>
      </c>
      <c r="D38" s="165">
        <v>200</v>
      </c>
      <c r="E38" s="227">
        <v>43898000</v>
      </c>
      <c r="F38" s="227">
        <v>43270920</v>
      </c>
    </row>
    <row r="39" spans="2:6" ht="15">
      <c r="B39" s="201" t="s">
        <v>379</v>
      </c>
      <c r="C39" s="314" t="s">
        <v>283</v>
      </c>
      <c r="D39" s="165">
        <v>197</v>
      </c>
      <c r="E39" s="227">
        <v>34867000</v>
      </c>
      <c r="F39" s="227">
        <v>33886200</v>
      </c>
    </row>
    <row r="40" spans="2:6" ht="15">
      <c r="B40" s="201" t="s">
        <v>377</v>
      </c>
      <c r="C40" s="314" t="s">
        <v>160</v>
      </c>
      <c r="D40" s="165">
        <v>118</v>
      </c>
      <c r="E40" s="227">
        <v>20230000</v>
      </c>
      <c r="F40" s="227">
        <v>16828700</v>
      </c>
    </row>
    <row r="41" spans="2:6" ht="15">
      <c r="B41" s="201" t="s">
        <v>353</v>
      </c>
      <c r="C41" s="314" t="s">
        <v>136</v>
      </c>
      <c r="D41" s="165">
        <v>112</v>
      </c>
      <c r="E41" s="227">
        <v>11716000</v>
      </c>
      <c r="F41" s="227">
        <v>8944700</v>
      </c>
    </row>
    <row r="42" spans="2:6" ht="15">
      <c r="B42" s="201" t="s">
        <v>362</v>
      </c>
      <c r="C42" s="314" t="s">
        <v>145</v>
      </c>
      <c r="D42" s="165">
        <v>103</v>
      </c>
      <c r="E42" s="227">
        <v>8497000</v>
      </c>
      <c r="F42" s="227">
        <v>7458850</v>
      </c>
    </row>
    <row r="43" spans="2:6" ht="15">
      <c r="B43" s="201" t="s">
        <v>352</v>
      </c>
      <c r="C43" s="314" t="s">
        <v>135</v>
      </c>
      <c r="D43" s="165">
        <v>85</v>
      </c>
      <c r="E43" s="227">
        <v>9010000</v>
      </c>
      <c r="F43" s="227">
        <v>7039100</v>
      </c>
    </row>
    <row r="44" spans="2:6" ht="15">
      <c r="B44" s="201" t="s">
        <v>381</v>
      </c>
      <c r="C44" s="314" t="s">
        <v>163</v>
      </c>
      <c r="D44" s="165">
        <v>56</v>
      </c>
      <c r="E44" s="227">
        <v>20600000</v>
      </c>
      <c r="F44" s="227">
        <v>19689075</v>
      </c>
    </row>
    <row r="45" spans="2:6" ht="15">
      <c r="B45" s="201" t="s">
        <v>423</v>
      </c>
      <c r="C45" s="314" t="s">
        <v>205</v>
      </c>
      <c r="D45" s="165">
        <v>34</v>
      </c>
      <c r="E45" s="227">
        <v>8270000</v>
      </c>
      <c r="F45" s="227">
        <v>7630500</v>
      </c>
    </row>
    <row r="46" spans="2:6" ht="15">
      <c r="B46" s="201" t="s">
        <v>409</v>
      </c>
      <c r="C46" s="314" t="s">
        <v>191</v>
      </c>
      <c r="D46" s="165">
        <v>24</v>
      </c>
      <c r="E46" s="227">
        <v>2705000</v>
      </c>
      <c r="F46" s="227">
        <v>2475000</v>
      </c>
    </row>
    <row r="47" spans="2:6" ht="15">
      <c r="B47" s="201" t="s">
        <v>394</v>
      </c>
      <c r="C47" s="314" t="s">
        <v>176</v>
      </c>
      <c r="D47" s="165">
        <v>23</v>
      </c>
      <c r="E47" s="227">
        <v>3110000</v>
      </c>
      <c r="F47" s="227">
        <v>2326850</v>
      </c>
    </row>
    <row r="48" spans="2:6" ht="15">
      <c r="B48" s="201" t="s">
        <v>355</v>
      </c>
      <c r="C48" s="314" t="s">
        <v>138</v>
      </c>
      <c r="D48" s="165">
        <v>18</v>
      </c>
      <c r="E48" s="227">
        <v>1001000</v>
      </c>
      <c r="F48" s="227">
        <v>926900</v>
      </c>
    </row>
    <row r="49" spans="2:6" ht="15">
      <c r="B49" s="201" t="s">
        <v>400</v>
      </c>
      <c r="C49" s="314" t="s">
        <v>182</v>
      </c>
      <c r="D49" s="165">
        <v>18</v>
      </c>
      <c r="E49" s="227">
        <v>2890000</v>
      </c>
      <c r="F49" s="227">
        <v>2424000</v>
      </c>
    </row>
    <row r="50" spans="2:6" ht="15">
      <c r="B50" s="201" t="s">
        <v>347</v>
      </c>
      <c r="C50" s="314" t="s">
        <v>130</v>
      </c>
      <c r="D50" s="165">
        <v>16</v>
      </c>
      <c r="E50" s="227">
        <v>2220000</v>
      </c>
      <c r="F50" s="227">
        <v>2119000</v>
      </c>
    </row>
    <row r="51" spans="2:6" ht="15">
      <c r="B51" s="201" t="s">
        <v>388</v>
      </c>
      <c r="C51" s="314" t="s">
        <v>170</v>
      </c>
      <c r="D51" s="165">
        <v>15</v>
      </c>
      <c r="E51" s="227">
        <v>1865000</v>
      </c>
      <c r="F51" s="227">
        <v>1189600</v>
      </c>
    </row>
    <row r="52" spans="2:6" ht="15">
      <c r="B52" s="201" t="s">
        <v>387</v>
      </c>
      <c r="C52" s="314" t="s">
        <v>169</v>
      </c>
      <c r="D52" s="165">
        <v>15</v>
      </c>
      <c r="E52" s="227">
        <v>2970000</v>
      </c>
      <c r="F52" s="227">
        <v>2217500</v>
      </c>
    </row>
    <row r="53" spans="2:6" ht="15">
      <c r="B53" s="201" t="s">
        <v>384</v>
      </c>
      <c r="C53" s="314" t="s">
        <v>166</v>
      </c>
      <c r="D53" s="165">
        <v>14</v>
      </c>
      <c r="E53" s="227">
        <v>1780000</v>
      </c>
      <c r="F53" s="227">
        <v>1313000</v>
      </c>
    </row>
    <row r="54" spans="2:6" ht="15">
      <c r="B54" s="201" t="s">
        <v>407</v>
      </c>
      <c r="C54" s="314" t="s">
        <v>189</v>
      </c>
      <c r="D54" s="165">
        <v>12</v>
      </c>
      <c r="E54" s="227">
        <v>1172000</v>
      </c>
      <c r="F54" s="227">
        <v>937000</v>
      </c>
    </row>
    <row r="55" spans="2:6" ht="15">
      <c r="B55" s="201" t="s">
        <v>401</v>
      </c>
      <c r="C55" s="314" t="s">
        <v>183</v>
      </c>
      <c r="D55" s="165">
        <v>8</v>
      </c>
      <c r="E55" s="227">
        <v>1044000</v>
      </c>
      <c r="F55" s="227">
        <v>810500</v>
      </c>
    </row>
    <row r="56" spans="2:6" ht="15">
      <c r="B56" s="201" t="s">
        <v>405</v>
      </c>
      <c r="C56" s="314" t="s">
        <v>187</v>
      </c>
      <c r="D56" s="165">
        <v>7</v>
      </c>
      <c r="E56" s="227">
        <v>1140000</v>
      </c>
      <c r="F56" s="227">
        <v>1099400</v>
      </c>
    </row>
    <row r="57" spans="2:6" ht="15">
      <c r="B57" s="201" t="s">
        <v>392</v>
      </c>
      <c r="C57" s="314" t="s">
        <v>174</v>
      </c>
      <c r="D57" s="165">
        <v>7</v>
      </c>
      <c r="E57" s="227">
        <v>1690000</v>
      </c>
      <c r="F57" s="227">
        <v>1659000</v>
      </c>
    </row>
    <row r="58" spans="2:6" ht="15">
      <c r="B58" s="201" t="s">
        <v>393</v>
      </c>
      <c r="C58" s="314" t="s">
        <v>175</v>
      </c>
      <c r="D58" s="165">
        <v>6</v>
      </c>
      <c r="E58" s="227">
        <v>2800000</v>
      </c>
      <c r="F58" s="227">
        <v>1425000</v>
      </c>
    </row>
    <row r="59" spans="2:6" ht="15">
      <c r="B59" s="201" t="s">
        <v>425</v>
      </c>
      <c r="C59" s="314" t="s">
        <v>207</v>
      </c>
      <c r="D59" s="165">
        <v>5</v>
      </c>
      <c r="E59" s="227">
        <v>700000</v>
      </c>
      <c r="F59" s="227">
        <v>700000</v>
      </c>
    </row>
    <row r="60" spans="2:6" ht="15">
      <c r="B60" s="201" t="s">
        <v>427</v>
      </c>
      <c r="C60" s="314" t="s">
        <v>209</v>
      </c>
      <c r="D60" s="165">
        <v>5</v>
      </c>
      <c r="E60" s="227">
        <v>320000</v>
      </c>
      <c r="F60" s="227">
        <v>307000</v>
      </c>
    </row>
    <row r="61" spans="2:6" ht="15">
      <c r="B61" s="201" t="s">
        <v>390</v>
      </c>
      <c r="C61" s="314" t="s">
        <v>172</v>
      </c>
      <c r="D61" s="165">
        <v>4</v>
      </c>
      <c r="E61" s="227">
        <v>252000</v>
      </c>
      <c r="F61" s="227">
        <v>188960</v>
      </c>
    </row>
    <row r="62" spans="2:6" ht="15">
      <c r="B62" s="201" t="s">
        <v>391</v>
      </c>
      <c r="C62" s="314" t="s">
        <v>173</v>
      </c>
      <c r="D62" s="165">
        <v>4</v>
      </c>
      <c r="E62" s="227">
        <v>110000</v>
      </c>
      <c r="F62" s="227">
        <v>65000</v>
      </c>
    </row>
    <row r="63" spans="2:6" ht="15">
      <c r="B63" s="201" t="s">
        <v>366</v>
      </c>
      <c r="C63" s="314" t="s">
        <v>149</v>
      </c>
      <c r="D63" s="165">
        <v>4</v>
      </c>
      <c r="E63" s="227">
        <v>460000</v>
      </c>
      <c r="F63" s="227">
        <v>166700</v>
      </c>
    </row>
    <row r="64" spans="2:6" ht="15">
      <c r="B64" s="201" t="s">
        <v>411</v>
      </c>
      <c r="C64" s="314" t="s">
        <v>193</v>
      </c>
      <c r="D64" s="165">
        <v>4</v>
      </c>
      <c r="E64" s="227">
        <v>290000</v>
      </c>
      <c r="F64" s="227">
        <v>290000</v>
      </c>
    </row>
    <row r="65" spans="2:6" ht="15">
      <c r="B65" s="201" t="s">
        <v>389</v>
      </c>
      <c r="C65" s="314" t="s">
        <v>171</v>
      </c>
      <c r="D65" s="165">
        <v>3</v>
      </c>
      <c r="E65" s="227">
        <v>250000</v>
      </c>
      <c r="F65" s="227">
        <v>200000</v>
      </c>
    </row>
    <row r="66" spans="2:6" ht="15">
      <c r="B66" s="201" t="s">
        <v>356</v>
      </c>
      <c r="C66" s="314" t="s">
        <v>139</v>
      </c>
      <c r="D66" s="165">
        <v>3</v>
      </c>
      <c r="E66" s="227">
        <v>400000</v>
      </c>
      <c r="F66" s="227">
        <v>390000</v>
      </c>
    </row>
    <row r="67" spans="2:6" s="122" customFormat="1" ht="15">
      <c r="B67" s="201" t="s">
        <v>349</v>
      </c>
      <c r="C67" s="314" t="s">
        <v>132</v>
      </c>
      <c r="D67" s="165">
        <v>3</v>
      </c>
      <c r="E67" s="227">
        <v>120000</v>
      </c>
      <c r="F67" s="227">
        <v>97200</v>
      </c>
    </row>
    <row r="68" spans="2:6" s="122" customFormat="1" ht="15">
      <c r="B68" s="201" t="s">
        <v>368</v>
      </c>
      <c r="C68" s="314" t="s">
        <v>151</v>
      </c>
      <c r="D68" s="165">
        <v>3</v>
      </c>
      <c r="E68" s="227">
        <v>725000</v>
      </c>
      <c r="F68" s="227">
        <v>323000</v>
      </c>
    </row>
    <row r="69" spans="2:6" s="122" customFormat="1" ht="15">
      <c r="B69" s="201" t="s">
        <v>361</v>
      </c>
      <c r="C69" s="314" t="s">
        <v>144</v>
      </c>
      <c r="D69" s="165">
        <v>2</v>
      </c>
      <c r="E69" s="227">
        <v>110000</v>
      </c>
      <c r="F69" s="227">
        <v>55000</v>
      </c>
    </row>
    <row r="70" spans="2:6" s="122" customFormat="1" ht="15">
      <c r="B70" s="201" t="s">
        <v>367</v>
      </c>
      <c r="C70" s="314" t="s">
        <v>150</v>
      </c>
      <c r="D70" s="165">
        <v>2</v>
      </c>
      <c r="E70" s="227">
        <v>200000</v>
      </c>
      <c r="F70" s="227">
        <v>150000</v>
      </c>
    </row>
    <row r="71" spans="2:6" s="122" customFormat="1" ht="15">
      <c r="B71" s="201" t="s">
        <v>372</v>
      </c>
      <c r="C71" s="314" t="s">
        <v>155</v>
      </c>
      <c r="D71" s="165">
        <v>2</v>
      </c>
      <c r="E71" s="227">
        <v>700000</v>
      </c>
      <c r="F71" s="227">
        <v>450000</v>
      </c>
    </row>
    <row r="72" spans="2:6" s="122" customFormat="1" ht="15">
      <c r="B72" s="201" t="s">
        <v>414</v>
      </c>
      <c r="C72" s="314" t="s">
        <v>196</v>
      </c>
      <c r="D72" s="165">
        <v>2</v>
      </c>
      <c r="E72" s="227">
        <v>110000</v>
      </c>
      <c r="F72" s="227">
        <v>110000</v>
      </c>
    </row>
    <row r="73" spans="2:6" ht="15">
      <c r="B73" s="201" t="s">
        <v>410</v>
      </c>
      <c r="C73" s="314" t="s">
        <v>192</v>
      </c>
      <c r="D73" s="165">
        <v>2</v>
      </c>
      <c r="E73" s="227">
        <v>115000</v>
      </c>
      <c r="F73" s="227">
        <v>115000</v>
      </c>
    </row>
    <row r="74" spans="2:6" ht="15">
      <c r="B74" s="201" t="s">
        <v>426</v>
      </c>
      <c r="C74" s="314" t="s">
        <v>208</v>
      </c>
      <c r="D74" s="165">
        <v>2</v>
      </c>
      <c r="E74" s="227">
        <v>520000</v>
      </c>
      <c r="F74" s="227">
        <v>520000</v>
      </c>
    </row>
    <row r="75" spans="2:6" s="122" customFormat="1" ht="15">
      <c r="B75" s="201" t="s">
        <v>397</v>
      </c>
      <c r="C75" s="314" t="s">
        <v>179</v>
      </c>
      <c r="D75" s="165">
        <v>2</v>
      </c>
      <c r="E75" s="227">
        <v>800000</v>
      </c>
      <c r="F75" s="227">
        <v>550000</v>
      </c>
    </row>
    <row r="76" spans="2:6" s="122" customFormat="1" ht="15">
      <c r="B76" s="201" t="s">
        <v>351</v>
      </c>
      <c r="C76" s="314" t="s">
        <v>134</v>
      </c>
      <c r="D76" s="165">
        <v>1</v>
      </c>
      <c r="E76" s="227">
        <v>50000</v>
      </c>
      <c r="F76" s="227">
        <v>50000</v>
      </c>
    </row>
    <row r="77" spans="2:6" s="122" customFormat="1" ht="15">
      <c r="B77" s="201" t="s">
        <v>420</v>
      </c>
      <c r="C77" s="314" t="s">
        <v>202</v>
      </c>
      <c r="D77" s="165">
        <v>1</v>
      </c>
      <c r="E77" s="227">
        <v>30000</v>
      </c>
      <c r="F77" s="227">
        <v>30000</v>
      </c>
    </row>
    <row r="78" spans="2:6" s="122" customFormat="1" ht="15">
      <c r="B78" s="201" t="s">
        <v>403</v>
      </c>
      <c r="C78" s="314" t="s">
        <v>185</v>
      </c>
      <c r="D78" s="165">
        <v>1</v>
      </c>
      <c r="E78" s="227">
        <v>10000</v>
      </c>
      <c r="F78" s="227">
        <v>7500</v>
      </c>
    </row>
    <row r="79" spans="2:6" ht="15">
      <c r="B79" s="201" t="s">
        <v>404</v>
      </c>
      <c r="C79" s="314" t="s">
        <v>186</v>
      </c>
      <c r="D79" s="165">
        <v>1</v>
      </c>
      <c r="E79" s="227">
        <v>60000</v>
      </c>
      <c r="F79" s="227">
        <v>60000</v>
      </c>
    </row>
    <row r="80" spans="2:6" ht="15">
      <c r="B80" s="201" t="s">
        <v>416</v>
      </c>
      <c r="C80" s="314" t="s">
        <v>198</v>
      </c>
      <c r="D80" s="165">
        <v>1</v>
      </c>
      <c r="E80" s="227">
        <v>1000000</v>
      </c>
      <c r="F80" s="227">
        <v>1000000</v>
      </c>
    </row>
    <row r="81" spans="2:6" ht="15" customHeight="1">
      <c r="B81" s="201" t="s">
        <v>354</v>
      </c>
      <c r="C81" s="314" t="s">
        <v>137</v>
      </c>
      <c r="D81" s="165">
        <v>1</v>
      </c>
      <c r="E81" s="227">
        <v>10000</v>
      </c>
      <c r="F81" s="227">
        <v>10000</v>
      </c>
    </row>
    <row r="82" spans="2:6" ht="15">
      <c r="B82" s="201" t="s">
        <v>369</v>
      </c>
      <c r="C82" s="314" t="s">
        <v>152</v>
      </c>
      <c r="D82" s="165">
        <v>1</v>
      </c>
      <c r="E82" s="227">
        <v>1000000</v>
      </c>
      <c r="F82" s="227">
        <v>400000</v>
      </c>
    </row>
    <row r="83" spans="2:6" ht="15">
      <c r="B83" s="201" t="s">
        <v>399</v>
      </c>
      <c r="C83" s="314" t="s">
        <v>181</v>
      </c>
      <c r="D83" s="165">
        <v>1</v>
      </c>
      <c r="E83" s="227">
        <v>100000</v>
      </c>
      <c r="F83" s="227">
        <v>70000</v>
      </c>
    </row>
    <row r="84" spans="2:6" ht="15">
      <c r="B84" s="201" t="s">
        <v>348</v>
      </c>
      <c r="C84" s="314" t="s">
        <v>131</v>
      </c>
      <c r="D84" s="165">
        <v>1</v>
      </c>
      <c r="E84" s="227">
        <v>400000</v>
      </c>
      <c r="F84" s="227">
        <v>400000</v>
      </c>
    </row>
    <row r="85" spans="2:6" ht="15">
      <c r="B85" s="201" t="s">
        <v>398</v>
      </c>
      <c r="C85" s="314" t="s">
        <v>180</v>
      </c>
      <c r="D85" s="165">
        <v>1</v>
      </c>
      <c r="E85" s="227">
        <v>10000</v>
      </c>
      <c r="F85" s="227">
        <v>10000</v>
      </c>
    </row>
    <row r="86" spans="2:6" ht="15">
      <c r="B86" s="201" t="s">
        <v>378</v>
      </c>
      <c r="C86" s="314" t="s">
        <v>161</v>
      </c>
      <c r="D86" s="165">
        <v>1</v>
      </c>
      <c r="E86" s="227">
        <v>200000</v>
      </c>
      <c r="F86" s="227">
        <v>200000</v>
      </c>
    </row>
    <row r="87" spans="2:6" ht="15">
      <c r="B87" s="201" t="s">
        <v>422</v>
      </c>
      <c r="C87" s="314" t="s">
        <v>204</v>
      </c>
      <c r="D87" s="165">
        <v>1</v>
      </c>
      <c r="E87" s="227">
        <v>50000</v>
      </c>
      <c r="F87" s="227">
        <v>25000</v>
      </c>
    </row>
    <row r="88" spans="2:6" ht="15">
      <c r="B88" s="231"/>
      <c r="C88" s="231"/>
      <c r="D88" s="231"/>
      <c r="E88" s="231" t="s">
        <v>30</v>
      </c>
      <c r="F88" s="252">
        <f>SUM(F37:F87)</f>
        <v>393816011</v>
      </c>
    </row>
    <row r="91" ht="15" customHeight="1"/>
  </sheetData>
  <sheetProtection/>
  <mergeCells count="14">
    <mergeCell ref="E5:E7"/>
    <mergeCell ref="F5:F7"/>
    <mergeCell ref="B4:F4"/>
    <mergeCell ref="C5:C6"/>
    <mergeCell ref="A1:F1"/>
    <mergeCell ref="A2:F3"/>
    <mergeCell ref="B5:B7"/>
    <mergeCell ref="D5:D7"/>
    <mergeCell ref="B33:F33"/>
    <mergeCell ref="B34:B36"/>
    <mergeCell ref="D34:D36"/>
    <mergeCell ref="E34:E36"/>
    <mergeCell ref="F34:F36"/>
    <mergeCell ref="C34:C3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&amp;L17.06.2016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9">
      <selection activeCell="C50" sqref="C50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10" max="110" width="18.00390625" style="0" customWidth="1"/>
    <col min="111" max="112" width="13.8515625" style="0" customWidth="1"/>
    <col min="113" max="113" width="19.421875" style="0" customWidth="1"/>
    <col min="115" max="115" width="11.421875" style="0" customWidth="1"/>
    <col min="117" max="117" width="20.140625" style="0" bestFit="1" customWidth="1"/>
  </cols>
  <sheetData>
    <row r="1" spans="1:6" ht="21.75" customHeight="1" thickBot="1">
      <c r="A1" s="537" t="s">
        <v>546</v>
      </c>
      <c r="B1" s="537"/>
      <c r="C1" s="537"/>
      <c r="D1" s="537"/>
      <c r="E1" s="537"/>
      <c r="F1" s="537"/>
    </row>
    <row r="2" spans="1:6" s="122" customFormat="1" ht="21.75" customHeight="1">
      <c r="A2" s="142"/>
      <c r="B2" s="142"/>
      <c r="C2" s="142"/>
      <c r="D2" s="142"/>
      <c r="E2" s="142"/>
      <c r="F2" s="142"/>
    </row>
    <row r="3" spans="1:6" ht="16.5" customHeight="1">
      <c r="A3" s="392" t="s">
        <v>568</v>
      </c>
      <c r="B3" s="392"/>
      <c r="C3" s="392"/>
      <c r="D3" s="392"/>
      <c r="E3" s="392"/>
      <c r="F3" s="392"/>
    </row>
    <row r="4" spans="1:6" s="122" customFormat="1" ht="16.5" customHeight="1">
      <c r="A4" s="152"/>
      <c r="B4" s="152"/>
      <c r="C4" s="152"/>
      <c r="D4" s="152"/>
      <c r="E4" s="152"/>
      <c r="F4" s="152"/>
    </row>
    <row r="5" spans="1:6" ht="16.5" customHeight="1">
      <c r="A5" s="103"/>
      <c r="B5" s="98" t="s">
        <v>224</v>
      </c>
      <c r="C5" s="103"/>
      <c r="D5" s="103"/>
      <c r="E5" s="103"/>
      <c r="F5" s="103"/>
    </row>
    <row r="6" spans="2:5" ht="16.5" customHeight="1">
      <c r="B6" s="526" t="s">
        <v>107</v>
      </c>
      <c r="C6" s="526"/>
      <c r="D6" s="526"/>
      <c r="E6" s="526"/>
    </row>
    <row r="7" spans="2:5" ht="16.5" customHeight="1">
      <c r="B7" s="530" t="s">
        <v>222</v>
      </c>
      <c r="C7" s="530" t="s">
        <v>223</v>
      </c>
      <c r="D7" s="530" t="s">
        <v>220</v>
      </c>
      <c r="E7" s="530" t="s">
        <v>221</v>
      </c>
    </row>
    <row r="8" spans="2:5" ht="16.5" customHeight="1">
      <c r="B8" s="530"/>
      <c r="C8" s="530"/>
      <c r="D8" s="531"/>
      <c r="E8" s="531"/>
    </row>
    <row r="9" spans="2:5" ht="24.75" customHeight="1">
      <c r="B9" s="530"/>
      <c r="C9" s="530"/>
      <c r="D9" s="531"/>
      <c r="E9" s="531"/>
    </row>
    <row r="10" spans="2:5" ht="16.5" customHeight="1">
      <c r="B10" s="165" t="s">
        <v>280</v>
      </c>
      <c r="C10" s="165">
        <v>5</v>
      </c>
      <c r="D10" s="227">
        <v>760000</v>
      </c>
      <c r="E10" s="227">
        <v>570000</v>
      </c>
    </row>
    <row r="11" spans="2:5" ht="16.5" customHeight="1">
      <c r="B11" s="165" t="s">
        <v>254</v>
      </c>
      <c r="C11" s="165">
        <v>4</v>
      </c>
      <c r="D11" s="227">
        <v>650000</v>
      </c>
      <c r="E11" s="227">
        <v>630000</v>
      </c>
    </row>
    <row r="12" spans="2:5" ht="16.5" customHeight="1">
      <c r="B12" s="165" t="s">
        <v>255</v>
      </c>
      <c r="C12" s="165">
        <v>3</v>
      </c>
      <c r="D12" s="227">
        <v>200000</v>
      </c>
      <c r="E12" s="227">
        <v>70000</v>
      </c>
    </row>
    <row r="13" spans="2:5" ht="16.5" customHeight="1">
      <c r="B13" s="165" t="s">
        <v>261</v>
      </c>
      <c r="C13" s="165">
        <v>3</v>
      </c>
      <c r="D13" s="227">
        <v>1100000</v>
      </c>
      <c r="E13" s="227">
        <v>1067000</v>
      </c>
    </row>
    <row r="14" spans="2:5" ht="16.5" customHeight="1">
      <c r="B14" s="165" t="s">
        <v>268</v>
      </c>
      <c r="C14" s="165">
        <v>3</v>
      </c>
      <c r="D14" s="227">
        <v>2450000</v>
      </c>
      <c r="E14" s="227">
        <v>2450000</v>
      </c>
    </row>
    <row r="15" spans="2:5" ht="16.5" customHeight="1">
      <c r="B15" s="165" t="s">
        <v>285</v>
      </c>
      <c r="C15" s="165">
        <v>3</v>
      </c>
      <c r="D15" s="227">
        <v>250000</v>
      </c>
      <c r="E15" s="227">
        <v>250000</v>
      </c>
    </row>
    <row r="16" spans="2:5" ht="16.5" customHeight="1">
      <c r="B16" s="165" t="s">
        <v>271</v>
      </c>
      <c r="C16" s="165">
        <v>2</v>
      </c>
      <c r="D16" s="227">
        <v>260000</v>
      </c>
      <c r="E16" s="227">
        <v>180000</v>
      </c>
    </row>
    <row r="17" spans="2:5" ht="16.5" customHeight="1">
      <c r="B17" s="165" t="s">
        <v>456</v>
      </c>
      <c r="C17" s="165">
        <v>1</v>
      </c>
      <c r="D17" s="227">
        <v>50000</v>
      </c>
      <c r="E17" s="227">
        <v>50000</v>
      </c>
    </row>
    <row r="18" spans="2:5" ht="16.5" customHeight="1">
      <c r="B18" s="165" t="s">
        <v>284</v>
      </c>
      <c r="C18" s="165">
        <v>1</v>
      </c>
      <c r="D18" s="227">
        <v>500000</v>
      </c>
      <c r="E18" s="227">
        <v>425000</v>
      </c>
    </row>
    <row r="19" spans="2:5" ht="16.5" customHeight="1">
      <c r="B19" s="165" t="s">
        <v>310</v>
      </c>
      <c r="C19" s="165">
        <v>1</v>
      </c>
      <c r="D19" s="227">
        <v>50000</v>
      </c>
      <c r="E19" s="227">
        <v>22500</v>
      </c>
    </row>
    <row r="20" spans="2:5" ht="16.5" customHeight="1">
      <c r="B20" s="165" t="s">
        <v>341</v>
      </c>
      <c r="C20" s="165">
        <v>1</v>
      </c>
      <c r="D20" s="227">
        <v>50000</v>
      </c>
      <c r="E20" s="227">
        <v>33000</v>
      </c>
    </row>
    <row r="21" spans="2:5" s="122" customFormat="1" ht="16.5" customHeight="1">
      <c r="B21" s="165" t="s">
        <v>256</v>
      </c>
      <c r="C21" s="165">
        <v>1</v>
      </c>
      <c r="D21" s="227">
        <v>50000</v>
      </c>
      <c r="E21" s="227">
        <v>25000</v>
      </c>
    </row>
    <row r="22" spans="2:5" s="122" customFormat="1" ht="16.5" customHeight="1">
      <c r="B22" s="165" t="s">
        <v>580</v>
      </c>
      <c r="C22" s="165">
        <v>1</v>
      </c>
      <c r="D22" s="227">
        <v>50000</v>
      </c>
      <c r="E22" s="227">
        <v>45000</v>
      </c>
    </row>
    <row r="23" spans="2:5" s="122" customFormat="1" ht="16.5" customHeight="1">
      <c r="B23" s="165" t="s">
        <v>264</v>
      </c>
      <c r="C23" s="165">
        <v>1</v>
      </c>
      <c r="D23" s="227">
        <v>100000</v>
      </c>
      <c r="E23" s="227">
        <v>100000</v>
      </c>
    </row>
    <row r="24" spans="2:5" s="122" customFormat="1" ht="16.5" customHeight="1">
      <c r="B24" s="165" t="s">
        <v>482</v>
      </c>
      <c r="C24" s="165">
        <v>1</v>
      </c>
      <c r="D24" s="227">
        <v>200000</v>
      </c>
      <c r="E24" s="227">
        <v>200000</v>
      </c>
    </row>
    <row r="25" spans="2:5" s="122" customFormat="1" ht="16.5" customHeight="1">
      <c r="B25" s="165" t="s">
        <v>263</v>
      </c>
      <c r="C25" s="165">
        <v>1</v>
      </c>
      <c r="D25" s="227">
        <v>50000</v>
      </c>
      <c r="E25" s="227">
        <v>50000</v>
      </c>
    </row>
    <row r="26" spans="2:5" s="122" customFormat="1" ht="16.5" customHeight="1">
      <c r="B26" s="165" t="s">
        <v>581</v>
      </c>
      <c r="C26" s="165">
        <v>1</v>
      </c>
      <c r="D26" s="227">
        <v>50000</v>
      </c>
      <c r="E26" s="227">
        <v>12500</v>
      </c>
    </row>
    <row r="27" spans="2:5" s="122" customFormat="1" ht="16.5" customHeight="1">
      <c r="B27" s="165" t="s">
        <v>306</v>
      </c>
      <c r="C27" s="165">
        <v>1</v>
      </c>
      <c r="D27" s="227">
        <v>325000</v>
      </c>
      <c r="E27" s="227">
        <v>325000</v>
      </c>
    </row>
    <row r="28" spans="2:5" ht="16.5" customHeight="1">
      <c r="B28" s="165" t="s">
        <v>333</v>
      </c>
      <c r="C28" s="165">
        <v>1</v>
      </c>
      <c r="D28" s="227">
        <v>50000</v>
      </c>
      <c r="E28" s="227">
        <v>50000</v>
      </c>
    </row>
    <row r="29" spans="2:5" ht="16.5" customHeight="1">
      <c r="B29" s="165" t="s">
        <v>286</v>
      </c>
      <c r="C29" s="165">
        <v>1</v>
      </c>
      <c r="D29" s="227">
        <v>100000</v>
      </c>
      <c r="E29" s="227">
        <v>50000</v>
      </c>
    </row>
    <row r="30" spans="2:5" ht="16.5" customHeight="1">
      <c r="B30" s="165" t="s">
        <v>300</v>
      </c>
      <c r="C30" s="165">
        <v>1</v>
      </c>
      <c r="D30" s="227">
        <v>50000</v>
      </c>
      <c r="E30" s="227">
        <v>37500</v>
      </c>
    </row>
    <row r="31" spans="2:5" ht="16.5" customHeight="1">
      <c r="B31" s="165" t="s">
        <v>257</v>
      </c>
      <c r="C31" s="165">
        <v>1</v>
      </c>
      <c r="D31" s="227">
        <v>100000</v>
      </c>
      <c r="E31" s="227">
        <v>100000</v>
      </c>
    </row>
    <row r="32" spans="2:5" ht="16.5" customHeight="1">
      <c r="B32" s="165" t="s">
        <v>273</v>
      </c>
      <c r="C32" s="165">
        <v>1</v>
      </c>
      <c r="D32" s="227">
        <v>100000</v>
      </c>
      <c r="E32" s="227">
        <v>20000</v>
      </c>
    </row>
    <row r="33" spans="2:5" ht="16.5" customHeight="1">
      <c r="B33" s="165" t="s">
        <v>266</v>
      </c>
      <c r="C33" s="165">
        <v>1</v>
      </c>
      <c r="D33" s="227">
        <v>100000</v>
      </c>
      <c r="E33" s="227">
        <v>100000</v>
      </c>
    </row>
    <row r="34" spans="2:5" ht="16.5" customHeight="1">
      <c r="B34" s="165" t="s">
        <v>258</v>
      </c>
      <c r="C34" s="165">
        <v>1</v>
      </c>
      <c r="D34" s="227">
        <v>450000</v>
      </c>
      <c r="E34" s="227">
        <v>382500</v>
      </c>
    </row>
    <row r="35" spans="2:5" ht="16.5" customHeight="1">
      <c r="B35" s="165" t="s">
        <v>281</v>
      </c>
      <c r="C35" s="165">
        <v>1</v>
      </c>
      <c r="D35" s="227">
        <v>50000</v>
      </c>
      <c r="E35" s="227">
        <v>25000</v>
      </c>
    </row>
    <row r="36" spans="2:5" s="122" customFormat="1" ht="16.5" customHeight="1">
      <c r="B36" s="165" t="s">
        <v>267</v>
      </c>
      <c r="C36" s="165">
        <v>1</v>
      </c>
      <c r="D36" s="227">
        <v>50000</v>
      </c>
      <c r="E36" s="227">
        <v>9500</v>
      </c>
    </row>
    <row r="37" spans="2:5" s="122" customFormat="1" ht="16.5" customHeight="1">
      <c r="B37" s="535" t="s">
        <v>30</v>
      </c>
      <c r="C37" s="535"/>
      <c r="D37" s="535"/>
      <c r="E37" s="253">
        <f>SUM(E10:E36)</f>
        <v>7279500</v>
      </c>
    </row>
    <row r="38" spans="2:5" s="122" customFormat="1" ht="16.5" customHeight="1">
      <c r="B38" s="137"/>
      <c r="C38" s="137"/>
      <c r="D38" s="137"/>
      <c r="E38" s="138"/>
    </row>
    <row r="39" spans="2:5" s="122" customFormat="1" ht="16.5" customHeight="1">
      <c r="B39" s="137"/>
      <c r="C39" s="137"/>
      <c r="D39" s="137"/>
      <c r="E39" s="138"/>
    </row>
    <row r="40" spans="2:5" s="122" customFormat="1" ht="16.5" customHeight="1">
      <c r="B40" s="137"/>
      <c r="C40" s="137"/>
      <c r="D40" s="137"/>
      <c r="E40" s="138"/>
    </row>
    <row r="41" spans="2:5" s="122" customFormat="1" ht="16.5" customHeight="1">
      <c r="B41" s="137"/>
      <c r="C41" s="137"/>
      <c r="D41" s="137"/>
      <c r="E41" s="138"/>
    </row>
    <row r="42" spans="2:5" s="122" customFormat="1" ht="16.5" customHeight="1">
      <c r="B42" s="137"/>
      <c r="C42" s="137"/>
      <c r="D42" s="137"/>
      <c r="E42" s="138"/>
    </row>
    <row r="43" spans="2:5" s="122" customFormat="1" ht="16.5" customHeight="1">
      <c r="B43" s="137"/>
      <c r="C43" s="137"/>
      <c r="D43" s="137"/>
      <c r="E43" s="138"/>
    </row>
    <row r="44" spans="2:5" s="122" customFormat="1" ht="16.5" customHeight="1">
      <c r="B44" s="137"/>
      <c r="C44" s="137"/>
      <c r="D44" s="137"/>
      <c r="E44" s="138"/>
    </row>
    <row r="45" spans="2:5" s="122" customFormat="1" ht="16.5" customHeight="1">
      <c r="B45" s="137"/>
      <c r="C45" s="137"/>
      <c r="D45" s="137"/>
      <c r="E45" s="138"/>
    </row>
    <row r="46" spans="2:5" ht="16.5" customHeight="1">
      <c r="B46" s="526" t="s">
        <v>115</v>
      </c>
      <c r="C46" s="526"/>
      <c r="D46" s="526"/>
      <c r="E46" s="526"/>
    </row>
    <row r="47" spans="2:5" ht="16.5" customHeight="1">
      <c r="B47" s="538" t="s">
        <v>222</v>
      </c>
      <c r="C47" s="538" t="s">
        <v>219</v>
      </c>
      <c r="D47" s="538" t="s">
        <v>220</v>
      </c>
      <c r="E47" s="538" t="s">
        <v>221</v>
      </c>
    </row>
    <row r="48" spans="2:5" ht="16.5" customHeight="1">
      <c r="B48" s="538"/>
      <c r="C48" s="538"/>
      <c r="D48" s="539"/>
      <c r="E48" s="539"/>
    </row>
    <row r="49" spans="2:5" ht="16.5" customHeight="1">
      <c r="B49" s="538"/>
      <c r="C49" s="538"/>
      <c r="D49" s="539"/>
      <c r="E49" s="539"/>
    </row>
    <row r="50" spans="2:5" ht="16.5" customHeight="1">
      <c r="B50" s="165" t="s">
        <v>271</v>
      </c>
      <c r="C50" s="165">
        <v>148</v>
      </c>
      <c r="D50" s="227">
        <v>21100000</v>
      </c>
      <c r="E50" s="227">
        <v>20185400</v>
      </c>
    </row>
    <row r="51" spans="2:5" ht="16.5" customHeight="1">
      <c r="B51" s="165" t="s">
        <v>266</v>
      </c>
      <c r="C51" s="165">
        <v>25</v>
      </c>
      <c r="D51" s="227">
        <v>4815000</v>
      </c>
      <c r="E51" s="227">
        <v>4342600</v>
      </c>
    </row>
    <row r="52" spans="2:5" ht="16.5" customHeight="1">
      <c r="B52" s="165" t="s">
        <v>254</v>
      </c>
      <c r="C52" s="165">
        <v>23</v>
      </c>
      <c r="D52" s="227">
        <v>1882000</v>
      </c>
      <c r="E52" s="227">
        <v>1875500</v>
      </c>
    </row>
    <row r="53" spans="2:5" ht="16.5" customHeight="1">
      <c r="B53" s="165" t="s">
        <v>255</v>
      </c>
      <c r="C53" s="165">
        <v>16</v>
      </c>
      <c r="D53" s="227">
        <v>1285000</v>
      </c>
      <c r="E53" s="227">
        <v>856900</v>
      </c>
    </row>
    <row r="54" spans="2:5" ht="16.5" customHeight="1">
      <c r="B54" s="165" t="s">
        <v>285</v>
      </c>
      <c r="C54" s="165">
        <v>9</v>
      </c>
      <c r="D54" s="227">
        <v>980000</v>
      </c>
      <c r="E54" s="227">
        <v>774400</v>
      </c>
    </row>
    <row r="55" spans="2:5" ht="16.5" customHeight="1">
      <c r="B55" s="165" t="s">
        <v>280</v>
      </c>
      <c r="C55" s="165">
        <v>8</v>
      </c>
      <c r="D55" s="227">
        <v>1610000</v>
      </c>
      <c r="E55" s="227">
        <v>1480000</v>
      </c>
    </row>
    <row r="56" spans="2:5" ht="16.5" customHeight="1">
      <c r="B56" s="165" t="s">
        <v>300</v>
      </c>
      <c r="C56" s="165">
        <v>7</v>
      </c>
      <c r="D56" s="227">
        <v>390000</v>
      </c>
      <c r="E56" s="227">
        <v>325000</v>
      </c>
    </row>
    <row r="57" spans="2:5" ht="16.5" customHeight="1">
      <c r="B57" s="165" t="s">
        <v>286</v>
      </c>
      <c r="C57" s="165">
        <v>7</v>
      </c>
      <c r="D57" s="227">
        <v>600000</v>
      </c>
      <c r="E57" s="227">
        <v>435500</v>
      </c>
    </row>
    <row r="58" spans="2:5" ht="16.5" customHeight="1">
      <c r="B58" s="165" t="s">
        <v>257</v>
      </c>
      <c r="C58" s="165">
        <v>6</v>
      </c>
      <c r="D58" s="227">
        <v>390000</v>
      </c>
      <c r="E58" s="227">
        <v>390000</v>
      </c>
    </row>
    <row r="59" spans="2:5" ht="16.5" customHeight="1">
      <c r="B59" s="165" t="s">
        <v>340</v>
      </c>
      <c r="C59" s="165">
        <v>5</v>
      </c>
      <c r="D59" s="227">
        <v>410000</v>
      </c>
      <c r="E59" s="227">
        <v>409000</v>
      </c>
    </row>
    <row r="60" spans="2:5" ht="16.5" customHeight="1">
      <c r="B60" s="165" t="s">
        <v>482</v>
      </c>
      <c r="C60" s="165">
        <v>4</v>
      </c>
      <c r="D60" s="227">
        <v>450000</v>
      </c>
      <c r="E60" s="227">
        <v>230000</v>
      </c>
    </row>
    <row r="61" spans="2:5" ht="16.5" customHeight="1">
      <c r="B61" s="165" t="s">
        <v>273</v>
      </c>
      <c r="C61" s="165">
        <v>4</v>
      </c>
      <c r="D61" s="227">
        <v>980000</v>
      </c>
      <c r="E61" s="227">
        <v>730000</v>
      </c>
    </row>
    <row r="62" spans="2:5" ht="16.5" customHeight="1">
      <c r="B62" s="165" t="s">
        <v>311</v>
      </c>
      <c r="C62" s="165">
        <v>4</v>
      </c>
      <c r="D62" s="227">
        <v>330000</v>
      </c>
      <c r="E62" s="227">
        <v>324000</v>
      </c>
    </row>
    <row r="63" spans="2:5" ht="16.5" customHeight="1">
      <c r="B63" s="165" t="s">
        <v>262</v>
      </c>
      <c r="C63" s="165">
        <v>3</v>
      </c>
      <c r="D63" s="227">
        <v>120000</v>
      </c>
      <c r="E63" s="227">
        <v>65000</v>
      </c>
    </row>
    <row r="64" spans="2:5" ht="16.5" customHeight="1">
      <c r="B64" s="165" t="s">
        <v>274</v>
      </c>
      <c r="C64" s="165">
        <v>3</v>
      </c>
      <c r="D64" s="227">
        <v>300000</v>
      </c>
      <c r="E64" s="227">
        <v>201000</v>
      </c>
    </row>
    <row r="65" spans="2:5" ht="16.5" customHeight="1">
      <c r="B65" s="165" t="s">
        <v>434</v>
      </c>
      <c r="C65" s="165">
        <v>3</v>
      </c>
      <c r="D65" s="227">
        <v>350000</v>
      </c>
      <c r="E65" s="227">
        <v>350000</v>
      </c>
    </row>
    <row r="66" spans="2:5" ht="16.5" customHeight="1">
      <c r="B66" s="165" t="s">
        <v>267</v>
      </c>
      <c r="C66" s="165">
        <v>3</v>
      </c>
      <c r="D66" s="227">
        <v>310000</v>
      </c>
      <c r="E66" s="227">
        <v>162000</v>
      </c>
    </row>
    <row r="67" spans="2:5" ht="16.5" customHeight="1">
      <c r="B67" s="165" t="s">
        <v>284</v>
      </c>
      <c r="C67" s="165">
        <v>3</v>
      </c>
      <c r="D67" s="227">
        <v>260000</v>
      </c>
      <c r="E67" s="227">
        <v>260000</v>
      </c>
    </row>
    <row r="68" spans="2:5" ht="16.5" customHeight="1">
      <c r="B68" s="165" t="s">
        <v>256</v>
      </c>
      <c r="C68" s="165">
        <v>2</v>
      </c>
      <c r="D68" s="227">
        <v>700000</v>
      </c>
      <c r="E68" s="227">
        <v>298000</v>
      </c>
    </row>
    <row r="69" spans="2:5" ht="16.5" customHeight="1">
      <c r="B69" s="165" t="s">
        <v>328</v>
      </c>
      <c r="C69" s="165">
        <v>2</v>
      </c>
      <c r="D69" s="227">
        <v>20000</v>
      </c>
      <c r="E69" s="227">
        <v>15000</v>
      </c>
    </row>
    <row r="70" spans="2:5" ht="16.5" customHeight="1">
      <c r="B70" s="165" t="s">
        <v>270</v>
      </c>
      <c r="C70" s="165">
        <v>2</v>
      </c>
      <c r="D70" s="227">
        <v>120000</v>
      </c>
      <c r="E70" s="227">
        <v>120000</v>
      </c>
    </row>
    <row r="71" spans="2:5" ht="16.5" customHeight="1">
      <c r="B71" s="165" t="s">
        <v>337</v>
      </c>
      <c r="C71" s="165">
        <v>2</v>
      </c>
      <c r="D71" s="227">
        <v>8800000</v>
      </c>
      <c r="E71" s="227">
        <v>8800000</v>
      </c>
    </row>
    <row r="72" spans="2:5" ht="16.5" customHeight="1">
      <c r="B72" s="165" t="s">
        <v>258</v>
      </c>
      <c r="C72" s="165">
        <v>2</v>
      </c>
      <c r="D72" s="227">
        <v>130000</v>
      </c>
      <c r="E72" s="227">
        <v>57000</v>
      </c>
    </row>
    <row r="73" spans="2:5" ht="16.5" customHeight="1">
      <c r="B73" s="165" t="s">
        <v>261</v>
      </c>
      <c r="C73" s="165">
        <v>2</v>
      </c>
      <c r="D73" s="227">
        <v>50000</v>
      </c>
      <c r="E73" s="227">
        <v>20000</v>
      </c>
    </row>
    <row r="74" spans="2:5" ht="16.5" customHeight="1">
      <c r="B74" s="165" t="s">
        <v>333</v>
      </c>
      <c r="C74" s="165">
        <v>2</v>
      </c>
      <c r="D74" s="227">
        <v>110000</v>
      </c>
      <c r="E74" s="227">
        <v>60000</v>
      </c>
    </row>
    <row r="75" spans="2:5" ht="16.5" customHeight="1">
      <c r="B75" s="165" t="s">
        <v>541</v>
      </c>
      <c r="C75" s="165">
        <v>1</v>
      </c>
      <c r="D75" s="227">
        <v>10000</v>
      </c>
      <c r="E75" s="227">
        <v>5100</v>
      </c>
    </row>
    <row r="76" spans="2:5" ht="16.5" customHeight="1">
      <c r="B76" s="165" t="s">
        <v>334</v>
      </c>
      <c r="C76" s="165">
        <v>1</v>
      </c>
      <c r="D76" s="227">
        <v>80000</v>
      </c>
      <c r="E76" s="227">
        <v>16000</v>
      </c>
    </row>
    <row r="77" spans="2:5" ht="16.5" customHeight="1">
      <c r="B77" s="165" t="s">
        <v>281</v>
      </c>
      <c r="C77" s="165">
        <v>1</v>
      </c>
      <c r="D77" s="227">
        <v>100000</v>
      </c>
      <c r="E77" s="227">
        <v>55000</v>
      </c>
    </row>
    <row r="78" spans="2:5" ht="16.5" customHeight="1">
      <c r="B78" s="165" t="s">
        <v>508</v>
      </c>
      <c r="C78" s="165">
        <v>1</v>
      </c>
      <c r="D78" s="227">
        <v>200000</v>
      </c>
      <c r="E78" s="227">
        <v>200000</v>
      </c>
    </row>
    <row r="79" spans="2:5" ht="16.5" customHeight="1">
      <c r="B79" s="165" t="s">
        <v>456</v>
      </c>
      <c r="C79" s="165">
        <v>1</v>
      </c>
      <c r="D79" s="227">
        <v>120000</v>
      </c>
      <c r="E79" s="227">
        <v>80400</v>
      </c>
    </row>
    <row r="80" spans="2:5" ht="16.5" customHeight="1">
      <c r="B80" s="165" t="s">
        <v>582</v>
      </c>
      <c r="C80" s="165">
        <v>1</v>
      </c>
      <c r="D80" s="227">
        <v>100000</v>
      </c>
      <c r="E80" s="227">
        <v>100000</v>
      </c>
    </row>
    <row r="81" spans="2:5" ht="16.5" customHeight="1">
      <c r="B81" s="165" t="s">
        <v>310</v>
      </c>
      <c r="C81" s="165">
        <v>1</v>
      </c>
      <c r="D81" s="227">
        <v>200000</v>
      </c>
      <c r="E81" s="227">
        <v>160000</v>
      </c>
    </row>
    <row r="82" spans="2:5" ht="16.5" customHeight="1">
      <c r="B82" s="165" t="s">
        <v>272</v>
      </c>
      <c r="C82" s="165">
        <v>1</v>
      </c>
      <c r="D82" s="227">
        <v>50000</v>
      </c>
      <c r="E82" s="227">
        <v>50000</v>
      </c>
    </row>
    <row r="83" spans="2:5" ht="16.5" customHeight="1">
      <c r="B83" s="165" t="s">
        <v>455</v>
      </c>
      <c r="C83" s="165">
        <v>1</v>
      </c>
      <c r="D83" s="227">
        <v>10000</v>
      </c>
      <c r="E83" s="227">
        <v>10000</v>
      </c>
    </row>
    <row r="84" spans="2:5" ht="16.5" customHeight="1">
      <c r="B84" s="165" t="s">
        <v>339</v>
      </c>
      <c r="C84" s="165">
        <v>1</v>
      </c>
      <c r="D84" s="227">
        <v>100000</v>
      </c>
      <c r="E84" s="227">
        <v>5000</v>
      </c>
    </row>
    <row r="85" spans="2:5" ht="16.5" customHeight="1">
      <c r="B85" s="165" t="s">
        <v>429</v>
      </c>
      <c r="C85" s="165">
        <v>1</v>
      </c>
      <c r="D85" s="227">
        <v>100000</v>
      </c>
      <c r="E85" s="227">
        <v>100000</v>
      </c>
    </row>
    <row r="86" spans="2:5" ht="16.5" customHeight="1">
      <c r="B86" s="165" t="s">
        <v>264</v>
      </c>
      <c r="C86" s="165">
        <v>1</v>
      </c>
      <c r="D86" s="227">
        <v>50000</v>
      </c>
      <c r="E86" s="227">
        <v>50000</v>
      </c>
    </row>
    <row r="87" spans="2:5" ht="16.5" customHeight="1">
      <c r="B87" s="165" t="s">
        <v>263</v>
      </c>
      <c r="C87" s="165">
        <v>1</v>
      </c>
      <c r="D87" s="227">
        <v>10000</v>
      </c>
      <c r="E87" s="227">
        <v>10000</v>
      </c>
    </row>
    <row r="88" spans="2:5" s="122" customFormat="1" ht="16.5" customHeight="1">
      <c r="B88" s="165" t="s">
        <v>478</v>
      </c>
      <c r="C88" s="165">
        <v>1</v>
      </c>
      <c r="D88" s="227">
        <v>50000</v>
      </c>
      <c r="E88" s="227">
        <v>12500</v>
      </c>
    </row>
    <row r="89" spans="2:5" s="122" customFormat="1" ht="16.5" customHeight="1">
      <c r="B89" s="165" t="s">
        <v>329</v>
      </c>
      <c r="C89" s="165">
        <v>1</v>
      </c>
      <c r="D89" s="227">
        <v>50000</v>
      </c>
      <c r="E89" s="227">
        <v>49500</v>
      </c>
    </row>
    <row r="90" spans="2:5" s="122" customFormat="1" ht="16.5" customHeight="1">
      <c r="B90" s="165" t="s">
        <v>312</v>
      </c>
      <c r="C90" s="165">
        <v>1</v>
      </c>
      <c r="D90" s="227">
        <v>100000</v>
      </c>
      <c r="E90" s="227">
        <v>100000</v>
      </c>
    </row>
    <row r="91" spans="2:5" s="122" customFormat="1" ht="16.5" customHeight="1">
      <c r="B91" s="535" t="s">
        <v>30</v>
      </c>
      <c r="C91" s="535"/>
      <c r="D91" s="535"/>
      <c r="E91" s="252">
        <f>SUM(E50:E90)</f>
        <v>43769800</v>
      </c>
    </row>
    <row r="92" spans="2:4" ht="16.5" customHeight="1">
      <c r="B92" s="2"/>
      <c r="C92" s="2"/>
      <c r="D92" s="2"/>
    </row>
    <row r="94" spans="1:6" ht="16.5" customHeight="1">
      <c r="A94" s="536" t="s">
        <v>569</v>
      </c>
      <c r="B94" s="536"/>
      <c r="C94" s="536"/>
      <c r="D94" s="536"/>
      <c r="E94" s="536"/>
      <c r="F94" s="536"/>
    </row>
    <row r="95" spans="1:6" ht="16.5" customHeight="1">
      <c r="A95" s="122"/>
      <c r="B95" s="526" t="s">
        <v>107</v>
      </c>
      <c r="C95" s="526"/>
      <c r="D95" s="526"/>
      <c r="E95" s="526"/>
      <c r="F95" s="122"/>
    </row>
    <row r="96" spans="1:6" ht="16.5" customHeight="1">
      <c r="A96" s="122"/>
      <c r="B96" s="530" t="s">
        <v>222</v>
      </c>
      <c r="C96" s="530" t="s">
        <v>223</v>
      </c>
      <c r="D96" s="530" t="s">
        <v>220</v>
      </c>
      <c r="E96" s="530" t="s">
        <v>221</v>
      </c>
      <c r="F96" s="122"/>
    </row>
    <row r="97" spans="1:6" ht="16.5" customHeight="1">
      <c r="A97" s="122"/>
      <c r="B97" s="530"/>
      <c r="C97" s="530"/>
      <c r="D97" s="531"/>
      <c r="E97" s="531"/>
      <c r="F97" s="122"/>
    </row>
    <row r="98" spans="1:6" ht="29.25" customHeight="1">
      <c r="A98" s="122"/>
      <c r="B98" s="530"/>
      <c r="C98" s="530"/>
      <c r="D98" s="531"/>
      <c r="E98" s="531"/>
      <c r="F98" s="122"/>
    </row>
    <row r="99" spans="1:6" ht="16.5" customHeight="1">
      <c r="A99" s="122"/>
      <c r="B99" s="165" t="s">
        <v>255</v>
      </c>
      <c r="C99" s="165">
        <v>51</v>
      </c>
      <c r="D99" s="227">
        <v>9335000</v>
      </c>
      <c r="E99" s="227">
        <v>6753050</v>
      </c>
      <c r="F99" s="122"/>
    </row>
    <row r="100" spans="1:6" ht="16.5" customHeight="1">
      <c r="A100" s="122"/>
      <c r="B100" s="165" t="s">
        <v>257</v>
      </c>
      <c r="C100" s="165">
        <v>35</v>
      </c>
      <c r="D100" s="227">
        <v>16650000</v>
      </c>
      <c r="E100" s="227">
        <v>15026500</v>
      </c>
      <c r="F100" s="122"/>
    </row>
    <row r="101" spans="1:6" ht="16.5" customHeight="1">
      <c r="A101" s="122"/>
      <c r="B101" s="165" t="s">
        <v>271</v>
      </c>
      <c r="C101" s="165">
        <v>31</v>
      </c>
      <c r="D101" s="227">
        <v>11230000</v>
      </c>
      <c r="E101" s="227">
        <v>6188000</v>
      </c>
      <c r="F101" s="122"/>
    </row>
    <row r="102" spans="1:6" ht="16.5" customHeight="1">
      <c r="A102" s="122"/>
      <c r="B102" s="165" t="s">
        <v>254</v>
      </c>
      <c r="C102" s="165">
        <v>29</v>
      </c>
      <c r="D102" s="227">
        <v>4032000</v>
      </c>
      <c r="E102" s="227">
        <v>2814000</v>
      </c>
      <c r="F102" s="122"/>
    </row>
    <row r="103" spans="1:6" ht="16.5" customHeight="1">
      <c r="A103" s="122"/>
      <c r="B103" s="165" t="s">
        <v>286</v>
      </c>
      <c r="C103" s="165">
        <v>23</v>
      </c>
      <c r="D103" s="227">
        <v>62550000</v>
      </c>
      <c r="E103" s="227">
        <v>62130000</v>
      </c>
      <c r="F103" s="122"/>
    </row>
    <row r="104" spans="1:6" ht="16.5" customHeight="1">
      <c r="A104" s="122"/>
      <c r="B104" s="165" t="s">
        <v>280</v>
      </c>
      <c r="C104" s="165">
        <v>19</v>
      </c>
      <c r="D104" s="227">
        <v>4612000</v>
      </c>
      <c r="E104" s="227">
        <v>3801500</v>
      </c>
      <c r="F104" s="122"/>
    </row>
    <row r="105" spans="1:6" ht="16.5" customHeight="1">
      <c r="A105" s="122"/>
      <c r="B105" s="165" t="s">
        <v>261</v>
      </c>
      <c r="C105" s="165">
        <v>16</v>
      </c>
      <c r="D105" s="227">
        <v>12950000</v>
      </c>
      <c r="E105" s="227">
        <v>12499000</v>
      </c>
      <c r="F105" s="122"/>
    </row>
    <row r="106" spans="1:6" ht="16.5" customHeight="1">
      <c r="A106" s="122"/>
      <c r="B106" s="165" t="s">
        <v>267</v>
      </c>
      <c r="C106" s="165">
        <v>14</v>
      </c>
      <c r="D106" s="227">
        <v>3230000</v>
      </c>
      <c r="E106" s="227">
        <v>2072480</v>
      </c>
      <c r="F106" s="122"/>
    </row>
    <row r="107" spans="1:6" ht="16.5" customHeight="1">
      <c r="A107" s="122"/>
      <c r="B107" s="165" t="s">
        <v>256</v>
      </c>
      <c r="C107" s="165">
        <v>14</v>
      </c>
      <c r="D107" s="227">
        <v>6760000</v>
      </c>
      <c r="E107" s="227">
        <v>6285000</v>
      </c>
      <c r="F107" s="122"/>
    </row>
    <row r="108" spans="1:6" ht="16.5" customHeight="1">
      <c r="A108" s="122"/>
      <c r="B108" s="165" t="s">
        <v>268</v>
      </c>
      <c r="C108" s="165">
        <v>12</v>
      </c>
      <c r="D108" s="227">
        <v>6150000</v>
      </c>
      <c r="E108" s="227">
        <v>4940000</v>
      </c>
      <c r="F108" s="122"/>
    </row>
    <row r="109" spans="1:6" ht="16.5" customHeight="1">
      <c r="A109" s="122"/>
      <c r="B109" s="165" t="s">
        <v>263</v>
      </c>
      <c r="C109" s="165">
        <v>12</v>
      </c>
      <c r="D109" s="227">
        <v>48676000</v>
      </c>
      <c r="E109" s="227">
        <v>25121000</v>
      </c>
      <c r="F109" s="122"/>
    </row>
    <row r="110" spans="1:6" ht="16.5" customHeight="1">
      <c r="A110" s="122"/>
      <c r="B110" s="165" t="s">
        <v>478</v>
      </c>
      <c r="C110" s="165">
        <v>11</v>
      </c>
      <c r="D110" s="227">
        <v>1750000</v>
      </c>
      <c r="E110" s="227">
        <v>1650000</v>
      </c>
      <c r="F110" s="122"/>
    </row>
    <row r="111" spans="1:6" ht="16.5" customHeight="1">
      <c r="A111" s="122"/>
      <c r="B111" s="165" t="s">
        <v>266</v>
      </c>
      <c r="C111" s="165">
        <v>11</v>
      </c>
      <c r="D111" s="227">
        <v>9500000</v>
      </c>
      <c r="E111" s="227">
        <v>5950000</v>
      </c>
      <c r="F111" s="122"/>
    </row>
    <row r="112" spans="1:6" ht="16.5" customHeight="1">
      <c r="A112" s="122"/>
      <c r="B112" s="165" t="s">
        <v>285</v>
      </c>
      <c r="C112" s="165">
        <v>11</v>
      </c>
      <c r="D112" s="227">
        <v>5785000</v>
      </c>
      <c r="E112" s="227">
        <v>5170000</v>
      </c>
      <c r="F112" s="122"/>
    </row>
    <row r="113" spans="1:6" ht="16.5" customHeight="1">
      <c r="A113" s="122"/>
      <c r="B113" s="165" t="s">
        <v>310</v>
      </c>
      <c r="C113" s="165">
        <v>9</v>
      </c>
      <c r="D113" s="227">
        <v>2700000</v>
      </c>
      <c r="E113" s="227">
        <v>1418500</v>
      </c>
      <c r="F113" s="122"/>
    </row>
    <row r="114" spans="2:5" s="122" customFormat="1" ht="16.5" customHeight="1">
      <c r="B114" s="165" t="s">
        <v>311</v>
      </c>
      <c r="C114" s="165">
        <v>9</v>
      </c>
      <c r="D114" s="227">
        <v>750000</v>
      </c>
      <c r="E114" s="227">
        <v>465000</v>
      </c>
    </row>
    <row r="115" spans="2:5" s="122" customFormat="1" ht="16.5" customHeight="1">
      <c r="B115" s="165" t="s">
        <v>262</v>
      </c>
      <c r="C115" s="165">
        <v>9</v>
      </c>
      <c r="D115" s="227">
        <v>1090000</v>
      </c>
      <c r="E115" s="227">
        <v>772500</v>
      </c>
    </row>
    <row r="116" spans="2:5" s="122" customFormat="1" ht="16.5" customHeight="1">
      <c r="B116" s="165" t="s">
        <v>284</v>
      </c>
      <c r="C116" s="165">
        <v>8</v>
      </c>
      <c r="D116" s="227">
        <v>1300000</v>
      </c>
      <c r="E116" s="227">
        <v>764500</v>
      </c>
    </row>
    <row r="117" spans="2:5" s="122" customFormat="1" ht="16.5" customHeight="1">
      <c r="B117" s="165" t="s">
        <v>264</v>
      </c>
      <c r="C117" s="165">
        <v>8</v>
      </c>
      <c r="D117" s="227">
        <v>3600000</v>
      </c>
      <c r="E117" s="227">
        <v>3400000</v>
      </c>
    </row>
    <row r="118" spans="2:5" s="122" customFormat="1" ht="16.5" customHeight="1">
      <c r="B118" s="165" t="s">
        <v>279</v>
      </c>
      <c r="C118" s="165">
        <v>7</v>
      </c>
      <c r="D118" s="227">
        <v>670000</v>
      </c>
      <c r="E118" s="227">
        <v>503500</v>
      </c>
    </row>
    <row r="119" spans="2:5" s="122" customFormat="1" ht="16.5" customHeight="1">
      <c r="B119" s="165" t="s">
        <v>265</v>
      </c>
      <c r="C119" s="165">
        <v>6</v>
      </c>
      <c r="D119" s="227">
        <v>890000</v>
      </c>
      <c r="E119" s="227">
        <v>468100</v>
      </c>
    </row>
    <row r="120" spans="2:5" s="122" customFormat="1" ht="16.5" customHeight="1">
      <c r="B120" s="165" t="s">
        <v>333</v>
      </c>
      <c r="C120" s="165">
        <v>6</v>
      </c>
      <c r="D120" s="227">
        <v>4675000</v>
      </c>
      <c r="E120" s="227">
        <v>4650500</v>
      </c>
    </row>
    <row r="121" spans="2:5" s="122" customFormat="1" ht="16.5" customHeight="1">
      <c r="B121" s="165" t="s">
        <v>270</v>
      </c>
      <c r="C121" s="165">
        <v>6</v>
      </c>
      <c r="D121" s="227">
        <v>1450000</v>
      </c>
      <c r="E121" s="227">
        <v>815000</v>
      </c>
    </row>
    <row r="122" spans="2:5" s="122" customFormat="1" ht="16.5" customHeight="1">
      <c r="B122" s="165" t="s">
        <v>328</v>
      </c>
      <c r="C122" s="165">
        <v>6</v>
      </c>
      <c r="D122" s="227">
        <v>1030000</v>
      </c>
      <c r="E122" s="227">
        <v>518500</v>
      </c>
    </row>
    <row r="123" spans="2:5" s="122" customFormat="1" ht="16.5" customHeight="1">
      <c r="B123" s="165" t="s">
        <v>456</v>
      </c>
      <c r="C123" s="165">
        <v>6</v>
      </c>
      <c r="D123" s="227">
        <v>14900000</v>
      </c>
      <c r="E123" s="227">
        <v>14711500</v>
      </c>
    </row>
    <row r="124" spans="2:5" s="122" customFormat="1" ht="16.5" customHeight="1">
      <c r="B124" s="165" t="s">
        <v>259</v>
      </c>
      <c r="C124" s="165">
        <v>5</v>
      </c>
      <c r="D124" s="227">
        <v>1700000</v>
      </c>
      <c r="E124" s="227">
        <v>1362500</v>
      </c>
    </row>
    <row r="125" spans="2:5" s="122" customFormat="1" ht="16.5" customHeight="1">
      <c r="B125" s="165" t="s">
        <v>258</v>
      </c>
      <c r="C125" s="165">
        <v>5</v>
      </c>
      <c r="D125" s="227">
        <v>700000</v>
      </c>
      <c r="E125" s="227">
        <v>530000</v>
      </c>
    </row>
    <row r="126" spans="2:5" s="122" customFormat="1" ht="16.5" customHeight="1">
      <c r="B126" s="165" t="s">
        <v>300</v>
      </c>
      <c r="C126" s="165">
        <v>5</v>
      </c>
      <c r="D126" s="227">
        <v>650000</v>
      </c>
      <c r="E126" s="227">
        <v>351000</v>
      </c>
    </row>
    <row r="127" spans="2:5" s="122" customFormat="1" ht="16.5" customHeight="1">
      <c r="B127" s="165" t="s">
        <v>273</v>
      </c>
      <c r="C127" s="165">
        <v>5</v>
      </c>
      <c r="D127" s="227">
        <v>499000</v>
      </c>
      <c r="E127" s="227">
        <v>220890</v>
      </c>
    </row>
    <row r="128" spans="2:5" s="122" customFormat="1" ht="16.5" customHeight="1">
      <c r="B128" s="165" t="s">
        <v>260</v>
      </c>
      <c r="C128" s="165">
        <v>4</v>
      </c>
      <c r="D128" s="227">
        <v>300050</v>
      </c>
      <c r="E128" s="227">
        <v>88016</v>
      </c>
    </row>
    <row r="129" spans="2:5" s="122" customFormat="1" ht="16.5" customHeight="1">
      <c r="B129" s="165" t="s">
        <v>482</v>
      </c>
      <c r="C129" s="165">
        <v>4</v>
      </c>
      <c r="D129" s="227">
        <v>1150000</v>
      </c>
      <c r="E129" s="227">
        <v>675000</v>
      </c>
    </row>
    <row r="130" spans="2:5" s="122" customFormat="1" ht="16.5" customHeight="1">
      <c r="B130" s="165" t="s">
        <v>487</v>
      </c>
      <c r="C130" s="165">
        <v>4</v>
      </c>
      <c r="D130" s="227">
        <v>11750000</v>
      </c>
      <c r="E130" s="227">
        <v>11750000</v>
      </c>
    </row>
    <row r="131" spans="2:5" s="122" customFormat="1" ht="16.5" customHeight="1">
      <c r="B131" s="165" t="s">
        <v>281</v>
      </c>
      <c r="C131" s="165">
        <v>3</v>
      </c>
      <c r="D131" s="227">
        <v>150000</v>
      </c>
      <c r="E131" s="227">
        <v>125000</v>
      </c>
    </row>
    <row r="132" spans="2:5" s="122" customFormat="1" ht="16.5" customHeight="1">
      <c r="B132" s="165" t="s">
        <v>505</v>
      </c>
      <c r="C132" s="165">
        <v>3</v>
      </c>
      <c r="D132" s="227">
        <v>1150000</v>
      </c>
      <c r="E132" s="227">
        <v>1070000</v>
      </c>
    </row>
    <row r="133" spans="2:5" s="122" customFormat="1" ht="16.5" customHeight="1">
      <c r="B133" s="165" t="s">
        <v>272</v>
      </c>
      <c r="C133" s="165">
        <v>3</v>
      </c>
      <c r="D133" s="227">
        <v>250000</v>
      </c>
      <c r="E133" s="227">
        <v>230000</v>
      </c>
    </row>
    <row r="134" spans="2:5" s="122" customFormat="1" ht="16.5" customHeight="1">
      <c r="B134" s="165" t="s">
        <v>581</v>
      </c>
      <c r="C134" s="165">
        <v>3</v>
      </c>
      <c r="D134" s="227">
        <v>6100000</v>
      </c>
      <c r="E134" s="227">
        <v>3022500</v>
      </c>
    </row>
    <row r="135" spans="2:5" s="122" customFormat="1" ht="16.5" customHeight="1">
      <c r="B135" s="165" t="s">
        <v>508</v>
      </c>
      <c r="C135" s="165">
        <v>3</v>
      </c>
      <c r="D135" s="227">
        <v>5095000</v>
      </c>
      <c r="E135" s="227">
        <v>5055000</v>
      </c>
    </row>
    <row r="136" spans="2:5" s="122" customFormat="1" ht="16.5" customHeight="1">
      <c r="B136" s="165" t="s">
        <v>306</v>
      </c>
      <c r="C136" s="165">
        <v>3</v>
      </c>
      <c r="D136" s="227">
        <v>525000</v>
      </c>
      <c r="E136" s="227">
        <v>505000</v>
      </c>
    </row>
    <row r="137" spans="2:5" s="122" customFormat="1" ht="16.5" customHeight="1">
      <c r="B137" s="165" t="s">
        <v>341</v>
      </c>
      <c r="C137" s="165">
        <v>3</v>
      </c>
      <c r="D137" s="227">
        <v>752000</v>
      </c>
      <c r="E137" s="227">
        <v>129020</v>
      </c>
    </row>
    <row r="138" spans="2:5" s="122" customFormat="1" ht="16.5" customHeight="1">
      <c r="B138" s="165" t="s">
        <v>455</v>
      </c>
      <c r="C138" s="165">
        <v>3</v>
      </c>
      <c r="D138" s="227">
        <v>310000</v>
      </c>
      <c r="E138" s="227">
        <v>269800</v>
      </c>
    </row>
    <row r="139" spans="2:5" s="122" customFormat="1" ht="16.5" customHeight="1">
      <c r="B139" s="165" t="s">
        <v>269</v>
      </c>
      <c r="C139" s="165">
        <v>2</v>
      </c>
      <c r="D139" s="227">
        <v>850000</v>
      </c>
      <c r="E139" s="227">
        <v>760000</v>
      </c>
    </row>
    <row r="140" spans="2:5" s="122" customFormat="1" ht="16.5" customHeight="1">
      <c r="B140" s="165" t="s">
        <v>332</v>
      </c>
      <c r="C140" s="165">
        <v>2</v>
      </c>
      <c r="D140" s="227">
        <v>2100000</v>
      </c>
      <c r="E140" s="227">
        <v>1100000</v>
      </c>
    </row>
    <row r="141" spans="2:5" s="122" customFormat="1" ht="16.5" customHeight="1">
      <c r="B141" s="165" t="s">
        <v>432</v>
      </c>
      <c r="C141" s="165">
        <v>2</v>
      </c>
      <c r="D141" s="227">
        <v>550000</v>
      </c>
      <c r="E141" s="227">
        <v>295000</v>
      </c>
    </row>
    <row r="142" spans="2:5" s="122" customFormat="1" ht="16.5" customHeight="1">
      <c r="B142" s="165" t="s">
        <v>335</v>
      </c>
      <c r="C142" s="165">
        <v>2</v>
      </c>
      <c r="D142" s="227">
        <v>1240000</v>
      </c>
      <c r="E142" s="227">
        <v>1120000</v>
      </c>
    </row>
    <row r="143" spans="2:5" s="122" customFormat="1" ht="16.5" customHeight="1">
      <c r="B143" s="165" t="s">
        <v>337</v>
      </c>
      <c r="C143" s="165">
        <v>2</v>
      </c>
      <c r="D143" s="227">
        <v>151000</v>
      </c>
      <c r="E143" s="227">
        <v>67340</v>
      </c>
    </row>
    <row r="144" spans="2:5" s="122" customFormat="1" ht="16.5" customHeight="1">
      <c r="B144" s="165" t="s">
        <v>479</v>
      </c>
      <c r="C144" s="165">
        <v>2</v>
      </c>
      <c r="D144" s="227">
        <v>300000</v>
      </c>
      <c r="E144" s="227">
        <v>100000</v>
      </c>
    </row>
    <row r="145" spans="2:5" s="122" customFormat="1" ht="16.5" customHeight="1">
      <c r="B145" s="165" t="s">
        <v>339</v>
      </c>
      <c r="C145" s="165">
        <v>1</v>
      </c>
      <c r="D145" s="227">
        <v>50000</v>
      </c>
      <c r="E145" s="227">
        <v>25000</v>
      </c>
    </row>
    <row r="146" spans="2:5" s="122" customFormat="1" ht="16.5" customHeight="1">
      <c r="B146" s="165" t="s">
        <v>312</v>
      </c>
      <c r="C146" s="165">
        <v>1</v>
      </c>
      <c r="D146" s="227">
        <v>350000</v>
      </c>
      <c r="E146" s="227">
        <v>66500</v>
      </c>
    </row>
    <row r="147" spans="2:5" s="122" customFormat="1" ht="16.5" customHeight="1">
      <c r="B147" s="165" t="s">
        <v>429</v>
      </c>
      <c r="C147" s="165">
        <v>1</v>
      </c>
      <c r="D147" s="227">
        <v>100000</v>
      </c>
      <c r="E147" s="227">
        <v>100000</v>
      </c>
    </row>
    <row r="148" spans="2:5" s="122" customFormat="1" ht="16.5" customHeight="1">
      <c r="B148" s="165" t="s">
        <v>519</v>
      </c>
      <c r="C148" s="165">
        <v>1</v>
      </c>
      <c r="D148" s="227">
        <v>50000</v>
      </c>
      <c r="E148" s="227">
        <v>50000</v>
      </c>
    </row>
    <row r="149" spans="2:5" s="122" customFormat="1" ht="16.5" customHeight="1">
      <c r="B149" s="165" t="s">
        <v>329</v>
      </c>
      <c r="C149" s="165">
        <v>1</v>
      </c>
      <c r="D149" s="227">
        <v>80600000</v>
      </c>
      <c r="E149" s="227">
        <v>80600000</v>
      </c>
    </row>
    <row r="150" spans="2:5" s="122" customFormat="1" ht="16.5" customHeight="1">
      <c r="B150" s="165" t="s">
        <v>274</v>
      </c>
      <c r="C150" s="165">
        <v>1</v>
      </c>
      <c r="D150" s="227">
        <v>100000</v>
      </c>
      <c r="E150" s="227">
        <v>100000</v>
      </c>
    </row>
    <row r="151" spans="2:5" s="122" customFormat="1" ht="16.5" customHeight="1">
      <c r="B151" s="165" t="s">
        <v>580</v>
      </c>
      <c r="C151" s="165">
        <v>1</v>
      </c>
      <c r="D151" s="227">
        <v>50000</v>
      </c>
      <c r="E151" s="227">
        <v>45000</v>
      </c>
    </row>
    <row r="152" spans="2:5" s="122" customFormat="1" ht="16.5" customHeight="1">
      <c r="B152" s="165" t="s">
        <v>535</v>
      </c>
      <c r="C152" s="165">
        <v>1</v>
      </c>
      <c r="D152" s="227">
        <v>50000</v>
      </c>
      <c r="E152" s="227">
        <v>25000</v>
      </c>
    </row>
    <row r="153" spans="2:5" s="122" customFormat="1" ht="16.5" customHeight="1">
      <c r="B153" s="165" t="s">
        <v>327</v>
      </c>
      <c r="C153" s="165">
        <v>1</v>
      </c>
      <c r="D153" s="227">
        <v>50000</v>
      </c>
      <c r="E153" s="165">
        <v>500</v>
      </c>
    </row>
    <row r="154" spans="2:5" s="122" customFormat="1" ht="16.5" customHeight="1">
      <c r="B154" s="165" t="s">
        <v>506</v>
      </c>
      <c r="C154" s="165">
        <v>1</v>
      </c>
      <c r="D154" s="227">
        <v>100000</v>
      </c>
      <c r="E154" s="227">
        <v>30000</v>
      </c>
    </row>
    <row r="155" spans="2:5" s="122" customFormat="1" ht="16.5" customHeight="1">
      <c r="B155" s="165" t="s">
        <v>518</v>
      </c>
      <c r="C155" s="165">
        <v>1</v>
      </c>
      <c r="D155" s="227">
        <v>50000</v>
      </c>
      <c r="E155" s="227">
        <v>16500</v>
      </c>
    </row>
    <row r="156" spans="2:5" s="122" customFormat="1" ht="16.5" customHeight="1">
      <c r="B156" s="165" t="s">
        <v>477</v>
      </c>
      <c r="C156" s="165">
        <v>1</v>
      </c>
      <c r="D156" s="227">
        <v>50000</v>
      </c>
      <c r="E156" s="227">
        <v>30000</v>
      </c>
    </row>
    <row r="157" spans="2:5" s="122" customFormat="1" ht="16.5" customHeight="1">
      <c r="B157" s="165" t="s">
        <v>430</v>
      </c>
      <c r="C157" s="165">
        <v>1</v>
      </c>
      <c r="D157" s="227">
        <v>200000</v>
      </c>
      <c r="E157" s="227">
        <v>18000</v>
      </c>
    </row>
    <row r="158" spans="2:5" s="122" customFormat="1" ht="16.5" customHeight="1">
      <c r="B158" s="165" t="s">
        <v>331</v>
      </c>
      <c r="C158" s="165">
        <v>1</v>
      </c>
      <c r="D158" s="227">
        <v>50000</v>
      </c>
      <c r="E158" s="227">
        <v>15000</v>
      </c>
    </row>
    <row r="159" spans="2:5" s="122" customFormat="1" ht="16.5" customHeight="1">
      <c r="B159" s="535" t="s">
        <v>30</v>
      </c>
      <c r="C159" s="535"/>
      <c r="D159" s="535"/>
      <c r="E159" s="253">
        <f>SUM(E99:E158)</f>
        <v>298835696</v>
      </c>
    </row>
    <row r="160" spans="2:5" s="122" customFormat="1" ht="16.5" customHeight="1">
      <c r="B160" s="74"/>
      <c r="C160" s="74"/>
      <c r="D160" s="75"/>
      <c r="E160" s="75"/>
    </row>
    <row r="161" spans="2:5" s="122" customFormat="1" ht="16.5" customHeight="1">
      <c r="B161" s="540" t="s">
        <v>115</v>
      </c>
      <c r="C161" s="540"/>
      <c r="D161" s="540"/>
      <c r="E161" s="540"/>
    </row>
    <row r="162" spans="2:5" s="122" customFormat="1" ht="16.5" customHeight="1">
      <c r="B162" s="527" t="s">
        <v>222</v>
      </c>
      <c r="C162" s="527" t="s">
        <v>219</v>
      </c>
      <c r="D162" s="527" t="s">
        <v>220</v>
      </c>
      <c r="E162" s="527" t="s">
        <v>221</v>
      </c>
    </row>
    <row r="163" spans="2:5" s="122" customFormat="1" ht="16.5" customHeight="1">
      <c r="B163" s="528"/>
      <c r="C163" s="528"/>
      <c r="D163" s="528"/>
      <c r="E163" s="528"/>
    </row>
    <row r="164" spans="2:5" s="122" customFormat="1" ht="25.5" customHeight="1">
      <c r="B164" s="529"/>
      <c r="C164" s="529"/>
      <c r="D164" s="529"/>
      <c r="E164" s="529"/>
    </row>
    <row r="165" spans="2:5" s="122" customFormat="1" ht="16.5" customHeight="1">
      <c r="B165" s="165" t="s">
        <v>271</v>
      </c>
      <c r="C165" s="165">
        <v>1221</v>
      </c>
      <c r="D165" s="227">
        <v>183154000</v>
      </c>
      <c r="E165" s="227">
        <v>170204090</v>
      </c>
    </row>
    <row r="166" spans="2:5" s="122" customFormat="1" ht="16.5" customHeight="1">
      <c r="B166" s="165" t="s">
        <v>266</v>
      </c>
      <c r="C166" s="165">
        <v>192</v>
      </c>
      <c r="D166" s="227">
        <v>39918000</v>
      </c>
      <c r="E166" s="227">
        <v>35186840</v>
      </c>
    </row>
    <row r="167" spans="2:5" s="122" customFormat="1" ht="16.5" customHeight="1">
      <c r="B167" s="165" t="s">
        <v>254</v>
      </c>
      <c r="C167" s="165">
        <v>167</v>
      </c>
      <c r="D167" s="227">
        <v>16452000</v>
      </c>
      <c r="E167" s="227">
        <v>15298500</v>
      </c>
    </row>
    <row r="168" spans="2:5" s="122" customFormat="1" ht="16.5" customHeight="1">
      <c r="B168" s="165" t="s">
        <v>255</v>
      </c>
      <c r="C168" s="165">
        <v>145</v>
      </c>
      <c r="D168" s="227">
        <v>17809000</v>
      </c>
      <c r="E168" s="227">
        <v>14060965</v>
      </c>
    </row>
    <row r="169" spans="2:5" s="122" customFormat="1" ht="16.5" customHeight="1">
      <c r="B169" s="165" t="s">
        <v>286</v>
      </c>
      <c r="C169" s="165">
        <v>100</v>
      </c>
      <c r="D169" s="227">
        <v>17875000</v>
      </c>
      <c r="E169" s="227">
        <v>12004920</v>
      </c>
    </row>
    <row r="170" spans="2:5" s="122" customFormat="1" ht="16.5" customHeight="1">
      <c r="B170" s="165" t="s">
        <v>280</v>
      </c>
      <c r="C170" s="165">
        <v>96</v>
      </c>
      <c r="D170" s="227">
        <v>13818000</v>
      </c>
      <c r="E170" s="227">
        <v>11122145</v>
      </c>
    </row>
    <row r="171" spans="2:5" s="122" customFormat="1" ht="16.5" customHeight="1">
      <c r="B171" s="165" t="s">
        <v>257</v>
      </c>
      <c r="C171" s="165">
        <v>71</v>
      </c>
      <c r="D171" s="227">
        <v>10822000</v>
      </c>
      <c r="E171" s="227">
        <v>8974660</v>
      </c>
    </row>
    <row r="172" spans="2:5" s="122" customFormat="1" ht="16.5" customHeight="1">
      <c r="B172" s="165" t="s">
        <v>268</v>
      </c>
      <c r="C172" s="165">
        <v>57</v>
      </c>
      <c r="D172" s="227">
        <v>9656000</v>
      </c>
      <c r="E172" s="227">
        <v>6490546</v>
      </c>
    </row>
    <row r="173" spans="2:5" s="122" customFormat="1" ht="16.5" customHeight="1">
      <c r="B173" s="165" t="s">
        <v>285</v>
      </c>
      <c r="C173" s="165">
        <v>52</v>
      </c>
      <c r="D173" s="227">
        <v>8955000</v>
      </c>
      <c r="E173" s="227">
        <v>7871150</v>
      </c>
    </row>
    <row r="174" spans="2:5" s="122" customFormat="1" ht="16.5" customHeight="1">
      <c r="B174" s="165" t="s">
        <v>270</v>
      </c>
      <c r="C174" s="165">
        <v>46</v>
      </c>
      <c r="D174" s="227">
        <v>8545000</v>
      </c>
      <c r="E174" s="227">
        <v>6521920</v>
      </c>
    </row>
    <row r="175" spans="2:5" s="122" customFormat="1" ht="16.5" customHeight="1">
      <c r="B175" s="165" t="s">
        <v>300</v>
      </c>
      <c r="C175" s="165">
        <v>46</v>
      </c>
      <c r="D175" s="227">
        <v>4455000</v>
      </c>
      <c r="E175" s="227">
        <v>3809150</v>
      </c>
    </row>
    <row r="176" spans="2:5" s="122" customFormat="1" ht="16.5" customHeight="1">
      <c r="B176" s="165" t="s">
        <v>340</v>
      </c>
      <c r="C176" s="165">
        <v>38</v>
      </c>
      <c r="D176" s="227">
        <v>5045000</v>
      </c>
      <c r="E176" s="227">
        <v>4002500</v>
      </c>
    </row>
    <row r="177" spans="2:5" s="122" customFormat="1" ht="16.5" customHeight="1">
      <c r="B177" s="165" t="s">
        <v>311</v>
      </c>
      <c r="C177" s="165">
        <v>35</v>
      </c>
      <c r="D177" s="227">
        <v>2490000</v>
      </c>
      <c r="E177" s="227">
        <v>1828400</v>
      </c>
    </row>
    <row r="178" spans="2:5" s="122" customFormat="1" ht="16.5" customHeight="1">
      <c r="B178" s="165" t="s">
        <v>262</v>
      </c>
      <c r="C178" s="165">
        <v>34</v>
      </c>
      <c r="D178" s="227">
        <v>5470000</v>
      </c>
      <c r="E178" s="227">
        <v>5276600</v>
      </c>
    </row>
    <row r="179" spans="2:5" s="122" customFormat="1" ht="16.5" customHeight="1">
      <c r="B179" s="165" t="s">
        <v>274</v>
      </c>
      <c r="C179" s="165">
        <v>31</v>
      </c>
      <c r="D179" s="227">
        <v>3110000</v>
      </c>
      <c r="E179" s="227">
        <v>1955500</v>
      </c>
    </row>
    <row r="180" spans="2:5" s="122" customFormat="1" ht="16.5" customHeight="1">
      <c r="B180" s="165" t="s">
        <v>273</v>
      </c>
      <c r="C180" s="165">
        <v>28</v>
      </c>
      <c r="D180" s="227">
        <v>12140000</v>
      </c>
      <c r="E180" s="227">
        <v>11611900</v>
      </c>
    </row>
    <row r="181" spans="2:5" s="122" customFormat="1" ht="16.5" customHeight="1">
      <c r="B181" s="165" t="s">
        <v>265</v>
      </c>
      <c r="C181" s="165">
        <v>27</v>
      </c>
      <c r="D181" s="227">
        <v>1489000</v>
      </c>
      <c r="E181" s="227">
        <v>1039200</v>
      </c>
    </row>
    <row r="182" spans="2:5" s="122" customFormat="1" ht="16.5" customHeight="1">
      <c r="B182" s="165" t="s">
        <v>267</v>
      </c>
      <c r="C182" s="165">
        <v>27</v>
      </c>
      <c r="D182" s="227">
        <v>30494425</v>
      </c>
      <c r="E182" s="227">
        <v>28292825</v>
      </c>
    </row>
    <row r="183" spans="2:5" s="122" customFormat="1" ht="16.5" customHeight="1">
      <c r="B183" s="165" t="s">
        <v>310</v>
      </c>
      <c r="C183" s="165">
        <v>24</v>
      </c>
      <c r="D183" s="227">
        <v>5580000</v>
      </c>
      <c r="E183" s="227">
        <v>3576600</v>
      </c>
    </row>
    <row r="184" spans="2:5" s="122" customFormat="1" ht="16.5" customHeight="1">
      <c r="B184" s="165" t="s">
        <v>482</v>
      </c>
      <c r="C184" s="165">
        <v>21</v>
      </c>
      <c r="D184" s="227">
        <v>2990000</v>
      </c>
      <c r="E184" s="227">
        <v>1451500</v>
      </c>
    </row>
    <row r="185" spans="2:5" s="122" customFormat="1" ht="16.5" customHeight="1">
      <c r="B185" s="165" t="s">
        <v>306</v>
      </c>
      <c r="C185" s="165">
        <v>21</v>
      </c>
      <c r="D185" s="227">
        <v>3515000</v>
      </c>
      <c r="E185" s="227">
        <v>2342890</v>
      </c>
    </row>
    <row r="186" spans="2:5" s="122" customFormat="1" ht="16.5" customHeight="1">
      <c r="B186" s="165" t="s">
        <v>328</v>
      </c>
      <c r="C186" s="165">
        <v>20</v>
      </c>
      <c r="D186" s="227">
        <v>2970000</v>
      </c>
      <c r="E186" s="227">
        <v>1819950</v>
      </c>
    </row>
    <row r="187" spans="2:5" s="122" customFormat="1" ht="16.5" customHeight="1">
      <c r="B187" s="165" t="s">
        <v>261</v>
      </c>
      <c r="C187" s="165">
        <v>19</v>
      </c>
      <c r="D187" s="227">
        <v>5356000</v>
      </c>
      <c r="E187" s="227">
        <v>3169000</v>
      </c>
    </row>
    <row r="188" spans="2:5" s="122" customFormat="1" ht="16.5" customHeight="1">
      <c r="B188" s="165" t="s">
        <v>256</v>
      </c>
      <c r="C188" s="165">
        <v>19</v>
      </c>
      <c r="D188" s="227">
        <v>2465000</v>
      </c>
      <c r="E188" s="227">
        <v>1654900</v>
      </c>
    </row>
    <row r="189" spans="2:5" ht="16.5" customHeight="1">
      <c r="B189" s="165" t="s">
        <v>312</v>
      </c>
      <c r="C189" s="165">
        <v>18</v>
      </c>
      <c r="D189" s="227">
        <v>1900000</v>
      </c>
      <c r="E189" s="227">
        <v>1266500</v>
      </c>
    </row>
    <row r="190" spans="2:5" ht="16.5" customHeight="1">
      <c r="B190" s="165" t="s">
        <v>258</v>
      </c>
      <c r="C190" s="165">
        <v>16</v>
      </c>
      <c r="D190" s="227">
        <v>635000</v>
      </c>
      <c r="E190" s="227">
        <v>431500</v>
      </c>
    </row>
    <row r="191" spans="2:5" ht="16.5" customHeight="1">
      <c r="B191" s="165" t="s">
        <v>284</v>
      </c>
      <c r="C191" s="165">
        <v>15</v>
      </c>
      <c r="D191" s="227">
        <v>1905000</v>
      </c>
      <c r="E191" s="227">
        <v>1595740</v>
      </c>
    </row>
    <row r="192" spans="2:5" ht="16.5" customHeight="1">
      <c r="B192" s="165" t="s">
        <v>279</v>
      </c>
      <c r="C192" s="165">
        <v>14</v>
      </c>
      <c r="D192" s="227">
        <v>2297000</v>
      </c>
      <c r="E192" s="227">
        <v>1851070</v>
      </c>
    </row>
    <row r="193" spans="2:5" ht="16.5" customHeight="1">
      <c r="B193" s="165" t="s">
        <v>335</v>
      </c>
      <c r="C193" s="165">
        <v>14</v>
      </c>
      <c r="D193" s="227">
        <v>1880000</v>
      </c>
      <c r="E193" s="227">
        <v>1236000</v>
      </c>
    </row>
    <row r="194" spans="2:5" ht="16.5" customHeight="1">
      <c r="B194" s="165" t="s">
        <v>456</v>
      </c>
      <c r="C194" s="165">
        <v>13</v>
      </c>
      <c r="D194" s="227">
        <v>3535000</v>
      </c>
      <c r="E194" s="227">
        <v>2449000</v>
      </c>
    </row>
    <row r="195" spans="2:5" ht="16.5" customHeight="1">
      <c r="B195" s="165" t="s">
        <v>272</v>
      </c>
      <c r="C195" s="165">
        <v>12</v>
      </c>
      <c r="D195" s="227">
        <v>680000</v>
      </c>
      <c r="E195" s="227">
        <v>520000</v>
      </c>
    </row>
    <row r="196" spans="2:5" ht="16.5" customHeight="1">
      <c r="B196" s="165" t="s">
        <v>478</v>
      </c>
      <c r="C196" s="165">
        <v>11</v>
      </c>
      <c r="D196" s="227">
        <v>410000</v>
      </c>
      <c r="E196" s="227">
        <v>215500</v>
      </c>
    </row>
    <row r="197" spans="2:5" ht="16.5" customHeight="1">
      <c r="B197" s="165" t="s">
        <v>263</v>
      </c>
      <c r="C197" s="165">
        <v>11</v>
      </c>
      <c r="D197" s="227">
        <v>530000</v>
      </c>
      <c r="E197" s="227">
        <v>429900</v>
      </c>
    </row>
    <row r="198" spans="2:5" ht="16.5" customHeight="1">
      <c r="B198" s="165" t="s">
        <v>259</v>
      </c>
      <c r="C198" s="165">
        <v>10</v>
      </c>
      <c r="D198" s="227">
        <v>372000</v>
      </c>
      <c r="E198" s="227">
        <v>295000</v>
      </c>
    </row>
    <row r="199" spans="2:5" ht="16.5" customHeight="1">
      <c r="B199" s="165" t="s">
        <v>434</v>
      </c>
      <c r="C199" s="165">
        <v>10</v>
      </c>
      <c r="D199" s="227">
        <v>1650000</v>
      </c>
      <c r="E199" s="227">
        <v>1200000</v>
      </c>
    </row>
    <row r="200" spans="2:5" ht="16.5" customHeight="1">
      <c r="B200" s="165" t="s">
        <v>339</v>
      </c>
      <c r="C200" s="165">
        <v>10</v>
      </c>
      <c r="D200" s="227">
        <v>610000</v>
      </c>
      <c r="E200" s="227">
        <v>326100</v>
      </c>
    </row>
    <row r="201" spans="2:5" ht="16.5" customHeight="1">
      <c r="B201" s="165" t="s">
        <v>337</v>
      </c>
      <c r="C201" s="165">
        <v>10</v>
      </c>
      <c r="D201" s="227">
        <v>9435000</v>
      </c>
      <c r="E201" s="227">
        <v>9262900</v>
      </c>
    </row>
    <row r="202" spans="2:5" ht="16.5" customHeight="1">
      <c r="B202" s="165" t="s">
        <v>269</v>
      </c>
      <c r="C202" s="165">
        <v>9</v>
      </c>
      <c r="D202" s="227">
        <v>1130000</v>
      </c>
      <c r="E202" s="227">
        <v>1120400</v>
      </c>
    </row>
    <row r="203" spans="2:5" ht="16.5" customHeight="1">
      <c r="B203" s="165" t="s">
        <v>336</v>
      </c>
      <c r="C203" s="165">
        <v>8</v>
      </c>
      <c r="D203" s="227">
        <v>1480000</v>
      </c>
      <c r="E203" s="227">
        <v>1241400</v>
      </c>
    </row>
    <row r="204" spans="2:5" ht="16.5" customHeight="1">
      <c r="B204" s="165" t="s">
        <v>428</v>
      </c>
      <c r="C204" s="165">
        <v>8</v>
      </c>
      <c r="D204" s="227">
        <v>880000</v>
      </c>
      <c r="E204" s="227">
        <v>454500</v>
      </c>
    </row>
    <row r="205" spans="2:5" ht="16.5" customHeight="1">
      <c r="B205" s="165" t="s">
        <v>333</v>
      </c>
      <c r="C205" s="165">
        <v>8</v>
      </c>
      <c r="D205" s="227">
        <v>540000</v>
      </c>
      <c r="E205" s="227">
        <v>465000</v>
      </c>
    </row>
    <row r="206" spans="2:5" ht="16.5" customHeight="1">
      <c r="B206" s="165" t="s">
        <v>260</v>
      </c>
      <c r="C206" s="165">
        <v>8</v>
      </c>
      <c r="D206" s="227">
        <v>860000</v>
      </c>
      <c r="E206" s="227">
        <v>769000</v>
      </c>
    </row>
    <row r="207" spans="2:5" ht="16.5" customHeight="1">
      <c r="B207" s="165" t="s">
        <v>264</v>
      </c>
      <c r="C207" s="165">
        <v>7</v>
      </c>
      <c r="D207" s="227">
        <v>806000</v>
      </c>
      <c r="E207" s="227">
        <v>458800</v>
      </c>
    </row>
    <row r="208" spans="2:5" ht="16.5" customHeight="1">
      <c r="B208" s="165" t="s">
        <v>429</v>
      </c>
      <c r="C208" s="165">
        <v>6</v>
      </c>
      <c r="D208" s="227">
        <v>420000</v>
      </c>
      <c r="E208" s="227">
        <v>415700</v>
      </c>
    </row>
    <row r="209" spans="2:5" ht="16.5" customHeight="1">
      <c r="B209" s="165" t="s">
        <v>509</v>
      </c>
      <c r="C209" s="165">
        <v>6</v>
      </c>
      <c r="D209" s="227">
        <v>250000</v>
      </c>
      <c r="E209" s="227">
        <v>100000</v>
      </c>
    </row>
    <row r="210" spans="2:5" ht="16.5" customHeight="1">
      <c r="B210" s="165" t="s">
        <v>334</v>
      </c>
      <c r="C210" s="165">
        <v>5</v>
      </c>
      <c r="D210" s="227">
        <v>440000</v>
      </c>
      <c r="E210" s="227">
        <v>376000</v>
      </c>
    </row>
    <row r="211" spans="2:5" ht="16.5" customHeight="1">
      <c r="B211" s="165" t="s">
        <v>332</v>
      </c>
      <c r="C211" s="165">
        <v>4</v>
      </c>
      <c r="D211" s="227">
        <v>220000</v>
      </c>
      <c r="E211" s="227">
        <v>154000</v>
      </c>
    </row>
    <row r="212" spans="2:5" ht="16.5" customHeight="1">
      <c r="B212" s="165" t="s">
        <v>505</v>
      </c>
      <c r="C212" s="165">
        <v>4</v>
      </c>
      <c r="D212" s="227">
        <v>255000</v>
      </c>
      <c r="E212" s="227">
        <v>129950</v>
      </c>
    </row>
    <row r="213" spans="2:5" ht="16.5" customHeight="1">
      <c r="B213" s="165" t="s">
        <v>331</v>
      </c>
      <c r="C213" s="165">
        <v>4</v>
      </c>
      <c r="D213" s="227">
        <v>260000</v>
      </c>
      <c r="E213" s="227">
        <v>260000</v>
      </c>
    </row>
    <row r="214" spans="2:5" ht="16.5" customHeight="1">
      <c r="B214" s="165" t="s">
        <v>327</v>
      </c>
      <c r="C214" s="165">
        <v>4</v>
      </c>
      <c r="D214" s="227">
        <v>140000</v>
      </c>
      <c r="E214" s="227">
        <v>75000</v>
      </c>
    </row>
    <row r="215" spans="2:5" s="122" customFormat="1" ht="16.5" customHeight="1">
      <c r="B215" s="165" t="s">
        <v>281</v>
      </c>
      <c r="C215" s="165">
        <v>4</v>
      </c>
      <c r="D215" s="227">
        <v>650000</v>
      </c>
      <c r="E215" s="227">
        <v>374000</v>
      </c>
    </row>
    <row r="216" spans="2:5" s="122" customFormat="1" ht="16.5" customHeight="1">
      <c r="B216" s="165" t="s">
        <v>329</v>
      </c>
      <c r="C216" s="165">
        <v>3</v>
      </c>
      <c r="D216" s="227">
        <v>200000</v>
      </c>
      <c r="E216" s="227">
        <v>199500</v>
      </c>
    </row>
    <row r="217" spans="2:5" s="122" customFormat="1" ht="16.5" customHeight="1">
      <c r="B217" s="165" t="s">
        <v>330</v>
      </c>
      <c r="C217" s="165">
        <v>3</v>
      </c>
      <c r="D217" s="227">
        <v>30000</v>
      </c>
      <c r="E217" s="227">
        <v>30000</v>
      </c>
    </row>
    <row r="218" spans="2:5" s="122" customFormat="1" ht="16.5" customHeight="1">
      <c r="B218" s="165" t="s">
        <v>519</v>
      </c>
      <c r="C218" s="165">
        <v>3</v>
      </c>
      <c r="D218" s="227">
        <v>258000</v>
      </c>
      <c r="E218" s="227">
        <v>218000</v>
      </c>
    </row>
    <row r="219" spans="2:5" s="122" customFormat="1" ht="16.5" customHeight="1">
      <c r="B219" s="165" t="s">
        <v>431</v>
      </c>
      <c r="C219" s="165">
        <v>3</v>
      </c>
      <c r="D219" s="227">
        <v>120000</v>
      </c>
      <c r="E219" s="227">
        <v>120000</v>
      </c>
    </row>
    <row r="220" spans="2:5" s="122" customFormat="1" ht="16.5" customHeight="1">
      <c r="B220" s="165" t="s">
        <v>508</v>
      </c>
      <c r="C220" s="165">
        <v>3</v>
      </c>
      <c r="D220" s="227">
        <v>350000</v>
      </c>
      <c r="E220" s="227">
        <v>350000</v>
      </c>
    </row>
    <row r="221" spans="2:5" s="122" customFormat="1" ht="16.5" customHeight="1">
      <c r="B221" s="165" t="s">
        <v>435</v>
      </c>
      <c r="C221" s="165">
        <v>2</v>
      </c>
      <c r="D221" s="227">
        <v>60000</v>
      </c>
      <c r="E221" s="227">
        <v>60000</v>
      </c>
    </row>
    <row r="222" spans="2:5" s="122" customFormat="1" ht="16.5" customHeight="1">
      <c r="B222" s="165" t="s">
        <v>479</v>
      </c>
      <c r="C222" s="165">
        <v>2</v>
      </c>
      <c r="D222" s="227">
        <v>310000</v>
      </c>
      <c r="E222" s="227">
        <v>157000</v>
      </c>
    </row>
    <row r="223" spans="2:5" s="122" customFormat="1" ht="16.5" customHeight="1">
      <c r="B223" s="165" t="s">
        <v>433</v>
      </c>
      <c r="C223" s="165">
        <v>2</v>
      </c>
      <c r="D223" s="227">
        <v>280000</v>
      </c>
      <c r="E223" s="227">
        <v>145000</v>
      </c>
    </row>
    <row r="224" spans="2:5" s="122" customFormat="1" ht="16.5" customHeight="1">
      <c r="B224" s="165" t="s">
        <v>506</v>
      </c>
      <c r="C224" s="165">
        <v>2</v>
      </c>
      <c r="D224" s="227">
        <v>110000</v>
      </c>
      <c r="E224" s="227">
        <v>103300</v>
      </c>
    </row>
    <row r="225" spans="2:5" s="122" customFormat="1" ht="16.5" customHeight="1">
      <c r="B225" s="165" t="s">
        <v>486</v>
      </c>
      <c r="C225" s="165">
        <v>2</v>
      </c>
      <c r="D225" s="227">
        <v>110000</v>
      </c>
      <c r="E225" s="227">
        <v>110000</v>
      </c>
    </row>
    <row r="226" spans="2:5" s="122" customFormat="1" ht="16.5" customHeight="1">
      <c r="B226" s="165" t="s">
        <v>483</v>
      </c>
      <c r="C226" s="165">
        <v>2</v>
      </c>
      <c r="D226" s="227">
        <v>100000</v>
      </c>
      <c r="E226" s="227">
        <v>52500</v>
      </c>
    </row>
    <row r="227" spans="2:5" s="122" customFormat="1" ht="16.5" customHeight="1">
      <c r="B227" s="165" t="s">
        <v>455</v>
      </c>
      <c r="C227" s="165">
        <v>2</v>
      </c>
      <c r="D227" s="227">
        <v>1810000</v>
      </c>
      <c r="E227" s="227">
        <v>1810000</v>
      </c>
    </row>
    <row r="228" spans="2:5" s="122" customFormat="1" ht="16.5" customHeight="1">
      <c r="B228" s="165" t="s">
        <v>517</v>
      </c>
      <c r="C228" s="165">
        <v>2</v>
      </c>
      <c r="D228" s="227">
        <v>110000</v>
      </c>
      <c r="E228" s="227">
        <v>30000</v>
      </c>
    </row>
    <row r="229" spans="2:5" s="122" customFormat="1" ht="16.5" customHeight="1">
      <c r="B229" s="165" t="s">
        <v>512</v>
      </c>
      <c r="C229" s="165">
        <v>2</v>
      </c>
      <c r="D229" s="227">
        <v>110000</v>
      </c>
      <c r="E229" s="227">
        <v>109500</v>
      </c>
    </row>
    <row r="230" spans="2:5" s="122" customFormat="1" ht="16.5" customHeight="1">
      <c r="B230" s="165" t="s">
        <v>507</v>
      </c>
      <c r="C230" s="165">
        <v>2</v>
      </c>
      <c r="D230" s="227">
        <v>200000</v>
      </c>
      <c r="E230" s="227">
        <v>200000</v>
      </c>
    </row>
    <row r="231" spans="2:5" s="122" customFormat="1" ht="16.5" customHeight="1">
      <c r="B231" s="165" t="s">
        <v>541</v>
      </c>
      <c r="C231" s="165">
        <v>2</v>
      </c>
      <c r="D231" s="227">
        <v>2010000</v>
      </c>
      <c r="E231" s="227">
        <v>2005100</v>
      </c>
    </row>
    <row r="232" spans="2:5" s="122" customFormat="1" ht="16.5" customHeight="1">
      <c r="B232" s="165" t="s">
        <v>510</v>
      </c>
      <c r="C232" s="165">
        <v>1</v>
      </c>
      <c r="D232" s="227">
        <v>20000</v>
      </c>
      <c r="E232" s="227">
        <v>10000</v>
      </c>
    </row>
    <row r="233" spans="2:5" s="122" customFormat="1" ht="16.5" customHeight="1">
      <c r="B233" s="165" t="s">
        <v>583</v>
      </c>
      <c r="C233" s="165">
        <v>1</v>
      </c>
      <c r="D233" s="227">
        <v>100000</v>
      </c>
      <c r="E233" s="227">
        <v>40000</v>
      </c>
    </row>
    <row r="234" spans="2:5" s="122" customFormat="1" ht="16.5" customHeight="1">
      <c r="B234" s="165" t="s">
        <v>511</v>
      </c>
      <c r="C234" s="165">
        <v>1</v>
      </c>
      <c r="D234" s="227">
        <v>10000</v>
      </c>
      <c r="E234" s="227">
        <v>10000</v>
      </c>
    </row>
    <row r="235" spans="2:5" s="122" customFormat="1" ht="16.5" customHeight="1">
      <c r="B235" s="165" t="s">
        <v>539</v>
      </c>
      <c r="C235" s="165">
        <v>1</v>
      </c>
      <c r="D235" s="227">
        <v>100000</v>
      </c>
      <c r="E235" s="227">
        <v>100000</v>
      </c>
    </row>
    <row r="236" spans="2:5" s="122" customFormat="1" ht="16.5" customHeight="1">
      <c r="B236" s="165" t="s">
        <v>484</v>
      </c>
      <c r="C236" s="165">
        <v>1</v>
      </c>
      <c r="D236" s="227">
        <v>10000</v>
      </c>
      <c r="E236" s="227">
        <v>10000</v>
      </c>
    </row>
    <row r="237" spans="2:5" s="122" customFormat="1" ht="16.5" customHeight="1">
      <c r="B237" s="165" t="s">
        <v>538</v>
      </c>
      <c r="C237" s="165">
        <v>1</v>
      </c>
      <c r="D237" s="227">
        <v>10000</v>
      </c>
      <c r="E237" s="227">
        <v>10000</v>
      </c>
    </row>
    <row r="238" spans="2:5" s="122" customFormat="1" ht="16.5" customHeight="1">
      <c r="B238" s="165" t="s">
        <v>584</v>
      </c>
      <c r="C238" s="165">
        <v>1</v>
      </c>
      <c r="D238" s="227">
        <v>100000</v>
      </c>
      <c r="E238" s="227">
        <v>5000</v>
      </c>
    </row>
    <row r="239" spans="2:5" ht="16.5" customHeight="1">
      <c r="B239" s="165" t="s">
        <v>513</v>
      </c>
      <c r="C239" s="165">
        <v>1</v>
      </c>
      <c r="D239" s="227">
        <v>100000</v>
      </c>
      <c r="E239" s="227">
        <v>100000</v>
      </c>
    </row>
    <row r="240" spans="2:5" ht="16.5" customHeight="1">
      <c r="B240" s="165" t="s">
        <v>514</v>
      </c>
      <c r="C240" s="165">
        <v>1</v>
      </c>
      <c r="D240" s="227">
        <v>50000</v>
      </c>
      <c r="E240" s="227">
        <v>35000</v>
      </c>
    </row>
    <row r="241" spans="2:5" ht="16.5" customHeight="1">
      <c r="B241" s="165" t="s">
        <v>515</v>
      </c>
      <c r="C241" s="165">
        <v>1</v>
      </c>
      <c r="D241" s="227">
        <v>300000</v>
      </c>
      <c r="E241" s="227">
        <v>60000</v>
      </c>
    </row>
    <row r="242" spans="2:5" ht="16.5" customHeight="1">
      <c r="B242" s="165" t="s">
        <v>516</v>
      </c>
      <c r="C242" s="165">
        <v>1</v>
      </c>
      <c r="D242" s="227">
        <v>100000</v>
      </c>
      <c r="E242" s="227">
        <v>50000</v>
      </c>
    </row>
    <row r="243" spans="2:5" ht="16.5" customHeight="1">
      <c r="B243" s="165" t="s">
        <v>585</v>
      </c>
      <c r="C243" s="165">
        <v>1</v>
      </c>
      <c r="D243" s="227">
        <v>10000</v>
      </c>
      <c r="E243" s="227">
        <v>10000</v>
      </c>
    </row>
    <row r="244" spans="2:5" s="122" customFormat="1" ht="16.5" customHeight="1">
      <c r="B244" s="165" t="s">
        <v>338</v>
      </c>
      <c r="C244" s="165">
        <v>1</v>
      </c>
      <c r="D244" s="227">
        <v>200000</v>
      </c>
      <c r="E244" s="227">
        <v>100000</v>
      </c>
    </row>
    <row r="245" spans="2:5" s="122" customFormat="1" ht="16.5" customHeight="1">
      <c r="B245" s="165" t="s">
        <v>487</v>
      </c>
      <c r="C245" s="165">
        <v>1</v>
      </c>
      <c r="D245" s="227">
        <v>10000</v>
      </c>
      <c r="E245" s="227">
        <v>10000</v>
      </c>
    </row>
    <row r="246" spans="2:5" s="122" customFormat="1" ht="16.5" customHeight="1">
      <c r="B246" s="165" t="s">
        <v>457</v>
      </c>
      <c r="C246" s="165">
        <v>1</v>
      </c>
      <c r="D246" s="227">
        <v>20000</v>
      </c>
      <c r="E246" s="227">
        <v>10000</v>
      </c>
    </row>
    <row r="247" spans="2:5" ht="16.5" customHeight="1">
      <c r="B247" s="165" t="s">
        <v>451</v>
      </c>
      <c r="C247" s="165">
        <v>1</v>
      </c>
      <c r="D247" s="227">
        <v>10000</v>
      </c>
      <c r="E247" s="227">
        <v>9500</v>
      </c>
    </row>
    <row r="248" spans="2:5" ht="16.5" customHeight="1">
      <c r="B248" s="165" t="s">
        <v>485</v>
      </c>
      <c r="C248" s="165">
        <v>1</v>
      </c>
      <c r="D248" s="227">
        <v>10000</v>
      </c>
      <c r="E248" s="227">
        <v>10000</v>
      </c>
    </row>
    <row r="249" spans="2:5" ht="16.5" customHeight="1">
      <c r="B249" s="165" t="s">
        <v>518</v>
      </c>
      <c r="C249" s="165">
        <v>1</v>
      </c>
      <c r="D249" s="227">
        <v>50000</v>
      </c>
      <c r="E249" s="227">
        <v>50000</v>
      </c>
    </row>
    <row r="250" spans="2:5" ht="16.5" customHeight="1">
      <c r="B250" s="165" t="s">
        <v>586</v>
      </c>
      <c r="C250" s="165">
        <v>1</v>
      </c>
      <c r="D250" s="227">
        <v>10000</v>
      </c>
      <c r="E250" s="227">
        <v>5000</v>
      </c>
    </row>
    <row r="251" spans="2:5" s="122" customFormat="1" ht="16.5" customHeight="1">
      <c r="B251" s="165" t="s">
        <v>582</v>
      </c>
      <c r="C251" s="165">
        <v>1</v>
      </c>
      <c r="D251" s="227">
        <v>100000</v>
      </c>
      <c r="E251" s="227">
        <v>100000</v>
      </c>
    </row>
    <row r="252" spans="2:5" s="122" customFormat="1" ht="16.5" customHeight="1">
      <c r="B252" s="165" t="s">
        <v>432</v>
      </c>
      <c r="C252" s="165">
        <v>1</v>
      </c>
      <c r="D252" s="227">
        <v>10000</v>
      </c>
      <c r="E252" s="227">
        <v>5000</v>
      </c>
    </row>
    <row r="253" spans="2:5" s="122" customFormat="1" ht="16.5" customHeight="1">
      <c r="B253" s="165" t="s">
        <v>537</v>
      </c>
      <c r="C253" s="165">
        <v>1</v>
      </c>
      <c r="D253" s="227">
        <v>300000</v>
      </c>
      <c r="E253" s="227">
        <v>300000</v>
      </c>
    </row>
    <row r="254" spans="2:5" s="122" customFormat="1" ht="16.5" customHeight="1">
      <c r="B254" s="165" t="s">
        <v>341</v>
      </c>
      <c r="C254" s="165">
        <v>1</v>
      </c>
      <c r="D254" s="227">
        <v>10000</v>
      </c>
      <c r="E254" s="227">
        <v>10000</v>
      </c>
    </row>
    <row r="255" spans="2:5" s="122" customFormat="1" ht="16.5" customHeight="1">
      <c r="B255" s="165" t="s">
        <v>540</v>
      </c>
      <c r="C255" s="165">
        <v>1</v>
      </c>
      <c r="D255" s="227">
        <v>10000</v>
      </c>
      <c r="E255" s="227">
        <v>10000</v>
      </c>
    </row>
    <row r="256" spans="2:5" s="122" customFormat="1" ht="16.5" customHeight="1">
      <c r="B256" s="165" t="s">
        <v>536</v>
      </c>
      <c r="C256" s="165">
        <v>1</v>
      </c>
      <c r="D256" s="227">
        <v>10000</v>
      </c>
      <c r="E256" s="227">
        <v>10000</v>
      </c>
    </row>
    <row r="257" spans="2:5" ht="16.5" customHeight="1">
      <c r="B257" s="165" t="s">
        <v>587</v>
      </c>
      <c r="C257" s="165">
        <v>1</v>
      </c>
      <c r="D257" s="227">
        <v>10000</v>
      </c>
      <c r="E257" s="227">
        <v>7000</v>
      </c>
    </row>
    <row r="258" spans="2:5" ht="16.5" customHeight="1">
      <c r="B258" s="535" t="s">
        <v>30</v>
      </c>
      <c r="C258" s="535"/>
      <c r="D258" s="535"/>
      <c r="E258" s="253">
        <f>SUM(E165:E257)</f>
        <v>393816011</v>
      </c>
    </row>
    <row r="259" spans="2:5" ht="16.5" customHeight="1">
      <c r="B259" s="2" t="s">
        <v>18</v>
      </c>
      <c r="C259" s="2"/>
      <c r="D259" s="2"/>
      <c r="E259" s="122"/>
    </row>
    <row r="260" spans="2:5" ht="16.5" customHeight="1">
      <c r="B260" s="98" t="s">
        <v>224</v>
      </c>
      <c r="C260" s="98"/>
      <c r="D260" s="98"/>
      <c r="E260" s="98"/>
    </row>
  </sheetData>
  <sheetProtection/>
  <mergeCells count="27">
    <mergeCell ref="C96:C98"/>
    <mergeCell ref="D96:D98"/>
    <mergeCell ref="E96:E98"/>
    <mergeCell ref="B161:E161"/>
    <mergeCell ref="B162:B164"/>
    <mergeCell ref="C162:C164"/>
    <mergeCell ref="D162:D164"/>
    <mergeCell ref="E162:E164"/>
    <mergeCell ref="A1:F1"/>
    <mergeCell ref="A3:F3"/>
    <mergeCell ref="B6:E6"/>
    <mergeCell ref="B46:E46"/>
    <mergeCell ref="B47:B49"/>
    <mergeCell ref="C47:C49"/>
    <mergeCell ref="D47:D49"/>
    <mergeCell ref="E47:E49"/>
    <mergeCell ref="B37:D37"/>
    <mergeCell ref="B91:D91"/>
    <mergeCell ref="B159:D159"/>
    <mergeCell ref="B258:D258"/>
    <mergeCell ref="B7:B9"/>
    <mergeCell ref="C7:C9"/>
    <mergeCell ref="D7:D9"/>
    <mergeCell ref="A94:F94"/>
    <mergeCell ref="B95:E95"/>
    <mergeCell ref="B96:B98"/>
    <mergeCell ref="E7:E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66" t="s">
        <v>544</v>
      </c>
      <c r="B1" s="366"/>
      <c r="C1" s="366"/>
    </row>
    <row r="7" ht="15">
      <c r="B7" s="1"/>
    </row>
    <row r="8" ht="18">
      <c r="B8" s="78" t="s">
        <v>229</v>
      </c>
    </row>
    <row r="9" ht="15.75" thickBot="1"/>
    <row r="10" spans="1:3" ht="15.75">
      <c r="A10" s="79"/>
      <c r="B10" s="80"/>
      <c r="C10" s="81"/>
    </row>
    <row r="11" spans="1:3" ht="25.5">
      <c r="A11" s="82"/>
      <c r="B11" s="83"/>
      <c r="C11" s="84" t="s">
        <v>230</v>
      </c>
    </row>
    <row r="12" spans="1:3" ht="15">
      <c r="A12" s="82"/>
      <c r="B12" s="85" t="s">
        <v>0</v>
      </c>
      <c r="C12" s="86">
        <v>3</v>
      </c>
    </row>
    <row r="13" spans="1:3" ht="15.75">
      <c r="A13" s="87"/>
      <c r="B13" s="85" t="s">
        <v>231</v>
      </c>
      <c r="C13" s="88" t="s">
        <v>232</v>
      </c>
    </row>
    <row r="14" spans="1:3" ht="15.75">
      <c r="A14" s="87"/>
      <c r="B14" s="89" t="s">
        <v>233</v>
      </c>
      <c r="C14" s="86">
        <v>7</v>
      </c>
    </row>
    <row r="15" spans="1:3" ht="13.5" customHeight="1">
      <c r="A15" s="87"/>
      <c r="B15" s="89" t="s">
        <v>234</v>
      </c>
      <c r="C15" s="88">
        <v>8</v>
      </c>
    </row>
    <row r="16" spans="1:3" ht="15" customHeight="1">
      <c r="A16" s="90"/>
      <c r="B16" s="89" t="s">
        <v>308</v>
      </c>
      <c r="C16" s="86">
        <v>9</v>
      </c>
    </row>
    <row r="17" spans="1:3" ht="15.75">
      <c r="A17" s="90"/>
      <c r="B17" s="91" t="s">
        <v>235</v>
      </c>
      <c r="C17" s="86">
        <v>10</v>
      </c>
    </row>
    <row r="18" spans="1:3" ht="15.75">
      <c r="A18" s="90"/>
      <c r="B18" s="85" t="s">
        <v>236</v>
      </c>
      <c r="C18" s="86">
        <v>11</v>
      </c>
    </row>
    <row r="19" spans="1:3" ht="15">
      <c r="A19" s="92"/>
      <c r="B19" s="85" t="s">
        <v>237</v>
      </c>
      <c r="C19" s="93">
        <v>12</v>
      </c>
    </row>
    <row r="20" spans="1:3" ht="15">
      <c r="A20" s="92"/>
      <c r="B20" s="85" t="s">
        <v>238</v>
      </c>
      <c r="C20" s="93" t="s">
        <v>239</v>
      </c>
    </row>
    <row r="21" spans="1:3" s="122" customFormat="1" ht="15">
      <c r="A21" s="92"/>
      <c r="B21" s="85" t="s">
        <v>314</v>
      </c>
      <c r="C21" s="93" t="s">
        <v>241</v>
      </c>
    </row>
    <row r="22" spans="1:3" ht="15">
      <c r="A22" s="92"/>
      <c r="B22" s="85" t="s">
        <v>240</v>
      </c>
      <c r="C22" s="93" t="s">
        <v>243</v>
      </c>
    </row>
    <row r="23" spans="1:3" ht="15">
      <c r="A23" s="92"/>
      <c r="B23" s="85" t="s">
        <v>242</v>
      </c>
      <c r="C23" s="93" t="s">
        <v>313</v>
      </c>
    </row>
    <row r="24" spans="1:3" s="122" customFormat="1" ht="15">
      <c r="A24" s="92"/>
      <c r="B24" s="85" t="s">
        <v>489</v>
      </c>
      <c r="C24" s="93" t="s">
        <v>494</v>
      </c>
    </row>
    <row r="25" spans="1:3" ht="15">
      <c r="A25" s="92"/>
      <c r="B25" s="85" t="s">
        <v>299</v>
      </c>
      <c r="C25" s="93" t="s">
        <v>490</v>
      </c>
    </row>
    <row r="26" spans="1:3" ht="15">
      <c r="A26" s="92"/>
      <c r="B26" s="85" t="s">
        <v>244</v>
      </c>
      <c r="C26" s="93" t="s">
        <v>495</v>
      </c>
    </row>
    <row r="27" spans="1:3" ht="15">
      <c r="A27" s="92"/>
      <c r="B27" s="85" t="s">
        <v>245</v>
      </c>
      <c r="C27" s="93" t="s">
        <v>496</v>
      </c>
    </row>
    <row r="28" spans="1:3" ht="15">
      <c r="A28" s="92"/>
      <c r="B28" s="85" t="s">
        <v>246</v>
      </c>
      <c r="C28" s="93" t="s">
        <v>497</v>
      </c>
    </row>
    <row r="29" spans="1:3" ht="15">
      <c r="A29" s="92"/>
      <c r="B29" s="89" t="s">
        <v>247</v>
      </c>
      <c r="C29" s="93" t="s">
        <v>498</v>
      </c>
    </row>
    <row r="30" spans="1:3" ht="15.75" thickBot="1">
      <c r="A30" s="94"/>
      <c r="B30" s="95"/>
      <c r="C30" s="96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28">
      <selection activeCell="B11" sqref="B1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16" max="116" width="4.28125" style="0" bestFit="1" customWidth="1"/>
    <col min="117" max="117" width="41.8515625" style="0" customWidth="1"/>
    <col min="118" max="118" width="12.140625" style="0" customWidth="1"/>
    <col min="119" max="119" width="13.140625" style="0" customWidth="1"/>
    <col min="120" max="120" width="17.140625" style="0" customWidth="1"/>
  </cols>
  <sheetData>
    <row r="1" spans="1:6" ht="18.75" thickBot="1">
      <c r="A1" s="366" t="s">
        <v>546</v>
      </c>
      <c r="B1" s="366"/>
      <c r="C1" s="366"/>
      <c r="D1" s="366"/>
      <c r="E1" s="366"/>
      <c r="F1" s="366"/>
    </row>
    <row r="2" spans="1:6" s="122" customFormat="1" ht="18">
      <c r="A2" s="42"/>
      <c r="B2" s="42"/>
      <c r="C2" s="42"/>
      <c r="D2" s="42"/>
      <c r="E2" s="42"/>
      <c r="F2" s="42"/>
    </row>
    <row r="3" spans="1:5" ht="15" customHeight="1">
      <c r="A3" s="534" t="s">
        <v>570</v>
      </c>
      <c r="B3" s="534"/>
      <c r="C3" s="534"/>
      <c r="D3" s="534"/>
      <c r="E3" s="534"/>
    </row>
    <row r="4" spans="1:5" ht="15" customHeight="1">
      <c r="A4" s="534"/>
      <c r="B4" s="534"/>
      <c r="C4" s="534"/>
      <c r="D4" s="534"/>
      <c r="E4" s="534"/>
    </row>
    <row r="5" spans="1:5" s="122" customFormat="1" ht="15" customHeight="1">
      <c r="A5" s="153"/>
      <c r="B5" s="153"/>
      <c r="C5" s="153"/>
      <c r="D5" s="153"/>
      <c r="E5" s="153"/>
    </row>
    <row r="6" spans="1:5" s="122" customFormat="1" ht="15" customHeight="1">
      <c r="A6" s="129"/>
      <c r="B6" s="129"/>
      <c r="C6" s="129"/>
      <c r="D6" s="129"/>
      <c r="E6" s="129"/>
    </row>
    <row r="7" spans="2:5" ht="15">
      <c r="B7" s="526" t="s">
        <v>107</v>
      </c>
      <c r="C7" s="526"/>
      <c r="D7" s="526"/>
      <c r="E7" s="526"/>
    </row>
    <row r="8" spans="1:6" ht="15" customHeight="1">
      <c r="A8" s="530" t="s">
        <v>108</v>
      </c>
      <c r="B8" s="530" t="s">
        <v>443</v>
      </c>
      <c r="C8" s="530" t="s">
        <v>219</v>
      </c>
      <c r="D8" s="530" t="s">
        <v>220</v>
      </c>
      <c r="E8" s="530" t="s">
        <v>221</v>
      </c>
      <c r="F8" s="216"/>
    </row>
    <row r="9" spans="1:5" ht="45" customHeight="1">
      <c r="A9" s="530"/>
      <c r="B9" s="530"/>
      <c r="C9" s="530"/>
      <c r="D9" s="531"/>
      <c r="E9" s="531"/>
    </row>
    <row r="10" spans="1:5" ht="15" customHeight="1">
      <c r="A10" s="530"/>
      <c r="B10" s="530"/>
      <c r="C10" s="530"/>
      <c r="D10" s="531"/>
      <c r="E10" s="531"/>
    </row>
    <row r="11" spans="1:5" ht="29.25" customHeight="1">
      <c r="A11" s="254">
        <v>1</v>
      </c>
      <c r="B11" s="315" t="s">
        <v>458</v>
      </c>
      <c r="C11" s="165">
        <v>38</v>
      </c>
      <c r="D11" s="227">
        <v>16451000</v>
      </c>
      <c r="E11" s="227">
        <v>14842690</v>
      </c>
    </row>
    <row r="12" spans="1:5" ht="27.75" customHeight="1">
      <c r="A12" s="254">
        <v>2</v>
      </c>
      <c r="B12" s="315" t="s">
        <v>462</v>
      </c>
      <c r="C12" s="165">
        <v>23</v>
      </c>
      <c r="D12" s="227">
        <v>3315000</v>
      </c>
      <c r="E12" s="227">
        <v>3061780</v>
      </c>
    </row>
    <row r="13" spans="1:5" ht="28.5" customHeight="1">
      <c r="A13" s="254">
        <v>3</v>
      </c>
      <c r="B13" s="315" t="s">
        <v>466</v>
      </c>
      <c r="C13" s="165">
        <v>19</v>
      </c>
      <c r="D13" s="227">
        <v>2200000</v>
      </c>
      <c r="E13" s="227">
        <v>1692500</v>
      </c>
    </row>
    <row r="14" spans="1:5" ht="15">
      <c r="A14" s="254">
        <v>4</v>
      </c>
      <c r="B14" s="315" t="s">
        <v>460</v>
      </c>
      <c r="C14" s="165">
        <v>18</v>
      </c>
      <c r="D14" s="227">
        <v>4980000</v>
      </c>
      <c r="E14" s="227">
        <v>4594000</v>
      </c>
    </row>
    <row r="15" spans="1:5" ht="18.75" customHeight="1">
      <c r="A15" s="254">
        <v>5</v>
      </c>
      <c r="B15" s="315" t="s">
        <v>459</v>
      </c>
      <c r="C15" s="165">
        <v>11</v>
      </c>
      <c r="D15" s="227">
        <v>1150000</v>
      </c>
      <c r="E15" s="227">
        <v>895500</v>
      </c>
    </row>
    <row r="16" spans="1:5" ht="31.5" customHeight="1">
      <c r="A16" s="254">
        <v>6</v>
      </c>
      <c r="B16" s="315" t="s">
        <v>463</v>
      </c>
      <c r="C16" s="165">
        <v>11</v>
      </c>
      <c r="D16" s="227">
        <v>1376000</v>
      </c>
      <c r="E16" s="227">
        <v>937000</v>
      </c>
    </row>
    <row r="17" spans="1:5" ht="27" customHeight="1">
      <c r="A17" s="254">
        <v>7</v>
      </c>
      <c r="B17" s="315" t="s">
        <v>521</v>
      </c>
      <c r="C17" s="165">
        <v>10</v>
      </c>
      <c r="D17" s="227">
        <v>700000</v>
      </c>
      <c r="E17" s="227">
        <v>470000</v>
      </c>
    </row>
    <row r="18" spans="1:5" ht="18" customHeight="1">
      <c r="A18" s="254">
        <v>8</v>
      </c>
      <c r="B18" s="315" t="s">
        <v>520</v>
      </c>
      <c r="C18" s="165">
        <v>9</v>
      </c>
      <c r="D18" s="227">
        <v>10900000</v>
      </c>
      <c r="E18" s="227">
        <v>10640500</v>
      </c>
    </row>
    <row r="19" spans="1:5" ht="18" customHeight="1">
      <c r="A19" s="254">
        <v>9</v>
      </c>
      <c r="B19" s="315" t="s">
        <v>467</v>
      </c>
      <c r="C19" s="165">
        <v>8</v>
      </c>
      <c r="D19" s="227">
        <v>1512000</v>
      </c>
      <c r="E19" s="227">
        <v>676020</v>
      </c>
    </row>
    <row r="20" spans="1:5" ht="17.25" customHeight="1">
      <c r="A20" s="254">
        <v>10</v>
      </c>
      <c r="B20" s="315" t="s">
        <v>522</v>
      </c>
      <c r="C20" s="165">
        <v>7</v>
      </c>
      <c r="D20" s="227">
        <v>46650000</v>
      </c>
      <c r="E20" s="227">
        <v>23460500</v>
      </c>
    </row>
    <row r="21" spans="1:5" ht="17.25" customHeight="1">
      <c r="A21" s="254">
        <v>11</v>
      </c>
      <c r="B21" s="315" t="s">
        <v>468</v>
      </c>
      <c r="C21" s="165">
        <v>7</v>
      </c>
      <c r="D21" s="227">
        <v>12100000</v>
      </c>
      <c r="E21" s="227">
        <v>11937000</v>
      </c>
    </row>
    <row r="22" spans="1:5" ht="15">
      <c r="A22" s="254">
        <v>12</v>
      </c>
      <c r="B22" s="315" t="s">
        <v>472</v>
      </c>
      <c r="C22" s="165">
        <v>6</v>
      </c>
      <c r="D22" s="227">
        <v>900000</v>
      </c>
      <c r="E22" s="227">
        <v>575000</v>
      </c>
    </row>
    <row r="23" spans="1:5" ht="30">
      <c r="A23" s="254">
        <v>13</v>
      </c>
      <c r="B23" s="315" t="s">
        <v>523</v>
      </c>
      <c r="C23" s="165">
        <v>6</v>
      </c>
      <c r="D23" s="227">
        <v>11500000</v>
      </c>
      <c r="E23" s="227">
        <v>11475000</v>
      </c>
    </row>
    <row r="24" spans="1:6" ht="27" customHeight="1">
      <c r="A24" s="254">
        <v>14</v>
      </c>
      <c r="B24" s="315" t="s">
        <v>461</v>
      </c>
      <c r="C24" s="165">
        <v>6</v>
      </c>
      <c r="D24" s="227">
        <v>501000</v>
      </c>
      <c r="E24" s="227">
        <v>407340</v>
      </c>
      <c r="F24" s="122"/>
    </row>
    <row r="25" spans="1:5" ht="27" customHeight="1">
      <c r="A25" s="254">
        <v>15</v>
      </c>
      <c r="B25" s="315" t="s">
        <v>480</v>
      </c>
      <c r="C25" s="165">
        <v>6</v>
      </c>
      <c r="D25" s="227">
        <v>450000</v>
      </c>
      <c r="E25" s="227">
        <v>380000</v>
      </c>
    </row>
    <row r="26" spans="1:5" ht="30" customHeight="1">
      <c r="A26" s="254">
        <v>16</v>
      </c>
      <c r="B26" s="315" t="s">
        <v>469</v>
      </c>
      <c r="C26" s="165">
        <v>5</v>
      </c>
      <c r="D26" s="227">
        <v>800000</v>
      </c>
      <c r="E26" s="227">
        <v>543000</v>
      </c>
    </row>
    <row r="27" spans="1:5" ht="27.75" customHeight="1">
      <c r="A27" s="254">
        <v>17</v>
      </c>
      <c r="B27" s="315" t="s">
        <v>465</v>
      </c>
      <c r="C27" s="165">
        <v>5</v>
      </c>
      <c r="D27" s="227">
        <v>650000</v>
      </c>
      <c r="E27" s="227">
        <v>474000</v>
      </c>
    </row>
    <row r="28" spans="1:5" ht="31.5" customHeight="1">
      <c r="A28" s="254">
        <v>18</v>
      </c>
      <c r="B28" s="315" t="s">
        <v>588</v>
      </c>
      <c r="C28" s="165">
        <v>5</v>
      </c>
      <c r="D28" s="227">
        <v>6595000</v>
      </c>
      <c r="E28" s="227">
        <v>5815000</v>
      </c>
    </row>
    <row r="29" spans="1:5" ht="30" customHeight="1">
      <c r="A29" s="254">
        <v>19</v>
      </c>
      <c r="B29" s="315" t="s">
        <v>524</v>
      </c>
      <c r="C29" s="165">
        <v>4</v>
      </c>
      <c r="D29" s="227">
        <v>81650000</v>
      </c>
      <c r="E29" s="227">
        <v>81385000</v>
      </c>
    </row>
    <row r="30" spans="1:5" ht="29.25" customHeight="1">
      <c r="A30" s="254">
        <v>20</v>
      </c>
      <c r="B30" s="315" t="s">
        <v>589</v>
      </c>
      <c r="C30" s="165">
        <v>4</v>
      </c>
      <c r="D30" s="227">
        <v>550000</v>
      </c>
      <c r="E30" s="227">
        <v>547500</v>
      </c>
    </row>
    <row r="31" spans="1:5" ht="18.75" customHeight="1">
      <c r="A31" s="544" t="s">
        <v>30</v>
      </c>
      <c r="B31" s="545"/>
      <c r="C31" s="545"/>
      <c r="D31" s="546"/>
      <c r="E31" s="76">
        <f>SUM(E11:E30)</f>
        <v>174809330</v>
      </c>
    </row>
    <row r="32" spans="2:5" ht="15">
      <c r="B32" s="2" t="s">
        <v>18</v>
      </c>
      <c r="C32" s="2"/>
      <c r="D32" s="2"/>
      <c r="E32" s="77"/>
    </row>
    <row r="33" spans="2:5" ht="15">
      <c r="B33" s="2"/>
      <c r="C33" s="2"/>
      <c r="D33" s="2"/>
      <c r="E33" s="73"/>
    </row>
    <row r="34" spans="2:5" s="122" customFormat="1" ht="15">
      <c r="B34" s="2"/>
      <c r="C34" s="2"/>
      <c r="D34" s="2"/>
      <c r="E34" s="73"/>
    </row>
    <row r="35" spans="2:5" ht="15">
      <c r="B35" s="2"/>
      <c r="C35" s="2"/>
      <c r="D35" s="2"/>
      <c r="E35" s="73"/>
    </row>
    <row r="36" spans="2:5" ht="15">
      <c r="B36" s="526" t="s">
        <v>115</v>
      </c>
      <c r="C36" s="526"/>
      <c r="D36" s="526"/>
      <c r="E36" s="526"/>
    </row>
    <row r="37" ht="15.75" customHeight="1"/>
    <row r="38" spans="1:5" ht="30" customHeight="1">
      <c r="A38" s="530" t="s">
        <v>108</v>
      </c>
      <c r="B38" s="530" t="s">
        <v>443</v>
      </c>
      <c r="C38" s="530" t="s">
        <v>219</v>
      </c>
      <c r="D38" s="530" t="s">
        <v>220</v>
      </c>
      <c r="E38" s="530" t="s">
        <v>221</v>
      </c>
    </row>
    <row r="39" spans="1:5" ht="33" customHeight="1">
      <c r="A39" s="530"/>
      <c r="B39" s="530"/>
      <c r="C39" s="530"/>
      <c r="D39" s="531"/>
      <c r="E39" s="531"/>
    </row>
    <row r="40" spans="1:5" ht="0.75" customHeight="1" hidden="1">
      <c r="A40" s="530"/>
      <c r="B40" s="530"/>
      <c r="C40" s="530"/>
      <c r="D40" s="531"/>
      <c r="E40" s="531"/>
    </row>
    <row r="41" spans="1:5" ht="30">
      <c r="A41" s="254">
        <v>1</v>
      </c>
      <c r="B41" s="315" t="s">
        <v>458</v>
      </c>
      <c r="C41" s="165">
        <v>291</v>
      </c>
      <c r="D41" s="227">
        <v>61607016</v>
      </c>
      <c r="E41" s="227">
        <v>51818015</v>
      </c>
    </row>
    <row r="42" spans="1:5" ht="30">
      <c r="A42" s="254">
        <v>2</v>
      </c>
      <c r="B42" s="315" t="s">
        <v>466</v>
      </c>
      <c r="C42" s="165">
        <v>267</v>
      </c>
      <c r="D42" s="227">
        <v>33575002</v>
      </c>
      <c r="E42" s="227">
        <v>33231652</v>
      </c>
    </row>
    <row r="43" spans="1:5" ht="15.75" customHeight="1">
      <c r="A43" s="254">
        <v>3</v>
      </c>
      <c r="B43" s="315" t="s">
        <v>460</v>
      </c>
      <c r="C43" s="165">
        <v>194</v>
      </c>
      <c r="D43" s="227">
        <v>37881005</v>
      </c>
      <c r="E43" s="227">
        <v>36577905</v>
      </c>
    </row>
    <row r="44" spans="1:5" ht="30">
      <c r="A44" s="254">
        <v>4</v>
      </c>
      <c r="B44" s="315" t="s">
        <v>461</v>
      </c>
      <c r="C44" s="165">
        <v>101</v>
      </c>
      <c r="D44" s="227">
        <v>12555501</v>
      </c>
      <c r="E44" s="227">
        <v>10614807</v>
      </c>
    </row>
    <row r="45" spans="1:5" ht="18.75" customHeight="1">
      <c r="A45" s="254">
        <v>5</v>
      </c>
      <c r="B45" s="315" t="s">
        <v>468</v>
      </c>
      <c r="C45" s="165">
        <v>85</v>
      </c>
      <c r="D45" s="227">
        <v>10500012</v>
      </c>
      <c r="E45" s="227">
        <v>9153812</v>
      </c>
    </row>
    <row r="46" spans="1:5" ht="19.5" customHeight="1">
      <c r="A46" s="254">
        <v>6</v>
      </c>
      <c r="B46" s="315" t="s">
        <v>469</v>
      </c>
      <c r="C46" s="165">
        <v>79</v>
      </c>
      <c r="D46" s="227">
        <v>9426800</v>
      </c>
      <c r="E46" s="227">
        <v>7873193</v>
      </c>
    </row>
    <row r="47" spans="1:5" ht="15.75" customHeight="1">
      <c r="A47" s="254">
        <v>7</v>
      </c>
      <c r="B47" s="315" t="s">
        <v>464</v>
      </c>
      <c r="C47" s="165">
        <v>61</v>
      </c>
      <c r="D47" s="227">
        <v>10225000</v>
      </c>
      <c r="E47" s="227">
        <v>9145400</v>
      </c>
    </row>
    <row r="48" spans="1:5" ht="30" customHeight="1">
      <c r="A48" s="254">
        <v>8</v>
      </c>
      <c r="B48" s="315" t="s">
        <v>462</v>
      </c>
      <c r="C48" s="165">
        <v>56</v>
      </c>
      <c r="D48" s="227">
        <v>3590003</v>
      </c>
      <c r="E48" s="227">
        <v>3183419</v>
      </c>
    </row>
    <row r="49" spans="1:5" ht="42.75" customHeight="1">
      <c r="A49" s="254">
        <v>9</v>
      </c>
      <c r="B49" s="315" t="s">
        <v>488</v>
      </c>
      <c r="C49" s="165">
        <v>42</v>
      </c>
      <c r="D49" s="227">
        <v>3687000</v>
      </c>
      <c r="E49" s="227">
        <v>3478350</v>
      </c>
    </row>
    <row r="50" spans="1:5" ht="27.75" customHeight="1">
      <c r="A50" s="254">
        <v>10</v>
      </c>
      <c r="B50" s="315" t="s">
        <v>465</v>
      </c>
      <c r="C50" s="165">
        <v>39</v>
      </c>
      <c r="D50" s="227">
        <v>3880650</v>
      </c>
      <c r="E50" s="227">
        <v>3462964</v>
      </c>
    </row>
    <row r="51" spans="1:5" ht="36.75" customHeight="1">
      <c r="A51" s="254">
        <v>11</v>
      </c>
      <c r="B51" s="315" t="s">
        <v>471</v>
      </c>
      <c r="C51" s="165">
        <v>37</v>
      </c>
      <c r="D51" s="227">
        <v>5590000</v>
      </c>
      <c r="E51" s="227">
        <v>5224800</v>
      </c>
    </row>
    <row r="52" spans="1:5" ht="31.5" customHeight="1">
      <c r="A52" s="254">
        <v>12</v>
      </c>
      <c r="B52" s="315" t="s">
        <v>526</v>
      </c>
      <c r="C52" s="165">
        <v>34</v>
      </c>
      <c r="D52" s="227">
        <v>5770000</v>
      </c>
      <c r="E52" s="227">
        <v>5599900</v>
      </c>
    </row>
    <row r="53" spans="1:5" ht="38.25" customHeight="1">
      <c r="A53" s="254">
        <v>13</v>
      </c>
      <c r="B53" s="315" t="s">
        <v>480</v>
      </c>
      <c r="C53" s="165">
        <v>34</v>
      </c>
      <c r="D53" s="227">
        <v>2353450</v>
      </c>
      <c r="E53" s="227">
        <v>2191880</v>
      </c>
    </row>
    <row r="54" spans="1:5" ht="30" customHeight="1">
      <c r="A54" s="254">
        <v>14</v>
      </c>
      <c r="B54" s="315" t="s">
        <v>470</v>
      </c>
      <c r="C54" s="165">
        <v>32</v>
      </c>
      <c r="D54" s="227">
        <v>5110000</v>
      </c>
      <c r="E54" s="227">
        <v>4825500</v>
      </c>
    </row>
    <row r="55" spans="1:5" ht="18.75" customHeight="1">
      <c r="A55" s="254">
        <v>15</v>
      </c>
      <c r="B55" s="315" t="s">
        <v>543</v>
      </c>
      <c r="C55" s="165">
        <v>30</v>
      </c>
      <c r="D55" s="227">
        <v>5045000</v>
      </c>
      <c r="E55" s="227">
        <v>4716000</v>
      </c>
    </row>
    <row r="56" spans="1:5" ht="28.5" customHeight="1">
      <c r="A56" s="254">
        <v>16</v>
      </c>
      <c r="B56" s="315" t="s">
        <v>525</v>
      </c>
      <c r="C56" s="165">
        <v>29</v>
      </c>
      <c r="D56" s="227">
        <v>4075000</v>
      </c>
      <c r="E56" s="227">
        <v>3722000</v>
      </c>
    </row>
    <row r="57" spans="1:5" ht="45.75" customHeight="1">
      <c r="A57" s="254">
        <v>17</v>
      </c>
      <c r="B57" s="315" t="s">
        <v>527</v>
      </c>
      <c r="C57" s="165">
        <v>28</v>
      </c>
      <c r="D57" s="227">
        <v>5980000</v>
      </c>
      <c r="E57" s="227">
        <v>5900700</v>
      </c>
    </row>
    <row r="58" spans="1:5" ht="19.5" customHeight="1">
      <c r="A58" s="254">
        <v>18</v>
      </c>
      <c r="B58" s="315" t="s">
        <v>542</v>
      </c>
      <c r="C58" s="165">
        <v>28</v>
      </c>
      <c r="D58" s="227">
        <v>2060000</v>
      </c>
      <c r="E58" s="227">
        <v>1997460</v>
      </c>
    </row>
    <row r="59" spans="1:5" ht="15">
      <c r="A59" s="254">
        <v>19</v>
      </c>
      <c r="B59" s="315" t="s">
        <v>467</v>
      </c>
      <c r="C59" s="165">
        <v>27</v>
      </c>
      <c r="D59" s="227">
        <v>2265002</v>
      </c>
      <c r="E59" s="227">
        <v>2134176</v>
      </c>
    </row>
    <row r="60" spans="1:5" ht="18.75" customHeight="1">
      <c r="A60" s="254">
        <v>20</v>
      </c>
      <c r="B60" s="315" t="s">
        <v>472</v>
      </c>
      <c r="C60" s="165">
        <v>26</v>
      </c>
      <c r="D60" s="227">
        <v>3810900</v>
      </c>
      <c r="E60" s="227">
        <v>3555275</v>
      </c>
    </row>
    <row r="61" spans="1:5" ht="15" customHeight="1">
      <c r="A61" s="541" t="s">
        <v>30</v>
      </c>
      <c r="B61" s="542"/>
      <c r="C61" s="542"/>
      <c r="D61" s="543"/>
      <c r="E61" s="255">
        <f>SUM(E41:E60)</f>
        <v>208407208</v>
      </c>
    </row>
    <row r="62" spans="1:2" ht="15">
      <c r="A62" s="2"/>
      <c r="B62" s="2" t="s">
        <v>18</v>
      </c>
    </row>
  </sheetData>
  <sheetProtection/>
  <mergeCells count="16">
    <mergeCell ref="A1:F1"/>
    <mergeCell ref="A3:E4"/>
    <mergeCell ref="B7:E7"/>
    <mergeCell ref="A8:A10"/>
    <mergeCell ref="B8:B10"/>
    <mergeCell ref="C8:C10"/>
    <mergeCell ref="D8:D10"/>
    <mergeCell ref="E8:E10"/>
    <mergeCell ref="A61:D61"/>
    <mergeCell ref="A31:D31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workbookViewId="0" topLeftCell="A1">
      <selection activeCell="C37" sqref="C37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71" t="s">
        <v>545</v>
      </c>
      <c r="B2" s="371"/>
      <c r="C2" s="371"/>
      <c r="D2" s="371"/>
      <c r="E2" s="371"/>
      <c r="F2" s="371"/>
      <c r="G2" s="371"/>
      <c r="H2" s="371"/>
      <c r="I2" s="139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77" t="s">
        <v>0</v>
      </c>
      <c r="D6" s="377"/>
      <c r="E6" s="377"/>
      <c r="F6" s="377"/>
    </row>
    <row r="8" ht="15.75" thickBot="1"/>
    <row r="9" spans="1:8" ht="16.5" thickBot="1">
      <c r="A9" s="378"/>
      <c r="B9" s="379"/>
      <c r="C9" s="382" t="s">
        <v>1</v>
      </c>
      <c r="D9" s="383"/>
      <c r="E9" s="383"/>
      <c r="F9" s="383"/>
      <c r="G9" s="384"/>
      <c r="H9" s="367" t="s">
        <v>2</v>
      </c>
    </row>
    <row r="10" spans="1:8" ht="16.5" thickBot="1">
      <c r="A10" s="380"/>
      <c r="B10" s="381"/>
      <c r="C10" s="198" t="s">
        <v>3</v>
      </c>
      <c r="D10" s="199" t="s">
        <v>4</v>
      </c>
      <c r="E10" s="199" t="s">
        <v>5</v>
      </c>
      <c r="F10" s="199" t="s">
        <v>6</v>
      </c>
      <c r="G10" s="200" t="s">
        <v>7</v>
      </c>
      <c r="H10" s="368"/>
    </row>
    <row r="11" spans="1:8" ht="15" customHeight="1">
      <c r="A11" s="369" t="s">
        <v>8</v>
      </c>
      <c r="B11" s="187" t="s">
        <v>9</v>
      </c>
      <c r="C11" s="240">
        <v>806</v>
      </c>
      <c r="D11" s="229"/>
      <c r="E11" s="229"/>
      <c r="F11" s="235">
        <v>3665</v>
      </c>
      <c r="G11" s="229">
        <v>62</v>
      </c>
      <c r="H11" s="241">
        <v>4533</v>
      </c>
    </row>
    <row r="12" spans="1:8" ht="15.75" customHeight="1" thickBot="1">
      <c r="A12" s="370"/>
      <c r="B12" s="188" t="s">
        <v>10</v>
      </c>
      <c r="C12" s="244">
        <v>435164796</v>
      </c>
      <c r="D12" s="201"/>
      <c r="E12" s="201"/>
      <c r="F12" s="202">
        <v>435971300</v>
      </c>
      <c r="G12" s="201"/>
      <c r="H12" s="243">
        <v>871136096</v>
      </c>
    </row>
    <row r="13" spans="1:8" ht="15" customHeight="1">
      <c r="A13" s="374" t="s">
        <v>11</v>
      </c>
      <c r="B13" s="189" t="s">
        <v>12</v>
      </c>
      <c r="C13" s="242">
        <v>2</v>
      </c>
      <c r="D13" s="201">
        <v>2</v>
      </c>
      <c r="E13" s="201"/>
      <c r="F13" s="201">
        <v>122</v>
      </c>
      <c r="G13" s="201"/>
      <c r="H13" s="232">
        <v>126</v>
      </c>
    </row>
    <row r="14" spans="1:8" ht="15" customHeight="1">
      <c r="A14" s="375"/>
      <c r="B14" s="190" t="s">
        <v>13</v>
      </c>
      <c r="C14" s="242">
        <v>123</v>
      </c>
      <c r="D14" s="201"/>
      <c r="E14" s="201"/>
      <c r="F14" s="201">
        <v>3</v>
      </c>
      <c r="G14" s="201"/>
      <c r="H14" s="232">
        <v>126</v>
      </c>
    </row>
    <row r="15" spans="1:8" ht="15.75" customHeight="1" thickBot="1">
      <c r="A15" s="376"/>
      <c r="B15" s="191" t="s">
        <v>14</v>
      </c>
      <c r="C15" s="244">
        <v>322929802</v>
      </c>
      <c r="D15" s="201">
        <v>0</v>
      </c>
      <c r="E15" s="201"/>
      <c r="F15" s="202">
        <v>750000</v>
      </c>
      <c r="G15" s="201"/>
      <c r="H15" s="243">
        <v>323679802</v>
      </c>
    </row>
    <row r="16" spans="1:8" ht="15.75" customHeight="1">
      <c r="A16" s="372" t="s">
        <v>15</v>
      </c>
      <c r="B16" s="192" t="s">
        <v>9</v>
      </c>
      <c r="C16" s="242">
        <v>365</v>
      </c>
      <c r="D16" s="201">
        <v>1</v>
      </c>
      <c r="E16" s="201"/>
      <c r="F16" s="201">
        <v>958</v>
      </c>
      <c r="G16" s="201">
        <v>1</v>
      </c>
      <c r="H16" s="243">
        <v>1325</v>
      </c>
    </row>
    <row r="17" spans="1:8" ht="15.75" customHeight="1">
      <c r="A17" s="373"/>
      <c r="B17" s="193" t="s">
        <v>275</v>
      </c>
      <c r="C17" s="244">
        <v>22748967499</v>
      </c>
      <c r="D17" s="202">
        <v>5000</v>
      </c>
      <c r="E17" s="201"/>
      <c r="F17" s="202">
        <v>1247142887</v>
      </c>
      <c r="G17" s="201">
        <v>700</v>
      </c>
      <c r="H17" s="243">
        <v>23996116086</v>
      </c>
    </row>
    <row r="18" spans="1:8" ht="15.75" thickBot="1">
      <c r="A18" s="370"/>
      <c r="B18" s="188" t="s">
        <v>14</v>
      </c>
      <c r="C18" s="244">
        <v>118662362916</v>
      </c>
      <c r="D18" s="202">
        <v>10000</v>
      </c>
      <c r="E18" s="201"/>
      <c r="F18" s="202">
        <v>2487125700</v>
      </c>
      <c r="G18" s="202">
        <v>100000</v>
      </c>
      <c r="H18" s="243">
        <v>121149598940</v>
      </c>
    </row>
    <row r="19" spans="1:8" ht="15">
      <c r="A19" s="374" t="s">
        <v>16</v>
      </c>
      <c r="B19" s="194" t="s">
        <v>9</v>
      </c>
      <c r="C19" s="242" t="s">
        <v>592</v>
      </c>
      <c r="D19" s="201" t="s">
        <v>592</v>
      </c>
      <c r="E19" s="201" t="s">
        <v>592</v>
      </c>
      <c r="F19" s="201" t="s">
        <v>592</v>
      </c>
      <c r="G19" s="201" t="s">
        <v>592</v>
      </c>
      <c r="H19" s="232">
        <v>40</v>
      </c>
    </row>
    <row r="20" spans="1:8" ht="15">
      <c r="A20" s="375"/>
      <c r="B20" s="195" t="s">
        <v>275</v>
      </c>
      <c r="C20" s="242" t="s">
        <v>592</v>
      </c>
      <c r="D20" s="201" t="s">
        <v>592</v>
      </c>
      <c r="E20" s="201" t="s">
        <v>592</v>
      </c>
      <c r="F20" s="201" t="s">
        <v>592</v>
      </c>
      <c r="G20" s="201" t="s">
        <v>592</v>
      </c>
      <c r="H20" s="243">
        <v>634139594</v>
      </c>
    </row>
    <row r="21" spans="1:8" ht="15.75" thickBot="1">
      <c r="A21" s="376"/>
      <c r="B21" s="196" t="s">
        <v>14</v>
      </c>
      <c r="C21" s="242" t="s">
        <v>592</v>
      </c>
      <c r="D21" s="201" t="s">
        <v>592</v>
      </c>
      <c r="E21" s="201" t="s">
        <v>592</v>
      </c>
      <c r="F21" s="201" t="s">
        <v>592</v>
      </c>
      <c r="G21" s="201" t="s">
        <v>592</v>
      </c>
      <c r="H21" s="243">
        <v>382135969</v>
      </c>
    </row>
    <row r="22" spans="1:8" ht="16.5" thickBot="1">
      <c r="A22" s="104" t="s">
        <v>17</v>
      </c>
      <c r="B22" s="197" t="s">
        <v>9</v>
      </c>
      <c r="C22" s="245">
        <v>111</v>
      </c>
      <c r="D22" s="233">
        <v>8</v>
      </c>
      <c r="E22" s="233">
        <v>1</v>
      </c>
      <c r="F22" s="233">
        <v>473</v>
      </c>
      <c r="G22" s="233">
        <v>96</v>
      </c>
      <c r="H22" s="234">
        <v>689</v>
      </c>
    </row>
    <row r="24" spans="1:2" ht="15">
      <c r="A24" s="102" t="s">
        <v>18</v>
      </c>
      <c r="B24" s="102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&amp;L19.09.2016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2"/>
  <sheetViews>
    <sheetView zoomScale="130" zoomScaleNormal="130" zoomScalePageLayoutView="85" workbookViewId="0" topLeftCell="A7">
      <selection activeCell="F22" sqref="F22"/>
    </sheetView>
  </sheetViews>
  <sheetFormatPr defaultColWidth="6.7109375" defaultRowHeight="15"/>
  <cols>
    <col min="1" max="1" width="19.421875" style="156" customWidth="1"/>
    <col min="2" max="2" width="5.7109375" style="15" bestFit="1" customWidth="1"/>
    <col min="3" max="3" width="10.140625" style="16" customWidth="1"/>
    <col min="4" max="5" width="4.28125" style="15" bestFit="1" customWidth="1"/>
    <col min="6" max="6" width="11.57421875" style="16" customWidth="1"/>
    <col min="7" max="7" width="11.28125" style="15" customWidth="1"/>
    <col min="8" max="8" width="11.7109375" style="213" customWidth="1"/>
    <col min="9" max="9" width="6.7109375" style="15" customWidth="1"/>
    <col min="10" max="110" width="9.140625" style="4" customWidth="1"/>
    <col min="111" max="111" width="19.421875" style="4" customWidth="1"/>
    <col min="112" max="112" width="5.7109375" style="4" bestFit="1" customWidth="1"/>
    <col min="113" max="113" width="10.140625" style="4" customWidth="1"/>
    <col min="114" max="115" width="4.28125" style="4" bestFit="1" customWidth="1"/>
    <col min="116" max="116" width="11.57421875" style="4" customWidth="1"/>
    <col min="117" max="117" width="11.28125" style="4" customWidth="1"/>
    <col min="118" max="118" width="11.7109375" style="4" customWidth="1"/>
    <col min="119" max="16384" width="6.7109375" style="4" customWidth="1"/>
  </cols>
  <sheetData>
    <row r="1" spans="1:9" ht="15.75" customHeight="1" thickBot="1">
      <c r="A1" s="391" t="s">
        <v>591</v>
      </c>
      <c r="B1" s="366"/>
      <c r="C1" s="366"/>
      <c r="D1" s="366"/>
      <c r="E1" s="366"/>
      <c r="F1" s="366"/>
      <c r="G1" s="366"/>
      <c r="H1" s="366"/>
      <c r="I1" s="366"/>
    </row>
    <row r="2" spans="1:9" ht="15.75" customHeight="1" thickBot="1">
      <c r="A2" s="392" t="s">
        <v>19</v>
      </c>
      <c r="B2" s="392"/>
      <c r="C2" s="392"/>
      <c r="D2" s="392"/>
      <c r="E2" s="392"/>
      <c r="F2" s="392"/>
      <c r="G2" s="392"/>
      <c r="H2" s="392"/>
      <c r="I2" s="392"/>
    </row>
    <row r="3" spans="1:9" s="154" customFormat="1" ht="9.75" customHeight="1">
      <c r="A3" s="393" t="s">
        <v>590</v>
      </c>
      <c r="B3" s="396" t="s">
        <v>8</v>
      </c>
      <c r="C3" s="396"/>
      <c r="D3" s="396" t="s">
        <v>11</v>
      </c>
      <c r="E3" s="396"/>
      <c r="F3" s="396"/>
      <c r="G3" s="173" t="s">
        <v>20</v>
      </c>
      <c r="H3" s="209" t="s">
        <v>21</v>
      </c>
      <c r="I3" s="5" t="s">
        <v>17</v>
      </c>
    </row>
    <row r="4" spans="1:9" s="154" customFormat="1" ht="12.75" customHeight="1">
      <c r="A4" s="394"/>
      <c r="B4" s="6"/>
      <c r="C4" s="7"/>
      <c r="D4" s="397" t="s">
        <v>9</v>
      </c>
      <c r="E4" s="397"/>
      <c r="F4" s="8"/>
      <c r="G4" s="6"/>
      <c r="H4" s="210"/>
      <c r="I4" s="9"/>
    </row>
    <row r="5" spans="1:9" s="154" customFormat="1" ht="9.75" customHeight="1">
      <c r="A5" s="394"/>
      <c r="B5" s="174" t="s">
        <v>9</v>
      </c>
      <c r="C5" s="174" t="s">
        <v>10</v>
      </c>
      <c r="D5" s="397"/>
      <c r="E5" s="397"/>
      <c r="F5" s="10" t="s">
        <v>14</v>
      </c>
      <c r="G5" s="174" t="s">
        <v>9</v>
      </c>
      <c r="H5" s="211" t="s">
        <v>9</v>
      </c>
      <c r="I5" s="11" t="s">
        <v>9</v>
      </c>
    </row>
    <row r="6" spans="1:9" s="154" customFormat="1" ht="10.5" thickBot="1">
      <c r="A6" s="395"/>
      <c r="B6" s="12"/>
      <c r="C6" s="13"/>
      <c r="D6" s="12" t="s">
        <v>22</v>
      </c>
      <c r="E6" s="12" t="s">
        <v>23</v>
      </c>
      <c r="F6" s="13"/>
      <c r="G6" s="12"/>
      <c r="H6" s="212"/>
      <c r="I6" s="14"/>
    </row>
    <row r="7" spans="1:9" s="155" customFormat="1" ht="11.25">
      <c r="A7" s="203" t="s">
        <v>24</v>
      </c>
      <c r="B7" s="204">
        <f aca="true" t="shared" si="0" ref="B7:I12">B14+B21+B28+B35+B42+B49+B56+B63+B70+B77+B84+B91+B98+B105+B112+B119+B126+B133+B140+B147+B154</f>
        <v>4533</v>
      </c>
      <c r="C7" s="204">
        <f t="shared" si="0"/>
        <v>871136096</v>
      </c>
      <c r="D7" s="204">
        <f t="shared" si="0"/>
        <v>126</v>
      </c>
      <c r="E7" s="204">
        <f t="shared" si="0"/>
        <v>126</v>
      </c>
      <c r="F7" s="204">
        <f t="shared" si="0"/>
        <v>323679802</v>
      </c>
      <c r="G7" s="204">
        <f t="shared" si="0"/>
        <v>1325</v>
      </c>
      <c r="H7" s="204">
        <f t="shared" si="0"/>
        <v>0</v>
      </c>
      <c r="I7" s="205">
        <f t="shared" si="0"/>
        <v>689</v>
      </c>
    </row>
    <row r="8" spans="1:9" s="155" customFormat="1" ht="11.25">
      <c r="A8" s="203" t="s">
        <v>25</v>
      </c>
      <c r="B8" s="204">
        <f t="shared" si="0"/>
        <v>806</v>
      </c>
      <c r="C8" s="204">
        <f t="shared" si="0"/>
        <v>435164796</v>
      </c>
      <c r="D8" s="204">
        <f t="shared" si="0"/>
        <v>2</v>
      </c>
      <c r="E8" s="204">
        <f t="shared" si="0"/>
        <v>123</v>
      </c>
      <c r="F8" s="204">
        <f t="shared" si="0"/>
        <v>322929802</v>
      </c>
      <c r="G8" s="204">
        <f t="shared" si="0"/>
        <v>365</v>
      </c>
      <c r="H8" s="204">
        <f t="shared" si="0"/>
        <v>0</v>
      </c>
      <c r="I8" s="206">
        <f t="shared" si="0"/>
        <v>111</v>
      </c>
    </row>
    <row r="9" spans="1:9" s="155" customFormat="1" ht="11.25">
      <c r="A9" s="203" t="s">
        <v>26</v>
      </c>
      <c r="B9" s="204">
        <f t="shared" si="0"/>
        <v>0</v>
      </c>
      <c r="C9" s="204">
        <f t="shared" si="0"/>
        <v>0</v>
      </c>
      <c r="D9" s="204">
        <f t="shared" si="0"/>
        <v>2</v>
      </c>
      <c r="E9" s="204">
        <f t="shared" si="0"/>
        <v>0</v>
      </c>
      <c r="F9" s="204">
        <f t="shared" si="0"/>
        <v>0</v>
      </c>
      <c r="G9" s="204">
        <f t="shared" si="0"/>
        <v>1</v>
      </c>
      <c r="H9" s="204">
        <f t="shared" si="0"/>
        <v>0</v>
      </c>
      <c r="I9" s="206">
        <f t="shared" si="0"/>
        <v>8</v>
      </c>
    </row>
    <row r="10" spans="1:9" s="155" customFormat="1" ht="11.25">
      <c r="A10" s="203" t="s">
        <v>27</v>
      </c>
      <c r="B10" s="204">
        <f t="shared" si="0"/>
        <v>0</v>
      </c>
      <c r="C10" s="204">
        <f t="shared" si="0"/>
        <v>0</v>
      </c>
      <c r="D10" s="204">
        <f t="shared" si="0"/>
        <v>0</v>
      </c>
      <c r="E10" s="204">
        <f t="shared" si="0"/>
        <v>0</v>
      </c>
      <c r="F10" s="204">
        <f t="shared" si="0"/>
        <v>0</v>
      </c>
      <c r="G10" s="204">
        <f t="shared" si="0"/>
        <v>0</v>
      </c>
      <c r="H10" s="204">
        <f t="shared" si="0"/>
        <v>0</v>
      </c>
      <c r="I10" s="206">
        <f t="shared" si="0"/>
        <v>1</v>
      </c>
    </row>
    <row r="11" spans="1:9" s="155" customFormat="1" ht="11.25">
      <c r="A11" s="203" t="s">
        <v>28</v>
      </c>
      <c r="B11" s="204">
        <f t="shared" si="0"/>
        <v>3665</v>
      </c>
      <c r="C11" s="204">
        <f t="shared" si="0"/>
        <v>435971300</v>
      </c>
      <c r="D11" s="204">
        <f t="shared" si="0"/>
        <v>122</v>
      </c>
      <c r="E11" s="204">
        <f t="shared" si="0"/>
        <v>3</v>
      </c>
      <c r="F11" s="204">
        <f t="shared" si="0"/>
        <v>750000</v>
      </c>
      <c r="G11" s="204">
        <f t="shared" si="0"/>
        <v>958</v>
      </c>
      <c r="H11" s="204">
        <f t="shared" si="0"/>
        <v>0</v>
      </c>
      <c r="I11" s="206">
        <f t="shared" si="0"/>
        <v>473</v>
      </c>
    </row>
    <row r="12" spans="1:9" s="155" customFormat="1" ht="12" thickBot="1">
      <c r="A12" s="203" t="s">
        <v>29</v>
      </c>
      <c r="B12" s="214">
        <f t="shared" si="0"/>
        <v>62</v>
      </c>
      <c r="C12" s="214">
        <f t="shared" si="0"/>
        <v>0</v>
      </c>
      <c r="D12" s="214">
        <f t="shared" si="0"/>
        <v>0</v>
      </c>
      <c r="E12" s="214">
        <f t="shared" si="0"/>
        <v>0</v>
      </c>
      <c r="F12" s="214">
        <f t="shared" si="0"/>
        <v>0</v>
      </c>
      <c r="G12" s="214">
        <f t="shared" si="0"/>
        <v>1</v>
      </c>
      <c r="H12" s="214">
        <f t="shared" si="0"/>
        <v>0</v>
      </c>
      <c r="I12" s="215">
        <f t="shared" si="0"/>
        <v>96</v>
      </c>
    </row>
    <row r="13" spans="1:9" s="155" customFormat="1" ht="14.25" customHeight="1">
      <c r="A13" s="388" t="s">
        <v>37</v>
      </c>
      <c r="B13" s="389"/>
      <c r="C13" s="389"/>
      <c r="D13" s="389"/>
      <c r="E13" s="389"/>
      <c r="F13" s="389"/>
      <c r="G13" s="389"/>
      <c r="H13" s="389"/>
      <c r="I13" s="390"/>
    </row>
    <row r="14" spans="1:9" s="155" customFormat="1" ht="11.25" customHeight="1">
      <c r="A14" s="323" t="s">
        <v>30</v>
      </c>
      <c r="B14" s="324">
        <v>62</v>
      </c>
      <c r="C14" s="325">
        <v>10914500</v>
      </c>
      <c r="D14" s="324">
        <v>3</v>
      </c>
      <c r="E14" s="324">
        <v>3</v>
      </c>
      <c r="F14" s="325">
        <v>41900000</v>
      </c>
      <c r="G14" s="324">
        <v>19</v>
      </c>
      <c r="H14" s="324"/>
      <c r="I14" s="326">
        <v>23</v>
      </c>
    </row>
    <row r="15" spans="1:9" s="155" customFormat="1" ht="9.75">
      <c r="A15" s="327" t="s">
        <v>557</v>
      </c>
      <c r="B15" s="274">
        <v>14</v>
      </c>
      <c r="C15" s="276">
        <v>5604500</v>
      </c>
      <c r="D15" s="274">
        <v>0</v>
      </c>
      <c r="E15" s="274">
        <v>3</v>
      </c>
      <c r="F15" s="276">
        <v>41900000</v>
      </c>
      <c r="G15" s="274">
        <v>9</v>
      </c>
      <c r="H15" s="274"/>
      <c r="I15" s="275">
        <v>3</v>
      </c>
    </row>
    <row r="16" spans="1:9" s="155" customFormat="1" ht="9.75">
      <c r="A16" s="327" t="s">
        <v>558</v>
      </c>
      <c r="B16" s="274">
        <v>0</v>
      </c>
      <c r="C16" s="274">
        <v>0</v>
      </c>
      <c r="D16" s="274">
        <v>0</v>
      </c>
      <c r="E16" s="274">
        <v>0</v>
      </c>
      <c r="F16" s="274">
        <v>0</v>
      </c>
      <c r="G16" s="274">
        <v>0</v>
      </c>
      <c r="H16" s="274"/>
      <c r="I16" s="275">
        <v>2</v>
      </c>
    </row>
    <row r="17" spans="1:9" s="154" customFormat="1" ht="9.75">
      <c r="A17" s="327" t="s">
        <v>559</v>
      </c>
      <c r="B17" s="274">
        <v>0</v>
      </c>
      <c r="C17" s="274">
        <v>0</v>
      </c>
      <c r="D17" s="274">
        <v>0</v>
      </c>
      <c r="E17" s="274">
        <v>0</v>
      </c>
      <c r="F17" s="274">
        <v>0</v>
      </c>
      <c r="G17" s="274">
        <v>0</v>
      </c>
      <c r="H17" s="274"/>
      <c r="I17" s="275">
        <v>0</v>
      </c>
    </row>
    <row r="18" spans="1:9" s="154" customFormat="1" ht="9.75">
      <c r="A18" s="327" t="s">
        <v>560</v>
      </c>
      <c r="B18" s="274">
        <v>32</v>
      </c>
      <c r="C18" s="276">
        <v>5310000</v>
      </c>
      <c r="D18" s="274">
        <v>3</v>
      </c>
      <c r="E18" s="274">
        <v>0</v>
      </c>
      <c r="F18" s="274">
        <v>0</v>
      </c>
      <c r="G18" s="274">
        <v>10</v>
      </c>
      <c r="H18" s="274"/>
      <c r="I18" s="275">
        <v>10</v>
      </c>
    </row>
    <row r="19" spans="1:9" s="154" customFormat="1" ht="9.75">
      <c r="A19" s="327" t="s">
        <v>7</v>
      </c>
      <c r="B19" s="274">
        <v>16</v>
      </c>
      <c r="C19" s="274">
        <v>0</v>
      </c>
      <c r="D19" s="274">
        <v>0</v>
      </c>
      <c r="E19" s="274">
        <v>0</v>
      </c>
      <c r="F19" s="274">
        <v>0</v>
      </c>
      <c r="G19" s="274">
        <v>0</v>
      </c>
      <c r="H19" s="274"/>
      <c r="I19" s="275">
        <v>8</v>
      </c>
    </row>
    <row r="20" spans="1:9" s="154" customFormat="1" ht="15" customHeight="1">
      <c r="A20" s="385" t="s">
        <v>38</v>
      </c>
      <c r="B20" s="386"/>
      <c r="C20" s="386"/>
      <c r="D20" s="386"/>
      <c r="E20" s="386"/>
      <c r="F20" s="386"/>
      <c r="G20" s="386"/>
      <c r="H20" s="386"/>
      <c r="I20" s="387"/>
    </row>
    <row r="21" spans="1:9" s="154" customFormat="1" ht="11.25" customHeight="1">
      <c r="A21" s="323" t="s">
        <v>30</v>
      </c>
      <c r="B21" s="324">
        <v>30</v>
      </c>
      <c r="C21" s="325">
        <v>8371500</v>
      </c>
      <c r="D21" s="324">
        <v>2</v>
      </c>
      <c r="E21" s="324">
        <v>2</v>
      </c>
      <c r="F21" s="325">
        <v>8000000</v>
      </c>
      <c r="G21" s="324">
        <v>7</v>
      </c>
      <c r="H21" s="324"/>
      <c r="I21" s="326">
        <v>2</v>
      </c>
    </row>
    <row r="22" spans="1:9" s="154" customFormat="1" ht="9.75">
      <c r="A22" s="327" t="s">
        <v>557</v>
      </c>
      <c r="B22" s="274">
        <v>8</v>
      </c>
      <c r="C22" s="276">
        <v>2900000</v>
      </c>
      <c r="D22" s="274">
        <v>0</v>
      </c>
      <c r="E22" s="274">
        <v>2</v>
      </c>
      <c r="F22" s="276">
        <v>8000000</v>
      </c>
      <c r="G22" s="274">
        <v>4</v>
      </c>
      <c r="H22" s="274"/>
      <c r="I22" s="275">
        <v>1</v>
      </c>
    </row>
    <row r="23" spans="1:9" s="155" customFormat="1" ht="9.75">
      <c r="A23" s="327" t="s">
        <v>558</v>
      </c>
      <c r="B23" s="274">
        <v>0</v>
      </c>
      <c r="C23" s="274">
        <v>0</v>
      </c>
      <c r="D23" s="274">
        <v>0</v>
      </c>
      <c r="E23" s="274">
        <v>0</v>
      </c>
      <c r="F23" s="274">
        <v>0</v>
      </c>
      <c r="G23" s="274">
        <v>0</v>
      </c>
      <c r="H23" s="274"/>
      <c r="I23" s="275">
        <v>0</v>
      </c>
    </row>
    <row r="24" spans="1:9" s="154" customFormat="1" ht="9.75">
      <c r="A24" s="327" t="s">
        <v>559</v>
      </c>
      <c r="B24" s="274">
        <v>0</v>
      </c>
      <c r="C24" s="274">
        <v>0</v>
      </c>
      <c r="D24" s="274">
        <v>0</v>
      </c>
      <c r="E24" s="274">
        <v>0</v>
      </c>
      <c r="F24" s="274">
        <v>0</v>
      </c>
      <c r="G24" s="274">
        <v>0</v>
      </c>
      <c r="H24" s="274"/>
      <c r="I24" s="275">
        <v>0</v>
      </c>
    </row>
    <row r="25" spans="1:9" s="154" customFormat="1" ht="9.75">
      <c r="A25" s="327" t="s">
        <v>560</v>
      </c>
      <c r="B25" s="274">
        <v>22</v>
      </c>
      <c r="C25" s="276">
        <v>5471500</v>
      </c>
      <c r="D25" s="274">
        <v>2</v>
      </c>
      <c r="E25" s="274">
        <v>0</v>
      </c>
      <c r="F25" s="274">
        <v>0</v>
      </c>
      <c r="G25" s="274">
        <v>3</v>
      </c>
      <c r="H25" s="274"/>
      <c r="I25" s="275">
        <v>1</v>
      </c>
    </row>
    <row r="26" spans="1:9" s="154" customFormat="1" ht="9.75">
      <c r="A26" s="327" t="s">
        <v>7</v>
      </c>
      <c r="B26" s="274">
        <v>0</v>
      </c>
      <c r="C26" s="274">
        <v>0</v>
      </c>
      <c r="D26" s="274">
        <v>0</v>
      </c>
      <c r="E26" s="274">
        <v>0</v>
      </c>
      <c r="F26" s="274">
        <v>0</v>
      </c>
      <c r="G26" s="274">
        <v>0</v>
      </c>
      <c r="H26" s="274"/>
      <c r="I26" s="275">
        <v>0</v>
      </c>
    </row>
    <row r="27" spans="1:9" s="154" customFormat="1" ht="12" customHeight="1">
      <c r="A27" s="385" t="s">
        <v>39</v>
      </c>
      <c r="B27" s="386"/>
      <c r="C27" s="386"/>
      <c r="D27" s="386"/>
      <c r="E27" s="386"/>
      <c r="F27" s="386"/>
      <c r="G27" s="386"/>
      <c r="H27" s="386"/>
      <c r="I27" s="387"/>
    </row>
    <row r="28" spans="1:9" s="154" customFormat="1" ht="9.75">
      <c r="A28" s="323" t="s">
        <v>30</v>
      </c>
      <c r="B28" s="324">
        <v>574</v>
      </c>
      <c r="C28" s="325">
        <v>84319600</v>
      </c>
      <c r="D28" s="324">
        <v>28</v>
      </c>
      <c r="E28" s="324">
        <v>28</v>
      </c>
      <c r="F28" s="325">
        <v>90202050</v>
      </c>
      <c r="G28" s="324">
        <v>251</v>
      </c>
      <c r="H28" s="324"/>
      <c r="I28" s="326">
        <v>90</v>
      </c>
    </row>
    <row r="29" spans="1:9" s="154" customFormat="1" ht="9.75">
      <c r="A29" s="327" t="s">
        <v>557</v>
      </c>
      <c r="B29" s="274">
        <v>114</v>
      </c>
      <c r="C29" s="276">
        <v>33233600</v>
      </c>
      <c r="D29" s="274">
        <v>0</v>
      </c>
      <c r="E29" s="274">
        <v>28</v>
      </c>
      <c r="F29" s="276">
        <v>90202050</v>
      </c>
      <c r="G29" s="274">
        <v>74</v>
      </c>
      <c r="H29" s="274"/>
      <c r="I29" s="275">
        <v>16</v>
      </c>
    </row>
    <row r="30" spans="1:9" s="154" customFormat="1" ht="9.75">
      <c r="A30" s="327" t="s">
        <v>558</v>
      </c>
      <c r="B30" s="274">
        <v>0</v>
      </c>
      <c r="C30" s="274">
        <v>0</v>
      </c>
      <c r="D30" s="274">
        <v>0</v>
      </c>
      <c r="E30" s="274">
        <v>0</v>
      </c>
      <c r="F30" s="274">
        <v>0</v>
      </c>
      <c r="G30" s="274">
        <v>1</v>
      </c>
      <c r="H30" s="274"/>
      <c r="I30" s="275">
        <v>2</v>
      </c>
    </row>
    <row r="31" spans="1:9" s="154" customFormat="1" ht="9.75">
      <c r="A31" s="327" t="s">
        <v>559</v>
      </c>
      <c r="B31" s="274">
        <v>0</v>
      </c>
      <c r="C31" s="274">
        <v>0</v>
      </c>
      <c r="D31" s="274">
        <v>0</v>
      </c>
      <c r="E31" s="274">
        <v>0</v>
      </c>
      <c r="F31" s="274">
        <v>0</v>
      </c>
      <c r="G31" s="274">
        <v>0</v>
      </c>
      <c r="H31" s="274"/>
      <c r="I31" s="275">
        <v>0</v>
      </c>
    </row>
    <row r="32" spans="1:9" s="154" customFormat="1" ht="9.75">
      <c r="A32" s="327" t="s">
        <v>560</v>
      </c>
      <c r="B32" s="274">
        <v>459</v>
      </c>
      <c r="C32" s="276">
        <v>51086000</v>
      </c>
      <c r="D32" s="274">
        <v>28</v>
      </c>
      <c r="E32" s="274">
        <v>0</v>
      </c>
      <c r="F32" s="274">
        <v>0</v>
      </c>
      <c r="G32" s="274">
        <v>176</v>
      </c>
      <c r="H32" s="274"/>
      <c r="I32" s="275">
        <v>71</v>
      </c>
    </row>
    <row r="33" spans="1:9" s="154" customFormat="1" ht="9.75">
      <c r="A33" s="327" t="s">
        <v>7</v>
      </c>
      <c r="B33" s="274">
        <v>1</v>
      </c>
      <c r="C33" s="274">
        <v>0</v>
      </c>
      <c r="D33" s="274">
        <v>0</v>
      </c>
      <c r="E33" s="274">
        <v>0</v>
      </c>
      <c r="F33" s="274">
        <v>0</v>
      </c>
      <c r="G33" s="274">
        <v>0</v>
      </c>
      <c r="H33" s="274"/>
      <c r="I33" s="275">
        <v>1</v>
      </c>
    </row>
    <row r="34" spans="1:9" s="154" customFormat="1" ht="12.75" customHeight="1">
      <c r="A34" s="385" t="s">
        <v>40</v>
      </c>
      <c r="B34" s="386"/>
      <c r="C34" s="386"/>
      <c r="D34" s="386"/>
      <c r="E34" s="386"/>
      <c r="F34" s="386"/>
      <c r="G34" s="386"/>
      <c r="H34" s="386"/>
      <c r="I34" s="387"/>
    </row>
    <row r="35" spans="1:9" s="154" customFormat="1" ht="11.25" customHeight="1">
      <c r="A35" s="323" t="s">
        <v>30</v>
      </c>
      <c r="B35" s="324">
        <v>51</v>
      </c>
      <c r="C35" s="325">
        <v>53867526</v>
      </c>
      <c r="D35" s="324">
        <v>1</v>
      </c>
      <c r="E35" s="324">
        <v>1</v>
      </c>
      <c r="F35" s="325">
        <v>500000</v>
      </c>
      <c r="G35" s="324">
        <v>30</v>
      </c>
      <c r="H35" s="324"/>
      <c r="I35" s="326">
        <v>27</v>
      </c>
    </row>
    <row r="36" spans="1:9" s="154" customFormat="1" ht="9.75">
      <c r="A36" s="327" t="s">
        <v>557</v>
      </c>
      <c r="B36" s="274">
        <v>26</v>
      </c>
      <c r="C36" s="276">
        <v>51302526</v>
      </c>
      <c r="D36" s="274">
        <v>0</v>
      </c>
      <c r="E36" s="274">
        <v>1</v>
      </c>
      <c r="F36" s="276">
        <v>500000</v>
      </c>
      <c r="G36" s="274">
        <v>26</v>
      </c>
      <c r="H36" s="274"/>
      <c r="I36" s="275">
        <v>6</v>
      </c>
    </row>
    <row r="37" spans="1:9" s="155" customFormat="1" ht="9.75">
      <c r="A37" s="327" t="s">
        <v>558</v>
      </c>
      <c r="B37" s="274">
        <v>0</v>
      </c>
      <c r="C37" s="274">
        <v>0</v>
      </c>
      <c r="D37" s="274">
        <v>0</v>
      </c>
      <c r="E37" s="274">
        <v>0</v>
      </c>
      <c r="F37" s="274">
        <v>0</v>
      </c>
      <c r="G37" s="274">
        <v>0</v>
      </c>
      <c r="H37" s="274"/>
      <c r="I37" s="275">
        <v>0</v>
      </c>
    </row>
    <row r="38" spans="1:9" s="154" customFormat="1" ht="9.75">
      <c r="A38" s="327" t="s">
        <v>559</v>
      </c>
      <c r="B38" s="274">
        <v>0</v>
      </c>
      <c r="C38" s="274">
        <v>0</v>
      </c>
      <c r="D38" s="274">
        <v>0</v>
      </c>
      <c r="E38" s="274">
        <v>0</v>
      </c>
      <c r="F38" s="274">
        <v>0</v>
      </c>
      <c r="G38" s="274">
        <v>0</v>
      </c>
      <c r="H38" s="274"/>
      <c r="I38" s="275">
        <v>0</v>
      </c>
    </row>
    <row r="39" spans="1:9" s="154" customFormat="1" ht="9.75">
      <c r="A39" s="327" t="s">
        <v>560</v>
      </c>
      <c r="B39" s="274">
        <v>25</v>
      </c>
      <c r="C39" s="276">
        <v>2565000</v>
      </c>
      <c r="D39" s="274">
        <v>1</v>
      </c>
      <c r="E39" s="274">
        <v>0</v>
      </c>
      <c r="F39" s="274">
        <v>0</v>
      </c>
      <c r="G39" s="274">
        <v>4</v>
      </c>
      <c r="H39" s="274"/>
      <c r="I39" s="275">
        <v>21</v>
      </c>
    </row>
    <row r="40" spans="1:9" s="154" customFormat="1" ht="9.75">
      <c r="A40" s="327" t="s">
        <v>7</v>
      </c>
      <c r="B40" s="274">
        <v>0</v>
      </c>
      <c r="C40" s="274">
        <v>0</v>
      </c>
      <c r="D40" s="274">
        <v>0</v>
      </c>
      <c r="E40" s="274">
        <v>0</v>
      </c>
      <c r="F40" s="274">
        <v>0</v>
      </c>
      <c r="G40" s="274">
        <v>0</v>
      </c>
      <c r="H40" s="274"/>
      <c r="I40" s="275">
        <v>0</v>
      </c>
    </row>
    <row r="41" spans="1:9" s="154" customFormat="1" ht="11.25" customHeight="1">
      <c r="A41" s="385" t="s">
        <v>41</v>
      </c>
      <c r="B41" s="386"/>
      <c r="C41" s="386"/>
      <c r="D41" s="386"/>
      <c r="E41" s="386"/>
      <c r="F41" s="386"/>
      <c r="G41" s="386"/>
      <c r="H41" s="386"/>
      <c r="I41" s="387"/>
    </row>
    <row r="42" spans="1:9" s="154" customFormat="1" ht="11.25" customHeight="1">
      <c r="A42" s="323" t="s">
        <v>30</v>
      </c>
      <c r="B42" s="324">
        <v>12</v>
      </c>
      <c r="C42" s="325">
        <v>2220000</v>
      </c>
      <c r="D42" s="324">
        <v>0</v>
      </c>
      <c r="E42" s="324">
        <v>0</v>
      </c>
      <c r="F42" s="324">
        <v>0</v>
      </c>
      <c r="G42" s="324">
        <v>3</v>
      </c>
      <c r="H42" s="324"/>
      <c r="I42" s="326">
        <v>1</v>
      </c>
    </row>
    <row r="43" spans="1:9" s="154" customFormat="1" ht="9.75">
      <c r="A43" s="327" t="s">
        <v>557</v>
      </c>
      <c r="B43" s="274">
        <v>5</v>
      </c>
      <c r="C43" s="276">
        <v>850000</v>
      </c>
      <c r="D43" s="274">
        <v>0</v>
      </c>
      <c r="E43" s="274">
        <v>0</v>
      </c>
      <c r="F43" s="274">
        <v>0</v>
      </c>
      <c r="G43" s="274">
        <v>1</v>
      </c>
      <c r="H43" s="274"/>
      <c r="I43" s="275">
        <v>0</v>
      </c>
    </row>
    <row r="44" spans="1:9" s="155" customFormat="1" ht="9.75">
      <c r="A44" s="327" t="s">
        <v>558</v>
      </c>
      <c r="B44" s="274">
        <v>0</v>
      </c>
      <c r="C44" s="274">
        <v>0</v>
      </c>
      <c r="D44" s="274">
        <v>0</v>
      </c>
      <c r="E44" s="274">
        <v>0</v>
      </c>
      <c r="F44" s="274">
        <v>0</v>
      </c>
      <c r="G44" s="274">
        <v>0</v>
      </c>
      <c r="H44" s="274"/>
      <c r="I44" s="275">
        <v>0</v>
      </c>
    </row>
    <row r="45" spans="1:9" s="154" customFormat="1" ht="9.75">
      <c r="A45" s="327" t="s">
        <v>559</v>
      </c>
      <c r="B45" s="274">
        <v>0</v>
      </c>
      <c r="C45" s="274">
        <v>0</v>
      </c>
      <c r="D45" s="274">
        <v>0</v>
      </c>
      <c r="E45" s="274">
        <v>0</v>
      </c>
      <c r="F45" s="274">
        <v>0</v>
      </c>
      <c r="G45" s="274">
        <v>0</v>
      </c>
      <c r="H45" s="274"/>
      <c r="I45" s="275">
        <v>0</v>
      </c>
    </row>
    <row r="46" spans="1:9" s="154" customFormat="1" ht="9.75">
      <c r="A46" s="327" t="s">
        <v>560</v>
      </c>
      <c r="B46" s="274">
        <v>7</v>
      </c>
      <c r="C46" s="276">
        <v>1370000</v>
      </c>
      <c r="D46" s="274">
        <v>0</v>
      </c>
      <c r="E46" s="274">
        <v>0</v>
      </c>
      <c r="F46" s="274">
        <v>0</v>
      </c>
      <c r="G46" s="274">
        <v>2</v>
      </c>
      <c r="H46" s="274"/>
      <c r="I46" s="275">
        <v>1</v>
      </c>
    </row>
    <row r="47" spans="1:9" s="154" customFormat="1" ht="9.75">
      <c r="A47" s="327" t="s">
        <v>7</v>
      </c>
      <c r="B47" s="274">
        <v>0</v>
      </c>
      <c r="C47" s="274">
        <v>0</v>
      </c>
      <c r="D47" s="274">
        <v>0</v>
      </c>
      <c r="E47" s="274">
        <v>0</v>
      </c>
      <c r="F47" s="274">
        <v>0</v>
      </c>
      <c r="G47" s="274">
        <v>0</v>
      </c>
      <c r="H47" s="274"/>
      <c r="I47" s="275">
        <v>0</v>
      </c>
    </row>
    <row r="48" spans="1:9" s="154" customFormat="1" ht="11.25" customHeight="1">
      <c r="A48" s="385" t="s">
        <v>42</v>
      </c>
      <c r="B48" s="386"/>
      <c r="C48" s="386"/>
      <c r="D48" s="386"/>
      <c r="E48" s="386"/>
      <c r="F48" s="386"/>
      <c r="G48" s="386"/>
      <c r="H48" s="386"/>
      <c r="I48" s="387"/>
    </row>
    <row r="49" spans="1:9" s="154" customFormat="1" ht="9.75">
      <c r="A49" s="323" t="s">
        <v>30</v>
      </c>
      <c r="B49" s="324">
        <v>864</v>
      </c>
      <c r="C49" s="325">
        <v>235619119</v>
      </c>
      <c r="D49" s="324">
        <v>17</v>
      </c>
      <c r="E49" s="324">
        <v>17</v>
      </c>
      <c r="F49" s="325">
        <v>49715400</v>
      </c>
      <c r="G49" s="324">
        <v>184</v>
      </c>
      <c r="H49" s="324"/>
      <c r="I49" s="326">
        <v>132</v>
      </c>
    </row>
    <row r="50" spans="1:9" s="154" customFormat="1" ht="9.75">
      <c r="A50" s="327" t="s">
        <v>557</v>
      </c>
      <c r="B50" s="274">
        <v>147</v>
      </c>
      <c r="C50" s="276">
        <v>125685119</v>
      </c>
      <c r="D50" s="274">
        <v>0</v>
      </c>
      <c r="E50" s="274">
        <v>17</v>
      </c>
      <c r="F50" s="276">
        <v>49715400</v>
      </c>
      <c r="G50" s="274">
        <v>45</v>
      </c>
      <c r="H50" s="274"/>
      <c r="I50" s="275">
        <v>12</v>
      </c>
    </row>
    <row r="51" spans="1:9" s="155" customFormat="1" ht="9.75">
      <c r="A51" s="327" t="s">
        <v>558</v>
      </c>
      <c r="B51" s="274">
        <v>0</v>
      </c>
      <c r="C51" s="274">
        <v>0</v>
      </c>
      <c r="D51" s="274">
        <v>1</v>
      </c>
      <c r="E51" s="274">
        <v>0</v>
      </c>
      <c r="F51" s="274">
        <v>0</v>
      </c>
      <c r="G51" s="274">
        <v>0</v>
      </c>
      <c r="H51" s="274"/>
      <c r="I51" s="275">
        <v>1</v>
      </c>
    </row>
    <row r="52" spans="1:9" s="154" customFormat="1" ht="9.75">
      <c r="A52" s="327" t="s">
        <v>559</v>
      </c>
      <c r="B52" s="274">
        <v>0</v>
      </c>
      <c r="C52" s="274">
        <v>0</v>
      </c>
      <c r="D52" s="274">
        <v>0</v>
      </c>
      <c r="E52" s="274">
        <v>0</v>
      </c>
      <c r="F52" s="274">
        <v>0</v>
      </c>
      <c r="G52" s="274">
        <v>0</v>
      </c>
      <c r="H52" s="274"/>
      <c r="I52" s="275">
        <v>1</v>
      </c>
    </row>
    <row r="53" spans="1:9" s="154" customFormat="1" ht="9.75">
      <c r="A53" s="327" t="s">
        <v>560</v>
      </c>
      <c r="B53" s="274">
        <v>685</v>
      </c>
      <c r="C53" s="276">
        <v>109934000</v>
      </c>
      <c r="D53" s="274">
        <v>16</v>
      </c>
      <c r="E53" s="274">
        <v>0</v>
      </c>
      <c r="F53" s="274">
        <v>0</v>
      </c>
      <c r="G53" s="274">
        <v>139</v>
      </c>
      <c r="H53" s="274"/>
      <c r="I53" s="275">
        <v>48</v>
      </c>
    </row>
    <row r="54" spans="1:9" s="154" customFormat="1" ht="9.75">
      <c r="A54" s="327" t="s">
        <v>7</v>
      </c>
      <c r="B54" s="274">
        <v>32</v>
      </c>
      <c r="C54" s="274">
        <v>0</v>
      </c>
      <c r="D54" s="274">
        <v>0</v>
      </c>
      <c r="E54" s="274">
        <v>0</v>
      </c>
      <c r="F54" s="274">
        <v>0</v>
      </c>
      <c r="G54" s="274">
        <v>0</v>
      </c>
      <c r="H54" s="274"/>
      <c r="I54" s="275">
        <v>70</v>
      </c>
    </row>
    <row r="55" spans="1:9" s="154" customFormat="1" ht="12.75" customHeight="1">
      <c r="A55" s="385" t="s">
        <v>43</v>
      </c>
      <c r="B55" s="386"/>
      <c r="C55" s="386"/>
      <c r="D55" s="386"/>
      <c r="E55" s="386"/>
      <c r="F55" s="386"/>
      <c r="G55" s="386"/>
      <c r="H55" s="386"/>
      <c r="I55" s="387"/>
    </row>
    <row r="56" spans="1:9" s="154" customFormat="1" ht="11.25" customHeight="1">
      <c r="A56" s="323" t="s">
        <v>30</v>
      </c>
      <c r="B56" s="325">
        <v>1391</v>
      </c>
      <c r="C56" s="325">
        <v>230948250</v>
      </c>
      <c r="D56" s="324">
        <v>39</v>
      </c>
      <c r="E56" s="324">
        <v>39</v>
      </c>
      <c r="F56" s="325">
        <v>67043351</v>
      </c>
      <c r="G56" s="324">
        <v>459</v>
      </c>
      <c r="H56" s="324"/>
      <c r="I56" s="326">
        <v>186</v>
      </c>
    </row>
    <row r="57" spans="1:9" s="154" customFormat="1" ht="9.75">
      <c r="A57" s="327" t="s">
        <v>557</v>
      </c>
      <c r="B57" s="274">
        <v>204</v>
      </c>
      <c r="C57" s="276">
        <v>76360000</v>
      </c>
      <c r="D57" s="274">
        <v>1</v>
      </c>
      <c r="E57" s="274">
        <v>38</v>
      </c>
      <c r="F57" s="276">
        <v>66793351</v>
      </c>
      <c r="G57" s="274">
        <v>76</v>
      </c>
      <c r="H57" s="274"/>
      <c r="I57" s="275">
        <v>31</v>
      </c>
    </row>
    <row r="58" spans="1:9" s="155" customFormat="1" ht="12" customHeight="1">
      <c r="A58" s="327" t="s">
        <v>558</v>
      </c>
      <c r="B58" s="274">
        <v>0</v>
      </c>
      <c r="C58" s="274">
        <v>0</v>
      </c>
      <c r="D58" s="274">
        <v>0</v>
      </c>
      <c r="E58" s="274">
        <v>0</v>
      </c>
      <c r="F58" s="274">
        <v>0</v>
      </c>
      <c r="G58" s="274">
        <v>0</v>
      </c>
      <c r="H58" s="274"/>
      <c r="I58" s="275">
        <v>3</v>
      </c>
    </row>
    <row r="59" spans="1:9" s="154" customFormat="1" ht="9.75">
      <c r="A59" s="327" t="s">
        <v>559</v>
      </c>
      <c r="B59" s="274">
        <v>0</v>
      </c>
      <c r="C59" s="274">
        <v>0</v>
      </c>
      <c r="D59" s="274">
        <v>0</v>
      </c>
      <c r="E59" s="274">
        <v>0</v>
      </c>
      <c r="F59" s="274">
        <v>0</v>
      </c>
      <c r="G59" s="274">
        <v>0</v>
      </c>
      <c r="H59" s="274"/>
      <c r="I59" s="275">
        <v>0</v>
      </c>
    </row>
    <row r="60" spans="1:9" s="154" customFormat="1" ht="9.75">
      <c r="A60" s="327" t="s">
        <v>560</v>
      </c>
      <c r="B60" s="276">
        <v>1184</v>
      </c>
      <c r="C60" s="276">
        <v>154588250</v>
      </c>
      <c r="D60" s="274">
        <v>38</v>
      </c>
      <c r="E60" s="274">
        <v>1</v>
      </c>
      <c r="F60" s="276">
        <v>250000</v>
      </c>
      <c r="G60" s="274">
        <v>383</v>
      </c>
      <c r="H60" s="274"/>
      <c r="I60" s="275">
        <v>148</v>
      </c>
    </row>
    <row r="61" spans="1:9" s="154" customFormat="1" ht="9.75">
      <c r="A61" s="327" t="s">
        <v>7</v>
      </c>
      <c r="B61" s="274">
        <v>3</v>
      </c>
      <c r="C61" s="274">
        <v>0</v>
      </c>
      <c r="D61" s="274">
        <v>0</v>
      </c>
      <c r="E61" s="274">
        <v>0</v>
      </c>
      <c r="F61" s="274">
        <v>0</v>
      </c>
      <c r="G61" s="274">
        <v>0</v>
      </c>
      <c r="H61" s="274"/>
      <c r="I61" s="275">
        <v>4</v>
      </c>
    </row>
    <row r="62" spans="1:9" s="155" customFormat="1" ht="11.25" customHeight="1">
      <c r="A62" s="385" t="s">
        <v>44</v>
      </c>
      <c r="B62" s="386"/>
      <c r="C62" s="386"/>
      <c r="D62" s="386"/>
      <c r="E62" s="386"/>
      <c r="F62" s="386"/>
      <c r="G62" s="386"/>
      <c r="H62" s="386"/>
      <c r="I62" s="387"/>
    </row>
    <row r="63" spans="1:9" s="154" customFormat="1" ht="11.25" customHeight="1">
      <c r="A63" s="323" t="s">
        <v>30</v>
      </c>
      <c r="B63" s="324">
        <v>167</v>
      </c>
      <c r="C63" s="325">
        <v>25534500</v>
      </c>
      <c r="D63" s="324">
        <v>4</v>
      </c>
      <c r="E63" s="324">
        <v>4</v>
      </c>
      <c r="F63" s="325">
        <v>3430000</v>
      </c>
      <c r="G63" s="324">
        <v>60</v>
      </c>
      <c r="H63" s="324"/>
      <c r="I63" s="326">
        <v>39</v>
      </c>
    </row>
    <row r="64" spans="1:9" s="154" customFormat="1" ht="9.75">
      <c r="A64" s="327" t="s">
        <v>557</v>
      </c>
      <c r="B64" s="274">
        <v>21</v>
      </c>
      <c r="C64" s="276">
        <v>10000000</v>
      </c>
      <c r="D64" s="274">
        <v>0</v>
      </c>
      <c r="E64" s="274">
        <v>4</v>
      </c>
      <c r="F64" s="276">
        <v>3430000</v>
      </c>
      <c r="G64" s="274">
        <v>17</v>
      </c>
      <c r="H64" s="274"/>
      <c r="I64" s="275">
        <v>7</v>
      </c>
    </row>
    <row r="65" spans="1:9" s="154" customFormat="1" ht="9.75">
      <c r="A65" s="327" t="s">
        <v>558</v>
      </c>
      <c r="B65" s="274">
        <v>0</v>
      </c>
      <c r="C65" s="274">
        <v>0</v>
      </c>
      <c r="D65" s="274">
        <v>0</v>
      </c>
      <c r="E65" s="274">
        <v>0</v>
      </c>
      <c r="F65" s="274">
        <v>0</v>
      </c>
      <c r="G65" s="274">
        <v>0</v>
      </c>
      <c r="H65" s="274"/>
      <c r="I65" s="275">
        <v>0</v>
      </c>
    </row>
    <row r="66" spans="1:9" s="154" customFormat="1" ht="9.75">
      <c r="A66" s="327" t="s">
        <v>559</v>
      </c>
      <c r="B66" s="274">
        <v>0</v>
      </c>
      <c r="C66" s="274">
        <v>0</v>
      </c>
      <c r="D66" s="274">
        <v>0</v>
      </c>
      <c r="E66" s="274">
        <v>0</v>
      </c>
      <c r="F66" s="274">
        <v>0</v>
      </c>
      <c r="G66" s="274">
        <v>0</v>
      </c>
      <c r="H66" s="274"/>
      <c r="I66" s="275">
        <v>0</v>
      </c>
    </row>
    <row r="67" spans="1:9" s="154" customFormat="1" ht="9.75">
      <c r="A67" s="327" t="s">
        <v>560</v>
      </c>
      <c r="B67" s="274">
        <v>141</v>
      </c>
      <c r="C67" s="276">
        <v>15534500</v>
      </c>
      <c r="D67" s="274">
        <v>4</v>
      </c>
      <c r="E67" s="274">
        <v>0</v>
      </c>
      <c r="F67" s="274">
        <v>0</v>
      </c>
      <c r="G67" s="274">
        <v>42</v>
      </c>
      <c r="H67" s="274"/>
      <c r="I67" s="275">
        <v>20</v>
      </c>
    </row>
    <row r="68" spans="1:9" s="154" customFormat="1" ht="9.75">
      <c r="A68" s="327" t="s">
        <v>7</v>
      </c>
      <c r="B68" s="274">
        <v>5</v>
      </c>
      <c r="C68" s="274">
        <v>0</v>
      </c>
      <c r="D68" s="274">
        <v>0</v>
      </c>
      <c r="E68" s="274">
        <v>0</v>
      </c>
      <c r="F68" s="274">
        <v>0</v>
      </c>
      <c r="G68" s="274">
        <v>1</v>
      </c>
      <c r="H68" s="274"/>
      <c r="I68" s="275">
        <v>12</v>
      </c>
    </row>
    <row r="69" spans="1:9" s="154" customFormat="1" ht="26.25" customHeight="1">
      <c r="A69" s="385" t="s">
        <v>45</v>
      </c>
      <c r="B69" s="386"/>
      <c r="C69" s="386"/>
      <c r="D69" s="386"/>
      <c r="E69" s="386"/>
      <c r="F69" s="386"/>
      <c r="G69" s="386"/>
      <c r="H69" s="386"/>
      <c r="I69" s="387"/>
    </row>
    <row r="70" spans="1:9" s="154" customFormat="1" ht="14.25" customHeight="1">
      <c r="A70" s="323" t="s">
        <v>30</v>
      </c>
      <c r="B70" s="324">
        <v>202</v>
      </c>
      <c r="C70" s="325">
        <v>16746486</v>
      </c>
      <c r="D70" s="324">
        <v>7</v>
      </c>
      <c r="E70" s="324">
        <v>7</v>
      </c>
      <c r="F70" s="325">
        <v>20779000</v>
      </c>
      <c r="G70" s="324">
        <v>33</v>
      </c>
      <c r="H70" s="324"/>
      <c r="I70" s="326">
        <v>31</v>
      </c>
    </row>
    <row r="71" spans="1:9" s="154" customFormat="1" ht="9.75">
      <c r="A71" s="327" t="s">
        <v>557</v>
      </c>
      <c r="B71" s="274">
        <v>24</v>
      </c>
      <c r="C71" s="276">
        <v>3966486</v>
      </c>
      <c r="D71" s="274">
        <v>1</v>
      </c>
      <c r="E71" s="274">
        <v>6</v>
      </c>
      <c r="F71" s="276">
        <v>20529000</v>
      </c>
      <c r="G71" s="274">
        <v>18</v>
      </c>
      <c r="H71" s="274"/>
      <c r="I71" s="275">
        <v>4</v>
      </c>
    </row>
    <row r="72" spans="1:9" s="154" customFormat="1" ht="9.75">
      <c r="A72" s="327" t="s">
        <v>558</v>
      </c>
      <c r="B72" s="274">
        <v>0</v>
      </c>
      <c r="C72" s="274">
        <v>0</v>
      </c>
      <c r="D72" s="274">
        <v>0</v>
      </c>
      <c r="E72" s="274">
        <v>0</v>
      </c>
      <c r="F72" s="274">
        <v>0</v>
      </c>
      <c r="G72" s="274">
        <v>0</v>
      </c>
      <c r="H72" s="274"/>
      <c r="I72" s="275">
        <v>0</v>
      </c>
    </row>
    <row r="73" spans="1:9" s="155" customFormat="1" ht="9.75">
      <c r="A73" s="327" t="s">
        <v>559</v>
      </c>
      <c r="B73" s="274">
        <v>0</v>
      </c>
      <c r="C73" s="274">
        <v>0</v>
      </c>
      <c r="D73" s="274">
        <v>0</v>
      </c>
      <c r="E73" s="274">
        <v>0</v>
      </c>
      <c r="F73" s="274">
        <v>0</v>
      </c>
      <c r="G73" s="274">
        <v>0</v>
      </c>
      <c r="H73" s="274"/>
      <c r="I73" s="275">
        <v>0</v>
      </c>
    </row>
    <row r="74" spans="1:9" s="154" customFormat="1" ht="9.75">
      <c r="A74" s="327" t="s">
        <v>560</v>
      </c>
      <c r="B74" s="274">
        <v>178</v>
      </c>
      <c r="C74" s="276">
        <v>12780000</v>
      </c>
      <c r="D74" s="274">
        <v>6</v>
      </c>
      <c r="E74" s="274">
        <v>1</v>
      </c>
      <c r="F74" s="276">
        <v>250000</v>
      </c>
      <c r="G74" s="274">
        <v>15</v>
      </c>
      <c r="H74" s="274"/>
      <c r="I74" s="275">
        <v>27</v>
      </c>
    </row>
    <row r="75" spans="1:9" s="154" customFormat="1" ht="9.75">
      <c r="A75" s="327" t="s">
        <v>7</v>
      </c>
      <c r="B75" s="274">
        <v>0</v>
      </c>
      <c r="C75" s="274">
        <v>0</v>
      </c>
      <c r="D75" s="274">
        <v>0</v>
      </c>
      <c r="E75" s="274">
        <v>0</v>
      </c>
      <c r="F75" s="274">
        <v>0</v>
      </c>
      <c r="G75" s="274">
        <v>0</v>
      </c>
      <c r="H75" s="274"/>
      <c r="I75" s="275">
        <v>0</v>
      </c>
    </row>
    <row r="76" spans="1:9" s="154" customFormat="1" ht="12" customHeight="1">
      <c r="A76" s="385" t="s">
        <v>46</v>
      </c>
      <c r="B76" s="386"/>
      <c r="C76" s="386"/>
      <c r="D76" s="386"/>
      <c r="E76" s="386"/>
      <c r="F76" s="386"/>
      <c r="G76" s="386"/>
      <c r="H76" s="386"/>
      <c r="I76" s="387"/>
    </row>
    <row r="77" spans="1:9" s="154" customFormat="1" ht="12.75" customHeight="1">
      <c r="A77" s="323" t="s">
        <v>30</v>
      </c>
      <c r="B77" s="324">
        <v>143</v>
      </c>
      <c r="C77" s="325">
        <v>12666000</v>
      </c>
      <c r="D77" s="324">
        <v>4</v>
      </c>
      <c r="E77" s="324">
        <v>4</v>
      </c>
      <c r="F77" s="325">
        <v>300000</v>
      </c>
      <c r="G77" s="324">
        <v>54</v>
      </c>
      <c r="H77" s="324"/>
      <c r="I77" s="326">
        <v>20</v>
      </c>
    </row>
    <row r="78" spans="1:9" s="154" customFormat="1" ht="9.75">
      <c r="A78" s="327" t="s">
        <v>557</v>
      </c>
      <c r="B78" s="274">
        <v>47</v>
      </c>
      <c r="C78" s="276">
        <v>3684000</v>
      </c>
      <c r="D78" s="274">
        <v>0</v>
      </c>
      <c r="E78" s="274">
        <v>4</v>
      </c>
      <c r="F78" s="276">
        <v>300000</v>
      </c>
      <c r="G78" s="274">
        <v>16</v>
      </c>
      <c r="H78" s="274"/>
      <c r="I78" s="275">
        <v>5</v>
      </c>
    </row>
    <row r="79" spans="1:9" s="154" customFormat="1" ht="9.75">
      <c r="A79" s="327" t="s">
        <v>558</v>
      </c>
      <c r="B79" s="274">
        <v>0</v>
      </c>
      <c r="C79" s="274">
        <v>0</v>
      </c>
      <c r="D79" s="274">
        <v>0</v>
      </c>
      <c r="E79" s="274">
        <v>0</v>
      </c>
      <c r="F79" s="274">
        <v>0</v>
      </c>
      <c r="G79" s="274">
        <v>0</v>
      </c>
      <c r="H79" s="274"/>
      <c r="I79" s="275">
        <v>0</v>
      </c>
    </row>
    <row r="80" spans="1:9" s="155" customFormat="1" ht="9.75">
      <c r="A80" s="327" t="s">
        <v>559</v>
      </c>
      <c r="B80" s="274">
        <v>0</v>
      </c>
      <c r="C80" s="274">
        <v>0</v>
      </c>
      <c r="D80" s="274">
        <v>0</v>
      </c>
      <c r="E80" s="274">
        <v>0</v>
      </c>
      <c r="F80" s="274">
        <v>0</v>
      </c>
      <c r="G80" s="274">
        <v>0</v>
      </c>
      <c r="H80" s="274"/>
      <c r="I80" s="275">
        <v>0</v>
      </c>
    </row>
    <row r="81" spans="1:9" s="154" customFormat="1" ht="9.75">
      <c r="A81" s="327" t="s">
        <v>560</v>
      </c>
      <c r="B81" s="274">
        <v>96</v>
      </c>
      <c r="C81" s="276">
        <v>8982000</v>
      </c>
      <c r="D81" s="274">
        <v>4</v>
      </c>
      <c r="E81" s="274">
        <v>0</v>
      </c>
      <c r="F81" s="274">
        <v>0</v>
      </c>
      <c r="G81" s="274">
        <v>38</v>
      </c>
      <c r="H81" s="274"/>
      <c r="I81" s="275">
        <v>15</v>
      </c>
    </row>
    <row r="82" spans="1:9" s="154" customFormat="1" ht="9.75">
      <c r="A82" s="327" t="s">
        <v>7</v>
      </c>
      <c r="B82" s="274">
        <v>0</v>
      </c>
      <c r="C82" s="274">
        <v>0</v>
      </c>
      <c r="D82" s="274">
        <v>0</v>
      </c>
      <c r="E82" s="274">
        <v>0</v>
      </c>
      <c r="F82" s="274">
        <v>0</v>
      </c>
      <c r="G82" s="274">
        <v>0</v>
      </c>
      <c r="H82" s="274"/>
      <c r="I82" s="275">
        <v>0</v>
      </c>
    </row>
    <row r="83" spans="1:9" s="154" customFormat="1" ht="12" customHeight="1">
      <c r="A83" s="385" t="s">
        <v>47</v>
      </c>
      <c r="B83" s="386"/>
      <c r="C83" s="386"/>
      <c r="D83" s="386"/>
      <c r="E83" s="386"/>
      <c r="F83" s="386"/>
      <c r="G83" s="386"/>
      <c r="H83" s="386"/>
      <c r="I83" s="387"/>
    </row>
    <row r="84" spans="1:9" s="154" customFormat="1" ht="12.75" customHeight="1">
      <c r="A84" s="323" t="s">
        <v>30</v>
      </c>
      <c r="B84" s="324">
        <v>62</v>
      </c>
      <c r="C84" s="325">
        <v>18400000</v>
      </c>
      <c r="D84" s="324">
        <v>3</v>
      </c>
      <c r="E84" s="324">
        <v>3</v>
      </c>
      <c r="F84" s="325">
        <v>375000</v>
      </c>
      <c r="G84" s="324">
        <v>36</v>
      </c>
      <c r="H84" s="324"/>
      <c r="I84" s="326">
        <v>17</v>
      </c>
    </row>
    <row r="85" spans="1:9" s="154" customFormat="1" ht="9.75">
      <c r="A85" s="327" t="s">
        <v>557</v>
      </c>
      <c r="B85" s="274">
        <v>12</v>
      </c>
      <c r="C85" s="276">
        <v>14950000</v>
      </c>
      <c r="D85" s="274">
        <v>0</v>
      </c>
      <c r="E85" s="274">
        <v>3</v>
      </c>
      <c r="F85" s="276">
        <v>375000</v>
      </c>
      <c r="G85" s="274">
        <v>25</v>
      </c>
      <c r="H85" s="274"/>
      <c r="I85" s="275">
        <v>7</v>
      </c>
    </row>
    <row r="86" spans="1:9" s="154" customFormat="1" ht="9.75">
      <c r="A86" s="327" t="s">
        <v>558</v>
      </c>
      <c r="B86" s="274">
        <v>0</v>
      </c>
      <c r="C86" s="274">
        <v>0</v>
      </c>
      <c r="D86" s="274">
        <v>0</v>
      </c>
      <c r="E86" s="274">
        <v>0</v>
      </c>
      <c r="F86" s="274">
        <v>0</v>
      </c>
      <c r="G86" s="274">
        <v>0</v>
      </c>
      <c r="H86" s="274"/>
      <c r="I86" s="275">
        <v>0</v>
      </c>
    </row>
    <row r="87" spans="1:9" s="155" customFormat="1" ht="9.75">
      <c r="A87" s="327" t="s">
        <v>559</v>
      </c>
      <c r="B87" s="274">
        <v>0</v>
      </c>
      <c r="C87" s="274">
        <v>0</v>
      </c>
      <c r="D87" s="274">
        <v>0</v>
      </c>
      <c r="E87" s="274">
        <v>0</v>
      </c>
      <c r="F87" s="274">
        <v>0</v>
      </c>
      <c r="G87" s="274">
        <v>0</v>
      </c>
      <c r="H87" s="274"/>
      <c r="I87" s="275">
        <v>0</v>
      </c>
    </row>
    <row r="88" spans="1:9" s="154" customFormat="1" ht="9.75">
      <c r="A88" s="327" t="s">
        <v>560</v>
      </c>
      <c r="B88" s="274">
        <v>49</v>
      </c>
      <c r="C88" s="276">
        <v>3450000</v>
      </c>
      <c r="D88" s="274">
        <v>3</v>
      </c>
      <c r="E88" s="274">
        <v>0</v>
      </c>
      <c r="F88" s="274">
        <v>0</v>
      </c>
      <c r="G88" s="274">
        <v>11</v>
      </c>
      <c r="H88" s="274"/>
      <c r="I88" s="275">
        <v>9</v>
      </c>
    </row>
    <row r="89" spans="1:9" s="154" customFormat="1" ht="9.75">
      <c r="A89" s="327" t="s">
        <v>7</v>
      </c>
      <c r="B89" s="274">
        <v>1</v>
      </c>
      <c r="C89" s="274">
        <v>0</v>
      </c>
      <c r="D89" s="274">
        <v>0</v>
      </c>
      <c r="E89" s="274">
        <v>0</v>
      </c>
      <c r="F89" s="274">
        <v>0</v>
      </c>
      <c r="G89" s="274">
        <v>0</v>
      </c>
      <c r="H89" s="274"/>
      <c r="I89" s="275">
        <v>1</v>
      </c>
    </row>
    <row r="90" spans="1:9" s="154" customFormat="1" ht="12" customHeight="1">
      <c r="A90" s="385" t="s">
        <v>48</v>
      </c>
      <c r="B90" s="386"/>
      <c r="C90" s="386"/>
      <c r="D90" s="386"/>
      <c r="E90" s="386"/>
      <c r="F90" s="386"/>
      <c r="G90" s="386"/>
      <c r="H90" s="386"/>
      <c r="I90" s="387"/>
    </row>
    <row r="91" spans="1:9" s="154" customFormat="1" ht="12" customHeight="1">
      <c r="A91" s="323" t="s">
        <v>30</v>
      </c>
      <c r="B91" s="324">
        <v>107</v>
      </c>
      <c r="C91" s="325">
        <v>73185515</v>
      </c>
      <c r="D91" s="324">
        <v>3</v>
      </c>
      <c r="E91" s="324">
        <v>3</v>
      </c>
      <c r="F91" s="325">
        <v>33250000</v>
      </c>
      <c r="G91" s="324">
        <v>17</v>
      </c>
      <c r="H91" s="324"/>
      <c r="I91" s="326">
        <v>15</v>
      </c>
    </row>
    <row r="92" spans="1:9" s="154" customFormat="1" ht="9.75">
      <c r="A92" s="327" t="s">
        <v>557</v>
      </c>
      <c r="B92" s="274">
        <v>30</v>
      </c>
      <c r="C92" s="276">
        <v>53808515</v>
      </c>
      <c r="D92" s="274">
        <v>0</v>
      </c>
      <c r="E92" s="274">
        <v>2</v>
      </c>
      <c r="F92" s="276">
        <v>33000000</v>
      </c>
      <c r="G92" s="274">
        <v>8</v>
      </c>
      <c r="H92" s="274"/>
      <c r="I92" s="275">
        <v>5</v>
      </c>
    </row>
    <row r="93" spans="1:9" s="154" customFormat="1" ht="9.75">
      <c r="A93" s="327" t="s">
        <v>558</v>
      </c>
      <c r="B93" s="274">
        <v>0</v>
      </c>
      <c r="C93" s="274">
        <v>0</v>
      </c>
      <c r="D93" s="274">
        <v>1</v>
      </c>
      <c r="E93" s="274">
        <v>0</v>
      </c>
      <c r="F93" s="274">
        <v>0</v>
      </c>
      <c r="G93" s="274">
        <v>0</v>
      </c>
      <c r="H93" s="274"/>
      <c r="I93" s="275">
        <v>0</v>
      </c>
    </row>
    <row r="94" spans="1:9" s="155" customFormat="1" ht="9.75">
      <c r="A94" s="327" t="s">
        <v>559</v>
      </c>
      <c r="B94" s="274">
        <v>0</v>
      </c>
      <c r="C94" s="274">
        <v>0</v>
      </c>
      <c r="D94" s="274">
        <v>0</v>
      </c>
      <c r="E94" s="274">
        <v>0</v>
      </c>
      <c r="F94" s="274">
        <v>0</v>
      </c>
      <c r="G94" s="274">
        <v>0</v>
      </c>
      <c r="H94" s="274"/>
      <c r="I94" s="275">
        <v>0</v>
      </c>
    </row>
    <row r="95" spans="1:9" s="154" customFormat="1" ht="9.75">
      <c r="A95" s="327" t="s">
        <v>560</v>
      </c>
      <c r="B95" s="274">
        <v>74</v>
      </c>
      <c r="C95" s="276">
        <v>19377000</v>
      </c>
      <c r="D95" s="274">
        <v>2</v>
      </c>
      <c r="E95" s="274">
        <v>1</v>
      </c>
      <c r="F95" s="276">
        <v>250000</v>
      </c>
      <c r="G95" s="274">
        <v>9</v>
      </c>
      <c r="H95" s="274"/>
      <c r="I95" s="275">
        <v>10</v>
      </c>
    </row>
    <row r="96" spans="1:9" s="154" customFormat="1" ht="9.75">
      <c r="A96" s="327" t="s">
        <v>7</v>
      </c>
      <c r="B96" s="274">
        <v>3</v>
      </c>
      <c r="C96" s="274">
        <v>0</v>
      </c>
      <c r="D96" s="274">
        <v>0</v>
      </c>
      <c r="E96" s="274">
        <v>0</v>
      </c>
      <c r="F96" s="274">
        <v>0</v>
      </c>
      <c r="G96" s="274">
        <v>0</v>
      </c>
      <c r="H96" s="274"/>
      <c r="I96" s="275">
        <v>0</v>
      </c>
    </row>
    <row r="97" spans="1:9" s="154" customFormat="1" ht="12" customHeight="1">
      <c r="A97" s="385" t="s">
        <v>49</v>
      </c>
      <c r="B97" s="386"/>
      <c r="C97" s="386"/>
      <c r="D97" s="386"/>
      <c r="E97" s="386"/>
      <c r="F97" s="386"/>
      <c r="G97" s="386"/>
      <c r="H97" s="386"/>
      <c r="I97" s="387"/>
    </row>
    <row r="98" spans="1:9" s="154" customFormat="1" ht="12" customHeight="1">
      <c r="A98" s="323" t="s">
        <v>30</v>
      </c>
      <c r="B98" s="324">
        <v>352</v>
      </c>
      <c r="C98" s="325">
        <v>23258050</v>
      </c>
      <c r="D98" s="324">
        <v>11</v>
      </c>
      <c r="E98" s="324">
        <v>11</v>
      </c>
      <c r="F98" s="325">
        <v>5960001</v>
      </c>
      <c r="G98" s="324">
        <v>74</v>
      </c>
      <c r="H98" s="324"/>
      <c r="I98" s="326">
        <v>43</v>
      </c>
    </row>
    <row r="99" spans="1:9" s="154" customFormat="1" ht="9.75">
      <c r="A99" s="327" t="s">
        <v>557</v>
      </c>
      <c r="B99" s="274">
        <v>71</v>
      </c>
      <c r="C99" s="276">
        <v>7060050</v>
      </c>
      <c r="D99" s="274">
        <v>0</v>
      </c>
      <c r="E99" s="274">
        <v>11</v>
      </c>
      <c r="F99" s="276">
        <v>5960001</v>
      </c>
      <c r="G99" s="274">
        <v>22</v>
      </c>
      <c r="H99" s="274"/>
      <c r="I99" s="275">
        <v>8</v>
      </c>
    </row>
    <row r="100" spans="1:9" s="154" customFormat="1" ht="9.75">
      <c r="A100" s="327" t="s">
        <v>558</v>
      </c>
      <c r="B100" s="274">
        <v>0</v>
      </c>
      <c r="C100" s="274">
        <v>0</v>
      </c>
      <c r="D100" s="274">
        <v>0</v>
      </c>
      <c r="E100" s="274">
        <v>0</v>
      </c>
      <c r="F100" s="274">
        <v>0</v>
      </c>
      <c r="G100" s="274">
        <v>0</v>
      </c>
      <c r="H100" s="274"/>
      <c r="I100" s="275">
        <v>0</v>
      </c>
    </row>
    <row r="101" spans="1:9" s="155" customFormat="1" ht="9.75">
      <c r="A101" s="327" t="s">
        <v>559</v>
      </c>
      <c r="B101" s="274">
        <v>0</v>
      </c>
      <c r="C101" s="274">
        <v>0</v>
      </c>
      <c r="D101" s="274">
        <v>0</v>
      </c>
      <c r="E101" s="274">
        <v>0</v>
      </c>
      <c r="F101" s="274">
        <v>0</v>
      </c>
      <c r="G101" s="274">
        <v>0</v>
      </c>
      <c r="H101" s="274"/>
      <c r="I101" s="275">
        <v>0</v>
      </c>
    </row>
    <row r="102" spans="1:9" s="154" customFormat="1" ht="9.75">
      <c r="A102" s="327" t="s">
        <v>560</v>
      </c>
      <c r="B102" s="274">
        <v>280</v>
      </c>
      <c r="C102" s="276">
        <v>16198000</v>
      </c>
      <c r="D102" s="274">
        <v>11</v>
      </c>
      <c r="E102" s="274">
        <v>0</v>
      </c>
      <c r="F102" s="274">
        <v>0</v>
      </c>
      <c r="G102" s="274">
        <v>52</v>
      </c>
      <c r="H102" s="274"/>
      <c r="I102" s="275">
        <v>35</v>
      </c>
    </row>
    <row r="103" spans="1:9" s="154" customFormat="1" ht="9.75">
      <c r="A103" s="327" t="s">
        <v>7</v>
      </c>
      <c r="B103" s="274">
        <v>1</v>
      </c>
      <c r="C103" s="274">
        <v>0</v>
      </c>
      <c r="D103" s="274">
        <v>0</v>
      </c>
      <c r="E103" s="274">
        <v>0</v>
      </c>
      <c r="F103" s="274">
        <v>0</v>
      </c>
      <c r="G103" s="274">
        <v>0</v>
      </c>
      <c r="H103" s="274"/>
      <c r="I103" s="275">
        <v>0</v>
      </c>
    </row>
    <row r="104" spans="1:9" s="154" customFormat="1" ht="12" customHeight="1">
      <c r="A104" s="385" t="s">
        <v>50</v>
      </c>
      <c r="B104" s="386"/>
      <c r="C104" s="386"/>
      <c r="D104" s="386"/>
      <c r="E104" s="386"/>
      <c r="F104" s="386"/>
      <c r="G104" s="386"/>
      <c r="H104" s="386"/>
      <c r="I104" s="387"/>
    </row>
    <row r="105" spans="1:9" s="154" customFormat="1" ht="14.25" customHeight="1">
      <c r="A105" s="323" t="s">
        <v>30</v>
      </c>
      <c r="B105" s="324">
        <v>210</v>
      </c>
      <c r="C105" s="325">
        <v>24467050</v>
      </c>
      <c r="D105" s="324">
        <v>3</v>
      </c>
      <c r="E105" s="324">
        <v>3</v>
      </c>
      <c r="F105" s="325">
        <v>2100000</v>
      </c>
      <c r="G105" s="324">
        <v>48</v>
      </c>
      <c r="H105" s="324"/>
      <c r="I105" s="326">
        <v>18</v>
      </c>
    </row>
    <row r="106" spans="1:9" s="154" customFormat="1" ht="9.75">
      <c r="A106" s="327" t="s">
        <v>557</v>
      </c>
      <c r="B106" s="274">
        <v>32</v>
      </c>
      <c r="C106" s="276">
        <v>12500000</v>
      </c>
      <c r="D106" s="274">
        <v>0</v>
      </c>
      <c r="E106" s="274">
        <v>3</v>
      </c>
      <c r="F106" s="276">
        <v>2100000</v>
      </c>
      <c r="G106" s="274">
        <v>11</v>
      </c>
      <c r="H106" s="274"/>
      <c r="I106" s="275">
        <v>0</v>
      </c>
    </row>
    <row r="107" spans="1:9" s="154" customFormat="1" ht="9.75">
      <c r="A107" s="327" t="s">
        <v>558</v>
      </c>
      <c r="B107" s="274">
        <v>0</v>
      </c>
      <c r="C107" s="274">
        <v>0</v>
      </c>
      <c r="D107" s="274">
        <v>0</v>
      </c>
      <c r="E107" s="274">
        <v>0</v>
      </c>
      <c r="F107" s="274">
        <v>0</v>
      </c>
      <c r="G107" s="274">
        <v>0</v>
      </c>
      <c r="H107" s="274"/>
      <c r="I107" s="275">
        <v>0</v>
      </c>
    </row>
    <row r="108" spans="1:9" s="155" customFormat="1" ht="9.75">
      <c r="A108" s="327" t="s">
        <v>559</v>
      </c>
      <c r="B108" s="274">
        <v>0</v>
      </c>
      <c r="C108" s="274">
        <v>0</v>
      </c>
      <c r="D108" s="274">
        <v>0</v>
      </c>
      <c r="E108" s="274">
        <v>0</v>
      </c>
      <c r="F108" s="274">
        <v>0</v>
      </c>
      <c r="G108" s="274">
        <v>0</v>
      </c>
      <c r="H108" s="274"/>
      <c r="I108" s="275">
        <v>0</v>
      </c>
    </row>
    <row r="109" spans="1:9" s="154" customFormat="1" ht="9.75">
      <c r="A109" s="327" t="s">
        <v>560</v>
      </c>
      <c r="B109" s="274">
        <v>178</v>
      </c>
      <c r="C109" s="276">
        <v>11967050</v>
      </c>
      <c r="D109" s="274">
        <v>3</v>
      </c>
      <c r="E109" s="274">
        <v>0</v>
      </c>
      <c r="F109" s="274">
        <v>0</v>
      </c>
      <c r="G109" s="274">
        <v>37</v>
      </c>
      <c r="H109" s="274"/>
      <c r="I109" s="275">
        <v>18</v>
      </c>
    </row>
    <row r="110" spans="1:9" s="154" customFormat="1" ht="9.75">
      <c r="A110" s="327" t="s">
        <v>7</v>
      </c>
      <c r="B110" s="274">
        <v>0</v>
      </c>
      <c r="C110" s="274">
        <v>0</v>
      </c>
      <c r="D110" s="274">
        <v>0</v>
      </c>
      <c r="E110" s="274">
        <v>0</v>
      </c>
      <c r="F110" s="274">
        <v>0</v>
      </c>
      <c r="G110" s="274">
        <v>0</v>
      </c>
      <c r="H110" s="274"/>
      <c r="I110" s="275">
        <v>0</v>
      </c>
    </row>
    <row r="111" spans="1:9" s="154" customFormat="1" ht="12" customHeight="1">
      <c r="A111" s="385" t="s">
        <v>51</v>
      </c>
      <c r="B111" s="386"/>
      <c r="C111" s="386"/>
      <c r="D111" s="386"/>
      <c r="E111" s="386"/>
      <c r="F111" s="386"/>
      <c r="G111" s="386"/>
      <c r="H111" s="386"/>
      <c r="I111" s="387"/>
    </row>
    <row r="112" spans="1:9" s="154" customFormat="1" ht="13.5" customHeight="1">
      <c r="A112" s="323" t="s">
        <v>30</v>
      </c>
      <c r="B112" s="324">
        <v>8</v>
      </c>
      <c r="C112" s="325">
        <v>610000</v>
      </c>
      <c r="D112" s="324">
        <v>0</v>
      </c>
      <c r="E112" s="324">
        <v>0</v>
      </c>
      <c r="F112" s="324">
        <v>0</v>
      </c>
      <c r="G112" s="324">
        <v>0</v>
      </c>
      <c r="H112" s="324"/>
      <c r="I112" s="326">
        <v>2</v>
      </c>
    </row>
    <row r="113" spans="1:9" s="154" customFormat="1" ht="9.75">
      <c r="A113" s="327" t="s">
        <v>557</v>
      </c>
      <c r="B113" s="274">
        <v>4</v>
      </c>
      <c r="C113" s="276">
        <v>350000</v>
      </c>
      <c r="D113" s="274">
        <v>0</v>
      </c>
      <c r="E113" s="274">
        <v>0</v>
      </c>
      <c r="F113" s="274">
        <v>0</v>
      </c>
      <c r="G113" s="274">
        <v>0</v>
      </c>
      <c r="H113" s="274"/>
      <c r="I113" s="275">
        <v>0</v>
      </c>
    </row>
    <row r="114" spans="1:9" s="154" customFormat="1" ht="9.75">
      <c r="A114" s="327" t="s">
        <v>558</v>
      </c>
      <c r="B114" s="274">
        <v>0</v>
      </c>
      <c r="C114" s="274">
        <v>0</v>
      </c>
      <c r="D114" s="274">
        <v>0</v>
      </c>
      <c r="E114" s="274">
        <v>0</v>
      </c>
      <c r="F114" s="274">
        <v>0</v>
      </c>
      <c r="G114" s="274">
        <v>0</v>
      </c>
      <c r="H114" s="274"/>
      <c r="I114" s="275">
        <v>0</v>
      </c>
    </row>
    <row r="115" spans="1:9" s="154" customFormat="1" ht="9.75">
      <c r="A115" s="327" t="s">
        <v>559</v>
      </c>
      <c r="B115" s="274">
        <v>0</v>
      </c>
      <c r="C115" s="274">
        <v>0</v>
      </c>
      <c r="D115" s="274">
        <v>0</v>
      </c>
      <c r="E115" s="274">
        <v>0</v>
      </c>
      <c r="F115" s="274">
        <v>0</v>
      </c>
      <c r="G115" s="274">
        <v>0</v>
      </c>
      <c r="H115" s="274"/>
      <c r="I115" s="275">
        <v>0</v>
      </c>
    </row>
    <row r="116" spans="1:9" s="155" customFormat="1" ht="9.75">
      <c r="A116" s="327" t="s">
        <v>560</v>
      </c>
      <c r="B116" s="274">
        <v>4</v>
      </c>
      <c r="C116" s="276">
        <v>260000</v>
      </c>
      <c r="D116" s="274">
        <v>0</v>
      </c>
      <c r="E116" s="274">
        <v>0</v>
      </c>
      <c r="F116" s="274">
        <v>0</v>
      </c>
      <c r="G116" s="274">
        <v>0</v>
      </c>
      <c r="H116" s="274"/>
      <c r="I116" s="275">
        <v>2</v>
      </c>
    </row>
    <row r="117" spans="1:9" s="154" customFormat="1" ht="9.75">
      <c r="A117" s="327" t="s">
        <v>7</v>
      </c>
      <c r="B117" s="274">
        <v>0</v>
      </c>
      <c r="C117" s="274">
        <v>0</v>
      </c>
      <c r="D117" s="274">
        <v>0</v>
      </c>
      <c r="E117" s="274">
        <v>0</v>
      </c>
      <c r="F117" s="274">
        <v>0</v>
      </c>
      <c r="G117" s="274">
        <v>0</v>
      </c>
      <c r="H117" s="274"/>
      <c r="I117" s="275">
        <v>0</v>
      </c>
    </row>
    <row r="118" spans="1:9" s="154" customFormat="1" ht="9.75">
      <c r="A118" s="385" t="s">
        <v>52</v>
      </c>
      <c r="B118" s="386"/>
      <c r="C118" s="386"/>
      <c r="D118" s="386"/>
      <c r="E118" s="386"/>
      <c r="F118" s="386"/>
      <c r="G118" s="386"/>
      <c r="H118" s="386"/>
      <c r="I118" s="387"/>
    </row>
    <row r="119" spans="1:9" s="154" customFormat="1" ht="12.75" customHeight="1">
      <c r="A119" s="323" t="s">
        <v>30</v>
      </c>
      <c r="B119" s="324">
        <v>125</v>
      </c>
      <c r="C119" s="325">
        <v>11201000</v>
      </c>
      <c r="D119" s="324">
        <v>0</v>
      </c>
      <c r="E119" s="324">
        <v>0</v>
      </c>
      <c r="F119" s="324">
        <v>0</v>
      </c>
      <c r="G119" s="324">
        <v>10</v>
      </c>
      <c r="H119" s="324"/>
      <c r="I119" s="326">
        <v>14</v>
      </c>
    </row>
    <row r="120" spans="1:9" s="154" customFormat="1" ht="9.75">
      <c r="A120" s="327" t="s">
        <v>557</v>
      </c>
      <c r="B120" s="274">
        <v>24</v>
      </c>
      <c r="C120" s="276">
        <v>4250000</v>
      </c>
      <c r="D120" s="274">
        <v>0</v>
      </c>
      <c r="E120" s="274">
        <v>0</v>
      </c>
      <c r="F120" s="274">
        <v>0</v>
      </c>
      <c r="G120" s="274">
        <v>1</v>
      </c>
      <c r="H120" s="274"/>
      <c r="I120" s="275">
        <v>3</v>
      </c>
    </row>
    <row r="121" spans="1:9" s="154" customFormat="1" ht="9.75">
      <c r="A121" s="327" t="s">
        <v>558</v>
      </c>
      <c r="B121" s="274">
        <v>0</v>
      </c>
      <c r="C121" s="274">
        <v>0</v>
      </c>
      <c r="D121" s="274">
        <v>0</v>
      </c>
      <c r="E121" s="274">
        <v>0</v>
      </c>
      <c r="F121" s="274">
        <v>0</v>
      </c>
      <c r="G121" s="274">
        <v>0</v>
      </c>
      <c r="H121" s="274"/>
      <c r="I121" s="275">
        <v>0</v>
      </c>
    </row>
    <row r="122" spans="1:9" s="154" customFormat="1" ht="9.75">
      <c r="A122" s="327" t="s">
        <v>559</v>
      </c>
      <c r="B122" s="274">
        <v>0</v>
      </c>
      <c r="C122" s="274">
        <v>0</v>
      </c>
      <c r="D122" s="274">
        <v>0</v>
      </c>
      <c r="E122" s="274">
        <v>0</v>
      </c>
      <c r="F122" s="274">
        <v>0</v>
      </c>
      <c r="G122" s="274">
        <v>0</v>
      </c>
      <c r="H122" s="274"/>
      <c r="I122" s="275">
        <v>0</v>
      </c>
    </row>
    <row r="123" spans="1:9" s="154" customFormat="1" ht="9.75">
      <c r="A123" s="327" t="s">
        <v>560</v>
      </c>
      <c r="B123" s="274">
        <v>101</v>
      </c>
      <c r="C123" s="276">
        <v>6951000</v>
      </c>
      <c r="D123" s="274">
        <v>0</v>
      </c>
      <c r="E123" s="274">
        <v>0</v>
      </c>
      <c r="F123" s="274">
        <v>0</v>
      </c>
      <c r="G123" s="274">
        <v>9</v>
      </c>
      <c r="H123" s="274"/>
      <c r="I123" s="275">
        <v>11</v>
      </c>
    </row>
    <row r="124" spans="1:9" s="154" customFormat="1" ht="9.75">
      <c r="A124" s="327" t="s">
        <v>7</v>
      </c>
      <c r="B124" s="274">
        <v>0</v>
      </c>
      <c r="C124" s="274">
        <v>0</v>
      </c>
      <c r="D124" s="274">
        <v>0</v>
      </c>
      <c r="E124" s="274">
        <v>0</v>
      </c>
      <c r="F124" s="274">
        <v>0</v>
      </c>
      <c r="G124" s="274">
        <v>0</v>
      </c>
      <c r="H124" s="274"/>
      <c r="I124" s="275">
        <v>0</v>
      </c>
    </row>
    <row r="125" spans="1:9" s="154" customFormat="1" ht="12" customHeight="1">
      <c r="A125" s="385" t="s">
        <v>53</v>
      </c>
      <c r="B125" s="386"/>
      <c r="C125" s="386"/>
      <c r="D125" s="386"/>
      <c r="E125" s="386"/>
      <c r="F125" s="386"/>
      <c r="G125" s="386"/>
      <c r="H125" s="386"/>
      <c r="I125" s="387"/>
    </row>
    <row r="126" spans="1:9" s="154" customFormat="1" ht="13.5" customHeight="1">
      <c r="A126" s="323" t="s">
        <v>30</v>
      </c>
      <c r="B126" s="324">
        <v>114</v>
      </c>
      <c r="C126" s="325">
        <v>8420000</v>
      </c>
      <c r="D126" s="324">
        <v>0</v>
      </c>
      <c r="E126" s="324">
        <v>0</v>
      </c>
      <c r="F126" s="324">
        <v>0</v>
      </c>
      <c r="G126" s="324">
        <v>23</v>
      </c>
      <c r="H126" s="324"/>
      <c r="I126" s="326">
        <v>20</v>
      </c>
    </row>
    <row r="127" spans="1:9" s="154" customFormat="1" ht="9.75">
      <c r="A127" s="327" t="s">
        <v>557</v>
      </c>
      <c r="B127" s="274">
        <v>15</v>
      </c>
      <c r="C127" s="276">
        <v>2210000</v>
      </c>
      <c r="D127" s="274">
        <v>0</v>
      </c>
      <c r="E127" s="274">
        <v>0</v>
      </c>
      <c r="F127" s="274">
        <v>0</v>
      </c>
      <c r="G127" s="274">
        <v>8</v>
      </c>
      <c r="H127" s="274"/>
      <c r="I127" s="275">
        <v>1</v>
      </c>
    </row>
    <row r="128" spans="1:9" s="154" customFormat="1" ht="9.75">
      <c r="A128" s="327" t="s">
        <v>558</v>
      </c>
      <c r="B128" s="274">
        <v>0</v>
      </c>
      <c r="C128" s="274">
        <v>0</v>
      </c>
      <c r="D128" s="274">
        <v>0</v>
      </c>
      <c r="E128" s="274">
        <v>0</v>
      </c>
      <c r="F128" s="274">
        <v>0</v>
      </c>
      <c r="G128" s="274">
        <v>0</v>
      </c>
      <c r="H128" s="274"/>
      <c r="I128" s="275">
        <v>0</v>
      </c>
    </row>
    <row r="129" spans="1:9" s="154" customFormat="1" ht="9.75">
      <c r="A129" s="327" t="s">
        <v>559</v>
      </c>
      <c r="B129" s="274">
        <v>0</v>
      </c>
      <c r="C129" s="274">
        <v>0</v>
      </c>
      <c r="D129" s="274">
        <v>0</v>
      </c>
      <c r="E129" s="274">
        <v>0</v>
      </c>
      <c r="F129" s="274">
        <v>0</v>
      </c>
      <c r="G129" s="274">
        <v>0</v>
      </c>
      <c r="H129" s="274"/>
      <c r="I129" s="275">
        <v>0</v>
      </c>
    </row>
    <row r="130" spans="1:9" s="155" customFormat="1" ht="9.75">
      <c r="A130" s="327" t="s">
        <v>560</v>
      </c>
      <c r="B130" s="274">
        <v>99</v>
      </c>
      <c r="C130" s="276">
        <v>6210000</v>
      </c>
      <c r="D130" s="274">
        <v>0</v>
      </c>
      <c r="E130" s="274">
        <v>0</v>
      </c>
      <c r="F130" s="274">
        <v>0</v>
      </c>
      <c r="G130" s="274">
        <v>15</v>
      </c>
      <c r="H130" s="274"/>
      <c r="I130" s="275">
        <v>19</v>
      </c>
    </row>
    <row r="131" spans="1:9" s="154" customFormat="1" ht="9.75">
      <c r="A131" s="327" t="s">
        <v>7</v>
      </c>
      <c r="B131" s="274">
        <v>0</v>
      </c>
      <c r="C131" s="274">
        <v>0</v>
      </c>
      <c r="D131" s="274">
        <v>0</v>
      </c>
      <c r="E131" s="274">
        <v>0</v>
      </c>
      <c r="F131" s="274">
        <v>0</v>
      </c>
      <c r="G131" s="274">
        <v>0</v>
      </c>
      <c r="H131" s="274"/>
      <c r="I131" s="275">
        <v>0</v>
      </c>
    </row>
    <row r="132" spans="1:9" s="154" customFormat="1" ht="12" customHeight="1">
      <c r="A132" s="385" t="s">
        <v>54</v>
      </c>
      <c r="B132" s="386"/>
      <c r="C132" s="386"/>
      <c r="D132" s="386"/>
      <c r="E132" s="386"/>
      <c r="F132" s="386"/>
      <c r="G132" s="386"/>
      <c r="H132" s="386"/>
      <c r="I132" s="387"/>
    </row>
    <row r="133" spans="1:9" s="154" customFormat="1" ht="11.25" customHeight="1">
      <c r="A133" s="323" t="s">
        <v>30</v>
      </c>
      <c r="B133" s="324">
        <v>35</v>
      </c>
      <c r="C133" s="325">
        <v>27922000</v>
      </c>
      <c r="D133" s="324">
        <v>0</v>
      </c>
      <c r="E133" s="324">
        <v>0</v>
      </c>
      <c r="F133" s="324">
        <v>0</v>
      </c>
      <c r="G133" s="324">
        <v>4</v>
      </c>
      <c r="H133" s="324"/>
      <c r="I133" s="326">
        <v>3</v>
      </c>
    </row>
    <row r="134" spans="1:9" s="154" customFormat="1" ht="9.75">
      <c r="A134" s="327" t="s">
        <v>557</v>
      </c>
      <c r="B134" s="274">
        <v>6</v>
      </c>
      <c r="C134" s="276">
        <v>26100000</v>
      </c>
      <c r="D134" s="274">
        <v>0</v>
      </c>
      <c r="E134" s="274">
        <v>0</v>
      </c>
      <c r="F134" s="274">
        <v>0</v>
      </c>
      <c r="G134" s="274">
        <v>2</v>
      </c>
      <c r="H134" s="274"/>
      <c r="I134" s="275">
        <v>1</v>
      </c>
    </row>
    <row r="135" spans="1:9" s="154" customFormat="1" ht="12" customHeight="1">
      <c r="A135" s="327" t="s">
        <v>558</v>
      </c>
      <c r="B135" s="274">
        <v>0</v>
      </c>
      <c r="C135" s="274">
        <v>0</v>
      </c>
      <c r="D135" s="274">
        <v>0</v>
      </c>
      <c r="E135" s="274">
        <v>0</v>
      </c>
      <c r="F135" s="274">
        <v>0</v>
      </c>
      <c r="G135" s="274">
        <v>0</v>
      </c>
      <c r="H135" s="274"/>
      <c r="I135" s="275">
        <v>0</v>
      </c>
    </row>
    <row r="136" spans="1:9" s="154" customFormat="1" ht="14.25" customHeight="1">
      <c r="A136" s="327" t="s">
        <v>559</v>
      </c>
      <c r="B136" s="274">
        <v>0</v>
      </c>
      <c r="C136" s="274">
        <v>0</v>
      </c>
      <c r="D136" s="274">
        <v>0</v>
      </c>
      <c r="E136" s="274">
        <v>0</v>
      </c>
      <c r="F136" s="274">
        <v>0</v>
      </c>
      <c r="G136" s="274">
        <v>0</v>
      </c>
      <c r="H136" s="274"/>
      <c r="I136" s="275">
        <v>0</v>
      </c>
    </row>
    <row r="137" spans="1:9" s="154" customFormat="1" ht="9.75">
      <c r="A137" s="327" t="s">
        <v>560</v>
      </c>
      <c r="B137" s="274">
        <v>29</v>
      </c>
      <c r="C137" s="276">
        <v>1822000</v>
      </c>
      <c r="D137" s="274">
        <v>0</v>
      </c>
      <c r="E137" s="274">
        <v>0</v>
      </c>
      <c r="F137" s="274">
        <v>0</v>
      </c>
      <c r="G137" s="274">
        <v>2</v>
      </c>
      <c r="H137" s="274"/>
      <c r="I137" s="275">
        <v>2</v>
      </c>
    </row>
    <row r="138" spans="1:9" s="154" customFormat="1" ht="9.75">
      <c r="A138" s="327" t="s">
        <v>7</v>
      </c>
      <c r="B138" s="274">
        <v>0</v>
      </c>
      <c r="C138" s="274">
        <v>0</v>
      </c>
      <c r="D138" s="274">
        <v>0</v>
      </c>
      <c r="E138" s="274">
        <v>0</v>
      </c>
      <c r="F138" s="274">
        <v>0</v>
      </c>
      <c r="G138" s="274">
        <v>0</v>
      </c>
      <c r="H138" s="274"/>
      <c r="I138" s="275">
        <v>0</v>
      </c>
    </row>
    <row r="139" spans="1:9" s="154" customFormat="1" ht="11.25" customHeight="1">
      <c r="A139" s="385" t="s">
        <v>55</v>
      </c>
      <c r="B139" s="386"/>
      <c r="C139" s="386"/>
      <c r="D139" s="386"/>
      <c r="E139" s="386"/>
      <c r="F139" s="386"/>
      <c r="G139" s="386"/>
      <c r="H139" s="386"/>
      <c r="I139" s="387"/>
    </row>
    <row r="140" spans="1:9" s="155" customFormat="1" ht="11.25" customHeight="1">
      <c r="A140" s="323" t="s">
        <v>30</v>
      </c>
      <c r="B140" s="324">
        <v>24</v>
      </c>
      <c r="C140" s="325">
        <v>2465000</v>
      </c>
      <c r="D140" s="324">
        <v>1</v>
      </c>
      <c r="E140" s="324">
        <v>1</v>
      </c>
      <c r="F140" s="325">
        <v>125000</v>
      </c>
      <c r="G140" s="324">
        <v>13</v>
      </c>
      <c r="H140" s="324"/>
      <c r="I140" s="326">
        <v>6</v>
      </c>
    </row>
    <row r="141" spans="1:9" s="154" customFormat="1" ht="9.75">
      <c r="A141" s="327" t="s">
        <v>557</v>
      </c>
      <c r="B141" s="274">
        <v>2</v>
      </c>
      <c r="C141" s="276">
        <v>350000</v>
      </c>
      <c r="D141" s="274">
        <v>0</v>
      </c>
      <c r="E141" s="274">
        <v>1</v>
      </c>
      <c r="F141" s="276">
        <v>125000</v>
      </c>
      <c r="G141" s="274">
        <v>2</v>
      </c>
      <c r="H141" s="274"/>
      <c r="I141" s="275">
        <v>1</v>
      </c>
    </row>
    <row r="142" spans="1:9" s="154" customFormat="1" ht="12" customHeight="1">
      <c r="A142" s="327" t="s">
        <v>558</v>
      </c>
      <c r="B142" s="274">
        <v>0</v>
      </c>
      <c r="C142" s="274">
        <v>0</v>
      </c>
      <c r="D142" s="274">
        <v>0</v>
      </c>
      <c r="E142" s="274">
        <v>0</v>
      </c>
      <c r="F142" s="274">
        <v>0</v>
      </c>
      <c r="G142" s="274">
        <v>0</v>
      </c>
      <c r="H142" s="274"/>
      <c r="I142" s="275">
        <v>0</v>
      </c>
    </row>
    <row r="143" spans="1:9" s="154" customFormat="1" ht="12" customHeight="1">
      <c r="A143" s="327" t="s">
        <v>559</v>
      </c>
      <c r="B143" s="274">
        <v>0</v>
      </c>
      <c r="C143" s="274">
        <v>0</v>
      </c>
      <c r="D143" s="274">
        <v>0</v>
      </c>
      <c r="E143" s="274">
        <v>0</v>
      </c>
      <c r="F143" s="274">
        <v>0</v>
      </c>
      <c r="G143" s="274">
        <v>0</v>
      </c>
      <c r="H143" s="274"/>
      <c r="I143" s="275">
        <v>0</v>
      </c>
    </row>
    <row r="144" spans="1:9" s="154" customFormat="1" ht="12.75" customHeight="1">
      <c r="A144" s="327" t="s">
        <v>560</v>
      </c>
      <c r="B144" s="274">
        <v>22</v>
      </c>
      <c r="C144" s="276">
        <v>2115000</v>
      </c>
      <c r="D144" s="274">
        <v>1</v>
      </c>
      <c r="E144" s="274">
        <v>0</v>
      </c>
      <c r="F144" s="274">
        <v>0</v>
      </c>
      <c r="G144" s="274">
        <v>11</v>
      </c>
      <c r="H144" s="274"/>
      <c r="I144" s="275">
        <v>5</v>
      </c>
    </row>
    <row r="145" spans="1:9" s="154" customFormat="1" ht="9.75">
      <c r="A145" s="327" t="s">
        <v>7</v>
      </c>
      <c r="B145" s="274">
        <v>0</v>
      </c>
      <c r="C145" s="274">
        <v>0</v>
      </c>
      <c r="D145" s="274">
        <v>0</v>
      </c>
      <c r="E145" s="274">
        <v>0</v>
      </c>
      <c r="F145" s="274">
        <v>0</v>
      </c>
      <c r="G145" s="274">
        <v>0</v>
      </c>
      <c r="H145" s="274"/>
      <c r="I145" s="275">
        <v>0</v>
      </c>
    </row>
    <row r="146" spans="1:9" s="154" customFormat="1" ht="11.25" customHeight="1">
      <c r="A146" s="385" t="s">
        <v>56</v>
      </c>
      <c r="B146" s="386"/>
      <c r="C146" s="386"/>
      <c r="D146" s="386"/>
      <c r="E146" s="386"/>
      <c r="F146" s="386"/>
      <c r="G146" s="386"/>
      <c r="H146" s="386"/>
      <c r="I146" s="387"/>
    </row>
    <row r="147" spans="1:9" s="154" customFormat="1" ht="11.25" customHeight="1">
      <c r="A147" s="323" t="s">
        <v>30</v>
      </c>
      <c r="B147" s="324">
        <v>0</v>
      </c>
      <c r="C147" s="324">
        <v>0</v>
      </c>
      <c r="D147" s="324">
        <v>0</v>
      </c>
      <c r="E147" s="324">
        <v>0</v>
      </c>
      <c r="F147" s="324">
        <v>0</v>
      </c>
      <c r="G147" s="324">
        <v>0</v>
      </c>
      <c r="H147" s="324"/>
      <c r="I147" s="326">
        <v>0</v>
      </c>
    </row>
    <row r="148" spans="1:9" s="154" customFormat="1" ht="9.75">
      <c r="A148" s="327" t="s">
        <v>557</v>
      </c>
      <c r="B148" s="274">
        <v>0</v>
      </c>
      <c r="C148" s="274">
        <v>0</v>
      </c>
      <c r="D148" s="274">
        <v>0</v>
      </c>
      <c r="E148" s="274">
        <v>0</v>
      </c>
      <c r="F148" s="274">
        <v>0</v>
      </c>
      <c r="G148" s="274">
        <v>0</v>
      </c>
      <c r="H148" s="274"/>
      <c r="I148" s="275">
        <v>0</v>
      </c>
    </row>
    <row r="149" spans="1:9" s="154" customFormat="1" ht="12" customHeight="1">
      <c r="A149" s="327" t="s">
        <v>558</v>
      </c>
      <c r="B149" s="274">
        <v>0</v>
      </c>
      <c r="C149" s="274">
        <v>0</v>
      </c>
      <c r="D149" s="274">
        <v>0</v>
      </c>
      <c r="E149" s="274">
        <v>0</v>
      </c>
      <c r="F149" s="274">
        <v>0</v>
      </c>
      <c r="G149" s="274">
        <v>0</v>
      </c>
      <c r="H149" s="274"/>
      <c r="I149" s="275">
        <v>0</v>
      </c>
    </row>
    <row r="150" spans="1:9" s="154" customFormat="1" ht="24.75" customHeight="1">
      <c r="A150" s="327" t="s">
        <v>559</v>
      </c>
      <c r="B150" s="274">
        <v>0</v>
      </c>
      <c r="C150" s="274">
        <v>0</v>
      </c>
      <c r="D150" s="274">
        <v>0</v>
      </c>
      <c r="E150" s="274">
        <v>0</v>
      </c>
      <c r="F150" s="274">
        <v>0</v>
      </c>
      <c r="G150" s="274">
        <v>0</v>
      </c>
      <c r="H150" s="274"/>
      <c r="I150" s="275">
        <v>0</v>
      </c>
    </row>
    <row r="151" spans="1:9" s="154" customFormat="1" ht="9.75">
      <c r="A151" s="327" t="s">
        <v>560</v>
      </c>
      <c r="B151" s="274">
        <v>0</v>
      </c>
      <c r="C151" s="274">
        <v>0</v>
      </c>
      <c r="D151" s="274">
        <v>0</v>
      </c>
      <c r="E151" s="274">
        <v>0</v>
      </c>
      <c r="F151" s="274">
        <v>0</v>
      </c>
      <c r="G151" s="274">
        <v>0</v>
      </c>
      <c r="H151" s="274"/>
      <c r="I151" s="275">
        <v>0</v>
      </c>
    </row>
    <row r="152" spans="1:9" s="154" customFormat="1" ht="9.75">
      <c r="A152" s="327" t="s">
        <v>7</v>
      </c>
      <c r="B152" s="274">
        <v>0</v>
      </c>
      <c r="C152" s="274">
        <v>0</v>
      </c>
      <c r="D152" s="274">
        <v>0</v>
      </c>
      <c r="E152" s="274">
        <v>0</v>
      </c>
      <c r="F152" s="274">
        <v>0</v>
      </c>
      <c r="G152" s="274">
        <v>0</v>
      </c>
      <c r="H152" s="274"/>
      <c r="I152" s="275">
        <v>0</v>
      </c>
    </row>
    <row r="153" spans="1:9" s="154" customFormat="1" ht="11.25" customHeight="1">
      <c r="A153" s="385" t="s">
        <v>57</v>
      </c>
      <c r="B153" s="386"/>
      <c r="C153" s="386"/>
      <c r="D153" s="386"/>
      <c r="E153" s="386"/>
      <c r="F153" s="386"/>
      <c r="G153" s="386"/>
      <c r="H153" s="386"/>
      <c r="I153" s="387"/>
    </row>
    <row r="154" spans="1:9" s="155" customFormat="1" ht="11.25" customHeight="1">
      <c r="A154" s="323" t="s">
        <v>30</v>
      </c>
      <c r="B154" s="324">
        <v>0</v>
      </c>
      <c r="C154" s="324">
        <v>0</v>
      </c>
      <c r="D154" s="324">
        <v>0</v>
      </c>
      <c r="E154" s="324">
        <v>0</v>
      </c>
      <c r="F154" s="324">
        <v>0</v>
      </c>
      <c r="G154" s="324">
        <v>0</v>
      </c>
      <c r="H154" s="324"/>
      <c r="I154" s="326">
        <v>0</v>
      </c>
    </row>
    <row r="155" spans="1:9" s="154" customFormat="1" ht="9.75">
      <c r="A155" s="327" t="s">
        <v>557</v>
      </c>
      <c r="B155" s="274">
        <v>0</v>
      </c>
      <c r="C155" s="274">
        <v>0</v>
      </c>
      <c r="D155" s="274">
        <v>0</v>
      </c>
      <c r="E155" s="274">
        <v>0</v>
      </c>
      <c r="F155" s="274">
        <v>0</v>
      </c>
      <c r="G155" s="274">
        <v>0</v>
      </c>
      <c r="H155" s="274"/>
      <c r="I155" s="275">
        <v>0</v>
      </c>
    </row>
    <row r="156" spans="1:9" s="154" customFormat="1" ht="12" customHeight="1">
      <c r="A156" s="327" t="s">
        <v>558</v>
      </c>
      <c r="B156" s="274">
        <v>0</v>
      </c>
      <c r="C156" s="274">
        <v>0</v>
      </c>
      <c r="D156" s="274">
        <v>0</v>
      </c>
      <c r="E156" s="274">
        <v>0</v>
      </c>
      <c r="F156" s="274">
        <v>0</v>
      </c>
      <c r="G156" s="274">
        <v>0</v>
      </c>
      <c r="H156" s="274"/>
      <c r="I156" s="275">
        <v>0</v>
      </c>
    </row>
    <row r="157" spans="1:9" s="154" customFormat="1" ht="13.5" customHeight="1">
      <c r="A157" s="327" t="s">
        <v>559</v>
      </c>
      <c r="B157" s="274">
        <v>0</v>
      </c>
      <c r="C157" s="274">
        <v>0</v>
      </c>
      <c r="D157" s="274">
        <v>0</v>
      </c>
      <c r="E157" s="274">
        <v>0</v>
      </c>
      <c r="F157" s="274">
        <v>0</v>
      </c>
      <c r="G157" s="274">
        <v>0</v>
      </c>
      <c r="H157" s="274"/>
      <c r="I157" s="275">
        <v>0</v>
      </c>
    </row>
    <row r="158" spans="1:9" s="154" customFormat="1" ht="9.75">
      <c r="A158" s="327" t="s">
        <v>560</v>
      </c>
      <c r="B158" s="274">
        <v>0</v>
      </c>
      <c r="C158" s="274">
        <v>0</v>
      </c>
      <c r="D158" s="274">
        <v>0</v>
      </c>
      <c r="E158" s="274">
        <v>0</v>
      </c>
      <c r="F158" s="274">
        <v>0</v>
      </c>
      <c r="G158" s="274">
        <v>0</v>
      </c>
      <c r="H158" s="274"/>
      <c r="I158" s="275">
        <v>0</v>
      </c>
    </row>
    <row r="159" spans="1:9" s="154" customFormat="1" ht="10.5" thickBot="1">
      <c r="A159" s="328" t="s">
        <v>7</v>
      </c>
      <c r="B159" s="277">
        <v>0</v>
      </c>
      <c r="C159" s="277">
        <v>0</v>
      </c>
      <c r="D159" s="277">
        <v>0</v>
      </c>
      <c r="E159" s="277">
        <v>0</v>
      </c>
      <c r="F159" s="277">
        <v>0</v>
      </c>
      <c r="G159" s="277">
        <v>0</v>
      </c>
      <c r="H159" s="277"/>
      <c r="I159" s="278">
        <v>0</v>
      </c>
    </row>
    <row r="160" ht="13.5" customHeight="1">
      <c r="A160" s="207"/>
    </row>
    <row r="161" ht="27" customHeight="1">
      <c r="A161" s="208" t="s">
        <v>18</v>
      </c>
    </row>
    <row r="162" ht="27" customHeight="1">
      <c r="A162" s="207"/>
    </row>
  </sheetData>
  <sheetProtection/>
  <mergeCells count="27">
    <mergeCell ref="A13:I13"/>
    <mergeCell ref="A1:I1"/>
    <mergeCell ref="A2:I2"/>
    <mergeCell ref="A3:A6"/>
    <mergeCell ref="B3:C3"/>
    <mergeCell ref="D3:F3"/>
    <mergeCell ref="D4:E5"/>
    <mergeCell ref="A118:I118"/>
    <mergeCell ref="A20:I20"/>
    <mergeCell ref="A27:I27"/>
    <mergeCell ref="A34:I34"/>
    <mergeCell ref="A41:I41"/>
    <mergeCell ref="A48:I48"/>
    <mergeCell ref="A76:I76"/>
    <mergeCell ref="A69:I69"/>
    <mergeCell ref="A55:I55"/>
    <mergeCell ref="A62:I62"/>
    <mergeCell ref="A125:I125"/>
    <mergeCell ref="A132:I132"/>
    <mergeCell ref="A139:I139"/>
    <mergeCell ref="A146:I146"/>
    <mergeCell ref="A153:I153"/>
    <mergeCell ref="A83:I83"/>
    <mergeCell ref="A90:I90"/>
    <mergeCell ref="A97:I97"/>
    <mergeCell ref="A104:I104"/>
    <mergeCell ref="A111:I111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17.06.2016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2"/>
  <sheetViews>
    <sheetView zoomScale="115" zoomScaleNormal="115" zoomScalePageLayoutView="0" workbookViewId="0" topLeftCell="A1">
      <selection activeCell="A4" sqref="A4:K4"/>
    </sheetView>
  </sheetViews>
  <sheetFormatPr defaultColWidth="9.140625" defaultRowHeight="15"/>
  <cols>
    <col min="1" max="1" width="19.28125" style="0" bestFit="1" customWidth="1"/>
    <col min="2" max="2" width="7.00390625" style="0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98" t="s">
        <v>546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 customHeight="1">
      <c r="A4" s="392" t="s">
        <v>276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6.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5.75" customHeight="1" thickBot="1">
      <c r="A6" s="399" t="s">
        <v>439</v>
      </c>
      <c r="B6" s="401" t="s">
        <v>31</v>
      </c>
      <c r="C6" s="402"/>
      <c r="D6" s="403" t="s">
        <v>32</v>
      </c>
      <c r="E6" s="402"/>
      <c r="F6" s="403" t="s">
        <v>33</v>
      </c>
      <c r="G6" s="402"/>
      <c r="H6" s="403" t="s">
        <v>34</v>
      </c>
      <c r="I6" s="402"/>
      <c r="J6" s="403" t="s">
        <v>35</v>
      </c>
      <c r="K6" s="402"/>
      <c r="L6" s="216"/>
    </row>
    <row r="7" spans="1:11" ht="15.75" customHeight="1" thickBot="1">
      <c r="A7" s="400"/>
      <c r="B7" s="20" t="s">
        <v>8</v>
      </c>
      <c r="C7" s="21" t="s">
        <v>17</v>
      </c>
      <c r="D7" s="20" t="s">
        <v>8</v>
      </c>
      <c r="E7" s="21" t="s">
        <v>17</v>
      </c>
      <c r="F7" s="20" t="s">
        <v>8</v>
      </c>
      <c r="G7" s="21" t="s">
        <v>17</v>
      </c>
      <c r="H7" s="20" t="s">
        <v>8</v>
      </c>
      <c r="I7" s="21" t="s">
        <v>17</v>
      </c>
      <c r="J7" s="20" t="s">
        <v>8</v>
      </c>
      <c r="K7" s="21" t="s">
        <v>17</v>
      </c>
    </row>
    <row r="8" spans="1:11" ht="15.75" thickBot="1">
      <c r="A8" s="22" t="s">
        <v>36</v>
      </c>
      <c r="B8" s="23">
        <f>SUM(B9,B10,B11,B12,B13,B14,B15,B16,B17,B18,B19,B20,B21,B22,B23,B24,B25,B26,B27,B28,B29)</f>
        <v>4533</v>
      </c>
      <c r="C8" s="24">
        <f>SUM(C9,C10,C11,C12,C13,C14,C15,C16,C17,C18,C19,C20,C21,C22,C23,C24,C25,C26,C27,C28,C29)</f>
        <v>689</v>
      </c>
      <c r="D8" s="24">
        <f>SUM(D9,D10,D11,D12,D13,D14,D15,D16,D17,D18,D19,D20,D21,D22,D23,D24,D25,D26,D27,D28,D29)</f>
        <v>1725</v>
      </c>
      <c r="E8" s="24">
        <f>SUM(E9:E29)</f>
        <v>305</v>
      </c>
      <c r="F8" s="24">
        <f>SUM(F9,F10,F11,F12,F13,F14,F15,F16,F17,F18,F19,F20,F21,F22,F23,F24,F25,F26,F27,F28,F30)</f>
        <v>537</v>
      </c>
      <c r="G8" s="24">
        <f>SUM(G9,G10,G11,G12,G13,G14,G15,G16,G17,G18,G19,G20,G21,G22,G23,G24,G25,G26,G27,G28,G30)</f>
        <v>72</v>
      </c>
      <c r="H8" s="24">
        <f>SUM(H9,H10,H11,H12,H13,H14,H15,H16,H17,H18,H19,H20,H21,H22,H23,H24,H25,H26,H27,H28,H30)</f>
        <v>297</v>
      </c>
      <c r="I8" s="24">
        <f>SUM(I9,I10,I11,I12,I13,I14,I15,I16,I17,I18,I19,I20,I21,I22,I23,I24,I25,I26,I27,I28,I30)</f>
        <v>32</v>
      </c>
      <c r="J8" s="24">
        <f>SUM(J9:J29)</f>
        <v>1974</v>
      </c>
      <c r="K8" s="24">
        <f>SUM(K9:K29)</f>
        <v>280</v>
      </c>
    </row>
    <row r="9" spans="1:11" ht="26.25" customHeight="1">
      <c r="A9" s="37" t="s">
        <v>37</v>
      </c>
      <c r="B9" s="161">
        <v>62</v>
      </c>
      <c r="C9" s="157">
        <v>23</v>
      </c>
      <c r="D9" s="158">
        <v>11</v>
      </c>
      <c r="E9" s="159">
        <v>4</v>
      </c>
      <c r="F9" s="158">
        <v>3</v>
      </c>
      <c r="G9" s="159">
        <v>1</v>
      </c>
      <c r="H9" s="158">
        <v>2</v>
      </c>
      <c r="I9" s="159">
        <v>2</v>
      </c>
      <c r="J9" s="158">
        <f>B9-(D9+F9+H9)</f>
        <v>46</v>
      </c>
      <c r="K9" s="160">
        <f>C9-(E9+G9+I9)</f>
        <v>16</v>
      </c>
    </row>
    <row r="10" spans="1:11" ht="26.25" customHeight="1">
      <c r="A10" s="25" t="s">
        <v>38</v>
      </c>
      <c r="B10" s="162">
        <v>30</v>
      </c>
      <c r="C10" s="26">
        <v>2</v>
      </c>
      <c r="D10" s="27">
        <v>2</v>
      </c>
      <c r="E10" s="28">
        <v>1</v>
      </c>
      <c r="F10" s="27">
        <v>5</v>
      </c>
      <c r="G10" s="28">
        <v>1</v>
      </c>
      <c r="H10" s="27">
        <v>1</v>
      </c>
      <c r="I10" s="28">
        <v>0</v>
      </c>
      <c r="J10" s="27">
        <f>B10-(D10+F10+H10)</f>
        <v>22</v>
      </c>
      <c r="K10" s="27">
        <f>C10-(E10+G10+I10)</f>
        <v>0</v>
      </c>
    </row>
    <row r="11" spans="1:11" ht="15">
      <c r="A11" s="25" t="s">
        <v>39</v>
      </c>
      <c r="B11" s="162">
        <v>574</v>
      </c>
      <c r="C11" s="26">
        <v>90</v>
      </c>
      <c r="D11" s="27">
        <v>220</v>
      </c>
      <c r="E11" s="28">
        <v>49</v>
      </c>
      <c r="F11" s="27">
        <v>56</v>
      </c>
      <c r="G11" s="28">
        <v>10</v>
      </c>
      <c r="H11" s="27">
        <v>38</v>
      </c>
      <c r="I11" s="28">
        <v>3</v>
      </c>
      <c r="J11" s="27">
        <f aca="true" t="shared" si="0" ref="J11:J27">B11-(D11+F11+H11)</f>
        <v>260</v>
      </c>
      <c r="K11" s="27">
        <f aca="true" t="shared" si="1" ref="K11:K27">C11-(E11+G11+I11)</f>
        <v>28</v>
      </c>
    </row>
    <row r="12" spans="1:11" ht="36.75" customHeight="1">
      <c r="A12" s="25" t="s">
        <v>40</v>
      </c>
      <c r="B12" s="162">
        <v>51</v>
      </c>
      <c r="C12" s="26">
        <v>27</v>
      </c>
      <c r="D12" s="27">
        <v>14</v>
      </c>
      <c r="E12" s="28">
        <v>16</v>
      </c>
      <c r="F12" s="27">
        <v>8</v>
      </c>
      <c r="G12" s="28">
        <v>3</v>
      </c>
      <c r="H12" s="27">
        <v>3</v>
      </c>
      <c r="I12" s="28">
        <v>0</v>
      </c>
      <c r="J12" s="27">
        <f t="shared" si="0"/>
        <v>26</v>
      </c>
      <c r="K12" s="27">
        <f t="shared" si="1"/>
        <v>8</v>
      </c>
    </row>
    <row r="13" spans="1:11" ht="39.75" customHeight="1">
      <c r="A13" s="25" t="s">
        <v>41</v>
      </c>
      <c r="B13" s="162">
        <v>12</v>
      </c>
      <c r="C13" s="26">
        <v>1</v>
      </c>
      <c r="D13" s="27">
        <v>4</v>
      </c>
      <c r="E13" s="28">
        <v>1</v>
      </c>
      <c r="F13" s="27">
        <v>1</v>
      </c>
      <c r="G13" s="28">
        <v>0</v>
      </c>
      <c r="H13" s="27">
        <v>0</v>
      </c>
      <c r="I13" s="28">
        <v>0</v>
      </c>
      <c r="J13" s="27">
        <f t="shared" si="0"/>
        <v>7</v>
      </c>
      <c r="K13" s="27">
        <f t="shared" si="1"/>
        <v>0</v>
      </c>
    </row>
    <row r="14" spans="1:11" ht="15">
      <c r="A14" s="25" t="s">
        <v>42</v>
      </c>
      <c r="B14" s="162">
        <v>864</v>
      </c>
      <c r="C14" s="26">
        <v>132</v>
      </c>
      <c r="D14" s="27">
        <v>271</v>
      </c>
      <c r="E14" s="28">
        <v>31</v>
      </c>
      <c r="F14" s="27">
        <v>137</v>
      </c>
      <c r="G14" s="28">
        <v>12</v>
      </c>
      <c r="H14" s="27">
        <v>72</v>
      </c>
      <c r="I14" s="28">
        <v>5</v>
      </c>
      <c r="J14" s="27">
        <f t="shared" si="0"/>
        <v>384</v>
      </c>
      <c r="K14" s="27">
        <f t="shared" si="1"/>
        <v>84</v>
      </c>
    </row>
    <row r="15" spans="1:11" ht="47.25" customHeight="1">
      <c r="A15" s="25" t="s">
        <v>43</v>
      </c>
      <c r="B15" s="163">
        <v>1391</v>
      </c>
      <c r="C15" s="26">
        <v>186</v>
      </c>
      <c r="D15" s="27">
        <v>568</v>
      </c>
      <c r="E15" s="28">
        <v>97</v>
      </c>
      <c r="F15" s="27">
        <v>130</v>
      </c>
      <c r="G15" s="28">
        <v>16</v>
      </c>
      <c r="H15" s="27">
        <v>86</v>
      </c>
      <c r="I15" s="28">
        <v>12</v>
      </c>
      <c r="J15" s="27">
        <f t="shared" si="0"/>
        <v>607</v>
      </c>
      <c r="K15" s="27">
        <f t="shared" si="1"/>
        <v>61</v>
      </c>
    </row>
    <row r="16" spans="1:11" ht="18" customHeight="1">
      <c r="A16" s="25" t="s">
        <v>44</v>
      </c>
      <c r="B16" s="162">
        <v>167</v>
      </c>
      <c r="C16" s="26">
        <v>39</v>
      </c>
      <c r="D16" s="27">
        <v>61</v>
      </c>
      <c r="E16" s="28">
        <v>14</v>
      </c>
      <c r="F16" s="27">
        <v>13</v>
      </c>
      <c r="G16" s="28">
        <v>4</v>
      </c>
      <c r="H16" s="27">
        <v>12</v>
      </c>
      <c r="I16" s="28">
        <v>5</v>
      </c>
      <c r="J16" s="27">
        <f t="shared" si="0"/>
        <v>81</v>
      </c>
      <c r="K16" s="27">
        <f t="shared" si="1"/>
        <v>16</v>
      </c>
    </row>
    <row r="17" spans="1:11" ht="26.25" customHeight="1">
      <c r="A17" s="25" t="s">
        <v>45</v>
      </c>
      <c r="B17" s="162">
        <v>202</v>
      </c>
      <c r="C17" s="26">
        <v>31</v>
      </c>
      <c r="D17" s="27">
        <v>75</v>
      </c>
      <c r="E17" s="28">
        <v>13</v>
      </c>
      <c r="F17" s="27">
        <v>22</v>
      </c>
      <c r="G17" s="28">
        <v>8</v>
      </c>
      <c r="H17" s="27">
        <v>12</v>
      </c>
      <c r="I17" s="28">
        <v>1</v>
      </c>
      <c r="J17" s="27">
        <f t="shared" si="0"/>
        <v>93</v>
      </c>
      <c r="K17" s="27">
        <f t="shared" si="1"/>
        <v>9</v>
      </c>
    </row>
    <row r="18" spans="1:11" ht="15">
      <c r="A18" s="25" t="s">
        <v>46</v>
      </c>
      <c r="B18" s="162">
        <v>143</v>
      </c>
      <c r="C18" s="26">
        <v>20</v>
      </c>
      <c r="D18" s="27">
        <v>82</v>
      </c>
      <c r="E18" s="28">
        <v>16</v>
      </c>
      <c r="F18" s="27">
        <v>25</v>
      </c>
      <c r="G18" s="28">
        <v>3</v>
      </c>
      <c r="H18" s="27">
        <v>8</v>
      </c>
      <c r="I18" s="28">
        <v>0</v>
      </c>
      <c r="J18" s="27">
        <f t="shared" si="0"/>
        <v>28</v>
      </c>
      <c r="K18" s="27">
        <f t="shared" si="1"/>
        <v>1</v>
      </c>
    </row>
    <row r="19" spans="1:11" ht="25.5" customHeight="1">
      <c r="A19" s="25" t="s">
        <v>47</v>
      </c>
      <c r="B19" s="162">
        <v>62</v>
      </c>
      <c r="C19" s="26">
        <v>17</v>
      </c>
      <c r="D19" s="27">
        <v>12</v>
      </c>
      <c r="E19" s="28">
        <v>11</v>
      </c>
      <c r="F19" s="27">
        <v>11</v>
      </c>
      <c r="G19" s="28">
        <v>0</v>
      </c>
      <c r="H19" s="27">
        <v>4</v>
      </c>
      <c r="I19" s="28">
        <v>0</v>
      </c>
      <c r="J19" s="27">
        <f t="shared" si="0"/>
        <v>35</v>
      </c>
      <c r="K19" s="27">
        <f t="shared" si="1"/>
        <v>6</v>
      </c>
    </row>
    <row r="20" spans="1:11" ht="23.25">
      <c r="A20" s="25" t="s">
        <v>48</v>
      </c>
      <c r="B20" s="162">
        <v>107</v>
      </c>
      <c r="C20" s="26">
        <v>15</v>
      </c>
      <c r="D20" s="27">
        <v>55</v>
      </c>
      <c r="E20" s="28">
        <v>6</v>
      </c>
      <c r="F20" s="27">
        <v>6</v>
      </c>
      <c r="G20" s="28">
        <v>3</v>
      </c>
      <c r="H20" s="27">
        <v>10</v>
      </c>
      <c r="I20" s="28">
        <v>0</v>
      </c>
      <c r="J20" s="27">
        <f t="shared" si="0"/>
        <v>36</v>
      </c>
      <c r="K20" s="27">
        <f t="shared" si="1"/>
        <v>6</v>
      </c>
    </row>
    <row r="21" spans="1:11" ht="26.25" customHeight="1">
      <c r="A21" s="25" t="s">
        <v>49</v>
      </c>
      <c r="B21" s="162">
        <v>352</v>
      </c>
      <c r="C21" s="26">
        <v>43</v>
      </c>
      <c r="D21" s="27">
        <v>140</v>
      </c>
      <c r="E21" s="28">
        <v>21</v>
      </c>
      <c r="F21" s="27">
        <v>69</v>
      </c>
      <c r="G21" s="28">
        <v>4</v>
      </c>
      <c r="H21" s="27">
        <v>22</v>
      </c>
      <c r="I21" s="28">
        <v>0</v>
      </c>
      <c r="J21" s="27">
        <f t="shared" si="0"/>
        <v>121</v>
      </c>
      <c r="K21" s="27">
        <f t="shared" si="1"/>
        <v>18</v>
      </c>
    </row>
    <row r="22" spans="1:11" ht="25.5" customHeight="1">
      <c r="A22" s="25" t="s">
        <v>50</v>
      </c>
      <c r="B22" s="162">
        <v>210</v>
      </c>
      <c r="C22" s="26">
        <v>18</v>
      </c>
      <c r="D22" s="27">
        <v>92</v>
      </c>
      <c r="E22" s="28">
        <v>11</v>
      </c>
      <c r="F22" s="27">
        <v>23</v>
      </c>
      <c r="G22" s="28">
        <v>3</v>
      </c>
      <c r="H22" s="27">
        <v>13</v>
      </c>
      <c r="I22" s="28">
        <v>2</v>
      </c>
      <c r="J22" s="27">
        <f t="shared" si="0"/>
        <v>82</v>
      </c>
      <c r="K22" s="27">
        <f t="shared" si="1"/>
        <v>2</v>
      </c>
    </row>
    <row r="23" spans="1:11" ht="34.5">
      <c r="A23" s="25" t="s">
        <v>51</v>
      </c>
      <c r="B23" s="162">
        <v>8</v>
      </c>
      <c r="C23" s="26">
        <v>2</v>
      </c>
      <c r="D23" s="27">
        <v>2</v>
      </c>
      <c r="E23" s="27">
        <v>1</v>
      </c>
      <c r="F23" s="27">
        <v>2</v>
      </c>
      <c r="G23" s="27">
        <v>0</v>
      </c>
      <c r="H23" s="28">
        <v>0</v>
      </c>
      <c r="I23" s="28">
        <v>0</v>
      </c>
      <c r="J23" s="27">
        <f t="shared" si="0"/>
        <v>4</v>
      </c>
      <c r="K23" s="27">
        <f t="shared" si="1"/>
        <v>1</v>
      </c>
    </row>
    <row r="24" spans="1:11" ht="15">
      <c r="A24" s="25" t="s">
        <v>52</v>
      </c>
      <c r="B24" s="162">
        <v>125</v>
      </c>
      <c r="C24" s="26">
        <v>14</v>
      </c>
      <c r="D24" s="27">
        <v>51</v>
      </c>
      <c r="E24" s="28">
        <v>2</v>
      </c>
      <c r="F24" s="27">
        <v>15</v>
      </c>
      <c r="G24" s="28">
        <v>3</v>
      </c>
      <c r="H24" s="27">
        <v>4</v>
      </c>
      <c r="I24" s="28">
        <v>0</v>
      </c>
      <c r="J24" s="27">
        <f t="shared" si="0"/>
        <v>55</v>
      </c>
      <c r="K24" s="27">
        <f t="shared" si="1"/>
        <v>9</v>
      </c>
    </row>
    <row r="25" spans="1:11" ht="25.5" customHeight="1">
      <c r="A25" s="25" t="s">
        <v>53</v>
      </c>
      <c r="B25" s="162">
        <v>114</v>
      </c>
      <c r="C25" s="26">
        <v>20</v>
      </c>
      <c r="D25" s="27">
        <v>38</v>
      </c>
      <c r="E25" s="28">
        <v>5</v>
      </c>
      <c r="F25" s="27">
        <v>7</v>
      </c>
      <c r="G25" s="28">
        <v>0</v>
      </c>
      <c r="H25" s="27">
        <v>4</v>
      </c>
      <c r="I25" s="28">
        <v>1</v>
      </c>
      <c r="J25" s="27">
        <f t="shared" si="0"/>
        <v>65</v>
      </c>
      <c r="K25" s="27">
        <f t="shared" si="1"/>
        <v>14</v>
      </c>
    </row>
    <row r="26" spans="1:11" ht="29.25" customHeight="1">
      <c r="A26" s="25" t="s">
        <v>54</v>
      </c>
      <c r="B26" s="162">
        <v>35</v>
      </c>
      <c r="C26" s="26">
        <v>3</v>
      </c>
      <c r="D26" s="27">
        <v>16</v>
      </c>
      <c r="E26" s="28">
        <v>1</v>
      </c>
      <c r="F26" s="27">
        <v>1</v>
      </c>
      <c r="G26" s="28">
        <v>1</v>
      </c>
      <c r="H26" s="28">
        <v>2</v>
      </c>
      <c r="I26" s="28">
        <v>1</v>
      </c>
      <c r="J26" s="27">
        <f t="shared" si="0"/>
        <v>16</v>
      </c>
      <c r="K26" s="27">
        <f t="shared" si="1"/>
        <v>0</v>
      </c>
    </row>
    <row r="27" spans="1:11" ht="23.25">
      <c r="A27" s="25" t="s">
        <v>55</v>
      </c>
      <c r="B27" s="162">
        <v>24</v>
      </c>
      <c r="C27" s="26">
        <v>6</v>
      </c>
      <c r="D27" s="27">
        <v>11</v>
      </c>
      <c r="E27" s="28">
        <v>5</v>
      </c>
      <c r="F27" s="27">
        <v>3</v>
      </c>
      <c r="G27" s="28">
        <v>0</v>
      </c>
      <c r="H27" s="27">
        <v>4</v>
      </c>
      <c r="I27" s="28">
        <v>0</v>
      </c>
      <c r="J27" s="27">
        <f t="shared" si="0"/>
        <v>6</v>
      </c>
      <c r="K27" s="27">
        <f t="shared" si="1"/>
        <v>1</v>
      </c>
    </row>
    <row r="28" spans="1:11" ht="92.25" customHeight="1">
      <c r="A28" s="25" t="s">
        <v>56</v>
      </c>
      <c r="B28" s="162">
        <v>0</v>
      </c>
      <c r="C28" s="26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7">
        <f>B28-(D28+F28+H28)</f>
        <v>0</v>
      </c>
      <c r="K28" s="27">
        <f>C28-(E28+G28+I28)</f>
        <v>0</v>
      </c>
    </row>
    <row r="29" spans="1:11" ht="46.5" thickBot="1">
      <c r="A29" s="29" t="s">
        <v>57</v>
      </c>
      <c r="B29" s="162">
        <v>0</v>
      </c>
      <c r="C29" s="26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7">
        <v>0</v>
      </c>
      <c r="K29" s="27">
        <v>0</v>
      </c>
    </row>
    <row r="30" spans="1:11" ht="15">
      <c r="A30" s="30" t="s">
        <v>18</v>
      </c>
      <c r="B30" s="2"/>
      <c r="C30" s="31"/>
      <c r="D30" s="32"/>
      <c r="E30" s="32"/>
      <c r="F30" s="32"/>
      <c r="G30" s="32"/>
      <c r="H30" s="32"/>
      <c r="I30" s="32"/>
      <c r="J30" s="32"/>
      <c r="K30" s="32"/>
    </row>
    <row r="31" spans="6:9" ht="15" customHeight="1">
      <c r="F31" s="3"/>
      <c r="G31" s="3"/>
      <c r="H31" s="3"/>
      <c r="I31" s="3"/>
    </row>
    <row r="32" spans="1:9" ht="15">
      <c r="A32" s="30"/>
      <c r="B32" s="2"/>
      <c r="C32" s="2"/>
      <c r="F32" s="3"/>
      <c r="G32" s="3"/>
      <c r="H32" s="3"/>
      <c r="I32" s="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&amp;L17.06.2016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98" t="s">
        <v>547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2:11" ht="15.75">
      <c r="B3" s="33"/>
      <c r="C3" s="34"/>
      <c r="D3" s="34"/>
      <c r="E3" s="34"/>
      <c r="F3" s="34"/>
      <c r="G3" s="34"/>
      <c r="H3" s="34"/>
      <c r="I3" s="34"/>
      <c r="J3" s="34"/>
      <c r="K3" s="34"/>
    </row>
    <row r="4" spans="1:11" ht="15.75" customHeight="1">
      <c r="A4" s="392" t="s">
        <v>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6.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27" customHeight="1" thickBot="1">
      <c r="A6" s="399" t="s">
        <v>440</v>
      </c>
      <c r="B6" s="401" t="s">
        <v>31</v>
      </c>
      <c r="C6" s="402"/>
      <c r="D6" s="403" t="s">
        <v>32</v>
      </c>
      <c r="E6" s="402"/>
      <c r="F6" s="403" t="s">
        <v>33</v>
      </c>
      <c r="G6" s="402"/>
      <c r="H6" s="403" t="s">
        <v>34</v>
      </c>
      <c r="I6" s="402"/>
      <c r="J6" s="403" t="s">
        <v>35</v>
      </c>
      <c r="K6" s="405"/>
      <c r="L6" s="216"/>
    </row>
    <row r="7" spans="1:11" ht="15" customHeight="1" thickBot="1">
      <c r="A7" s="400"/>
      <c r="B7" s="20" t="s">
        <v>8</v>
      </c>
      <c r="C7" s="21" t="s">
        <v>17</v>
      </c>
      <c r="D7" s="20" t="s">
        <v>8</v>
      </c>
      <c r="E7" s="21" t="s">
        <v>17</v>
      </c>
      <c r="F7" s="20" t="s">
        <v>8</v>
      </c>
      <c r="G7" s="21" t="s">
        <v>17</v>
      </c>
      <c r="H7" s="20" t="s">
        <v>8</v>
      </c>
      <c r="I7" s="21" t="s">
        <v>17</v>
      </c>
      <c r="J7" s="20" t="s">
        <v>8</v>
      </c>
      <c r="K7" s="21" t="s">
        <v>17</v>
      </c>
    </row>
    <row r="8" spans="1:11" ht="15.75" thickBot="1">
      <c r="A8" s="35" t="s">
        <v>36</v>
      </c>
      <c r="B8" s="99">
        <f>SUM(B9,B10,B11,B12,B13,B14,B15,B16,B17,B18,B19,B20,B21,B22,B23,B24,B25,B26,B27,B28,B29)</f>
        <v>2813</v>
      </c>
      <c r="C8" s="99">
        <f>SUM(C9,C10,C11,C12,C13,C14,C15,C16,C17,C18,C19,C20,C21,C22,C23,C24,C25,C26,C27,C28,C29)</f>
        <v>1132</v>
      </c>
      <c r="D8" s="36">
        <f aca="true" t="shared" si="0" ref="D8:K8">SUM(D9,D10,D11,D12,D13,D14,D15,D16,D17,D18,D19,D20,D21,D22,D23,D24,D25,D26,D27,D28,D29)</f>
        <v>1034</v>
      </c>
      <c r="E8" s="36">
        <f t="shared" si="0"/>
        <v>449</v>
      </c>
      <c r="F8" s="36">
        <f t="shared" si="0"/>
        <v>144</v>
      </c>
      <c r="G8" s="36">
        <f t="shared" si="0"/>
        <v>132</v>
      </c>
      <c r="H8" s="36">
        <f t="shared" si="0"/>
        <v>170</v>
      </c>
      <c r="I8" s="36">
        <f t="shared" si="0"/>
        <v>37</v>
      </c>
      <c r="J8" s="164">
        <f>SUM(J9,J10,J11,J12,J13,J14,J15,J16,J17,J18,J19,J20,J21,J22,J23,J24,J25,J26,J27,J28,J29)</f>
        <v>1465</v>
      </c>
      <c r="K8" s="164">
        <f t="shared" si="0"/>
        <v>514</v>
      </c>
    </row>
    <row r="9" spans="1:11" ht="29.25" customHeight="1">
      <c r="A9" s="286" t="s">
        <v>37</v>
      </c>
      <c r="B9" s="229">
        <v>19</v>
      </c>
      <c r="C9" s="229">
        <v>7</v>
      </c>
      <c r="D9" s="229">
        <v>0</v>
      </c>
      <c r="E9" s="229">
        <v>0</v>
      </c>
      <c r="F9" s="229">
        <v>0</v>
      </c>
      <c r="G9" s="229">
        <v>1</v>
      </c>
      <c r="H9" s="229">
        <v>2</v>
      </c>
      <c r="I9" s="229">
        <v>0</v>
      </c>
      <c r="J9" s="287">
        <f>B9-(D9+F9+H9)</f>
        <v>17</v>
      </c>
      <c r="K9" s="288">
        <f>C9-(E9+G9+I9)</f>
        <v>6</v>
      </c>
    </row>
    <row r="10" spans="1:11" ht="23.25">
      <c r="A10" s="289" t="s">
        <v>38</v>
      </c>
      <c r="B10" s="201">
        <v>8</v>
      </c>
      <c r="C10" s="201">
        <v>1</v>
      </c>
      <c r="D10" s="201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90">
        <f>B10-(D10+F10+H10)</f>
        <v>8</v>
      </c>
      <c r="K10" s="291">
        <f>C10-(E10+G10+I10)</f>
        <v>1</v>
      </c>
    </row>
    <row r="11" spans="1:11" ht="15">
      <c r="A11" s="289" t="s">
        <v>39</v>
      </c>
      <c r="B11" s="201">
        <v>285</v>
      </c>
      <c r="C11" s="201">
        <v>137</v>
      </c>
      <c r="D11" s="201">
        <v>133</v>
      </c>
      <c r="E11" s="201">
        <v>64</v>
      </c>
      <c r="F11" s="201">
        <v>8</v>
      </c>
      <c r="G11" s="201">
        <v>10</v>
      </c>
      <c r="H11" s="201">
        <v>17</v>
      </c>
      <c r="I11" s="201">
        <v>4</v>
      </c>
      <c r="J11" s="290">
        <f aca="true" t="shared" si="1" ref="J11:J27">B11-(D11+F11+H11)</f>
        <v>127</v>
      </c>
      <c r="K11" s="291">
        <f aca="true" t="shared" si="2" ref="K11:K27">C11-(E11+G11+I11)</f>
        <v>59</v>
      </c>
    </row>
    <row r="12" spans="1:11" ht="36.75" customHeight="1">
      <c r="A12" s="289" t="s">
        <v>40</v>
      </c>
      <c r="B12" s="201">
        <v>10</v>
      </c>
      <c r="C12" s="201">
        <v>1</v>
      </c>
      <c r="D12" s="201">
        <v>0</v>
      </c>
      <c r="E12" s="201">
        <v>0</v>
      </c>
      <c r="F12" s="201">
        <v>1</v>
      </c>
      <c r="G12" s="201">
        <v>0</v>
      </c>
      <c r="H12" s="201">
        <v>0</v>
      </c>
      <c r="I12" s="201">
        <v>0</v>
      </c>
      <c r="J12" s="290">
        <f t="shared" si="1"/>
        <v>9</v>
      </c>
      <c r="K12" s="291">
        <f t="shared" si="2"/>
        <v>1</v>
      </c>
    </row>
    <row r="13" spans="1:11" ht="38.25" customHeight="1">
      <c r="A13" s="289" t="s">
        <v>41</v>
      </c>
      <c r="B13" s="201">
        <v>3</v>
      </c>
      <c r="C13" s="201">
        <v>1</v>
      </c>
      <c r="D13" s="201">
        <v>0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90">
        <f t="shared" si="1"/>
        <v>3</v>
      </c>
      <c r="K13" s="291">
        <f t="shared" si="2"/>
        <v>1</v>
      </c>
    </row>
    <row r="14" spans="1:11" ht="15">
      <c r="A14" s="289" t="s">
        <v>42</v>
      </c>
      <c r="B14" s="201">
        <v>841</v>
      </c>
      <c r="C14" s="201">
        <v>166</v>
      </c>
      <c r="D14" s="201">
        <v>243</v>
      </c>
      <c r="E14" s="201">
        <v>62</v>
      </c>
      <c r="F14" s="201">
        <v>46</v>
      </c>
      <c r="G14" s="201">
        <v>18</v>
      </c>
      <c r="H14" s="201">
        <v>59</v>
      </c>
      <c r="I14" s="201">
        <v>8</v>
      </c>
      <c r="J14" s="290">
        <f t="shared" si="1"/>
        <v>493</v>
      </c>
      <c r="K14" s="291">
        <f t="shared" si="2"/>
        <v>78</v>
      </c>
    </row>
    <row r="15" spans="1:11" ht="47.25" customHeight="1">
      <c r="A15" s="289" t="s">
        <v>43</v>
      </c>
      <c r="B15" s="201">
        <v>889</v>
      </c>
      <c r="C15" s="201">
        <v>457</v>
      </c>
      <c r="D15" s="201">
        <v>361</v>
      </c>
      <c r="E15" s="201">
        <v>161</v>
      </c>
      <c r="F15" s="201">
        <v>46</v>
      </c>
      <c r="G15" s="201">
        <v>55</v>
      </c>
      <c r="H15" s="201">
        <v>46</v>
      </c>
      <c r="I15" s="201">
        <v>16</v>
      </c>
      <c r="J15" s="290">
        <f t="shared" si="1"/>
        <v>436</v>
      </c>
      <c r="K15" s="291">
        <f t="shared" si="2"/>
        <v>225</v>
      </c>
    </row>
    <row r="16" spans="1:11" ht="19.5" customHeight="1">
      <c r="A16" s="289" t="s">
        <v>44</v>
      </c>
      <c r="B16" s="201">
        <v>78</v>
      </c>
      <c r="C16" s="201">
        <v>47</v>
      </c>
      <c r="D16" s="201">
        <v>44</v>
      </c>
      <c r="E16" s="201">
        <v>28</v>
      </c>
      <c r="F16" s="201">
        <v>2</v>
      </c>
      <c r="G16" s="201">
        <v>4</v>
      </c>
      <c r="H16" s="201">
        <v>2</v>
      </c>
      <c r="I16" s="201">
        <v>1</v>
      </c>
      <c r="J16" s="290">
        <f t="shared" si="1"/>
        <v>30</v>
      </c>
      <c r="K16" s="291">
        <f t="shared" si="2"/>
        <v>14</v>
      </c>
    </row>
    <row r="17" spans="1:11" ht="26.25" customHeight="1">
      <c r="A17" s="289" t="s">
        <v>45</v>
      </c>
      <c r="B17" s="201">
        <v>178</v>
      </c>
      <c r="C17" s="201">
        <v>98</v>
      </c>
      <c r="D17" s="201">
        <v>70</v>
      </c>
      <c r="E17" s="201">
        <v>50</v>
      </c>
      <c r="F17" s="201">
        <v>6</v>
      </c>
      <c r="G17" s="201">
        <v>13</v>
      </c>
      <c r="H17" s="201">
        <v>6</v>
      </c>
      <c r="I17" s="201">
        <v>1</v>
      </c>
      <c r="J17" s="290">
        <f t="shared" si="1"/>
        <v>96</v>
      </c>
      <c r="K17" s="291">
        <f t="shared" si="2"/>
        <v>34</v>
      </c>
    </row>
    <row r="18" spans="1:11" ht="15">
      <c r="A18" s="289" t="s">
        <v>46</v>
      </c>
      <c r="B18" s="201">
        <v>62</v>
      </c>
      <c r="C18" s="201">
        <v>12</v>
      </c>
      <c r="D18" s="201">
        <v>37</v>
      </c>
      <c r="E18" s="201">
        <v>6</v>
      </c>
      <c r="F18" s="201">
        <v>4</v>
      </c>
      <c r="G18" s="201">
        <v>3</v>
      </c>
      <c r="H18" s="201">
        <v>4</v>
      </c>
      <c r="I18" s="201">
        <v>0</v>
      </c>
      <c r="J18" s="290">
        <f t="shared" si="1"/>
        <v>17</v>
      </c>
      <c r="K18" s="291">
        <f t="shared" si="2"/>
        <v>3</v>
      </c>
    </row>
    <row r="19" spans="1:11" ht="27.75" customHeight="1">
      <c r="A19" s="289" t="s">
        <v>47</v>
      </c>
      <c r="B19" s="201">
        <v>27</v>
      </c>
      <c r="C19" s="201">
        <v>17</v>
      </c>
      <c r="D19" s="201">
        <v>3</v>
      </c>
      <c r="E19" s="201">
        <v>9</v>
      </c>
      <c r="F19" s="201">
        <v>1</v>
      </c>
      <c r="G19" s="201">
        <v>2</v>
      </c>
      <c r="H19" s="201">
        <v>1</v>
      </c>
      <c r="I19" s="201">
        <v>1</v>
      </c>
      <c r="J19" s="290">
        <f t="shared" si="1"/>
        <v>22</v>
      </c>
      <c r="K19" s="291">
        <f t="shared" si="2"/>
        <v>5</v>
      </c>
    </row>
    <row r="20" spans="1:11" ht="25.5" customHeight="1">
      <c r="A20" s="289" t="s">
        <v>48</v>
      </c>
      <c r="B20" s="201">
        <v>50</v>
      </c>
      <c r="C20" s="201">
        <v>33</v>
      </c>
      <c r="D20" s="201">
        <v>22</v>
      </c>
      <c r="E20" s="201">
        <v>14</v>
      </c>
      <c r="F20" s="201">
        <v>2</v>
      </c>
      <c r="G20" s="201">
        <v>4</v>
      </c>
      <c r="H20" s="201">
        <v>5</v>
      </c>
      <c r="I20" s="201">
        <v>1</v>
      </c>
      <c r="J20" s="290">
        <f t="shared" si="1"/>
        <v>21</v>
      </c>
      <c r="K20" s="291">
        <f t="shared" si="2"/>
        <v>14</v>
      </c>
    </row>
    <row r="21" spans="1:11" ht="26.25" customHeight="1">
      <c r="A21" s="289" t="s">
        <v>49</v>
      </c>
      <c r="B21" s="201">
        <v>163</v>
      </c>
      <c r="C21" s="201">
        <v>45</v>
      </c>
      <c r="D21" s="201">
        <v>53</v>
      </c>
      <c r="E21" s="201">
        <v>23</v>
      </c>
      <c r="F21" s="201">
        <v>10</v>
      </c>
      <c r="G21" s="201">
        <v>4</v>
      </c>
      <c r="H21" s="201">
        <v>13</v>
      </c>
      <c r="I21" s="201">
        <v>1</v>
      </c>
      <c r="J21" s="290">
        <f t="shared" si="1"/>
        <v>87</v>
      </c>
      <c r="K21" s="291">
        <f t="shared" si="2"/>
        <v>17</v>
      </c>
    </row>
    <row r="22" spans="1:11" ht="28.5" customHeight="1">
      <c r="A22" s="289" t="s">
        <v>50</v>
      </c>
      <c r="B22" s="201">
        <v>70</v>
      </c>
      <c r="C22" s="201">
        <v>23</v>
      </c>
      <c r="D22" s="201">
        <v>29</v>
      </c>
      <c r="E22" s="201">
        <v>10</v>
      </c>
      <c r="F22" s="201">
        <v>2</v>
      </c>
      <c r="G22" s="201">
        <v>2</v>
      </c>
      <c r="H22" s="201">
        <v>5</v>
      </c>
      <c r="I22" s="201">
        <v>1</v>
      </c>
      <c r="J22" s="290">
        <f t="shared" si="1"/>
        <v>34</v>
      </c>
      <c r="K22" s="291">
        <f t="shared" si="2"/>
        <v>10</v>
      </c>
    </row>
    <row r="23" spans="1:11" ht="34.5">
      <c r="A23" s="289" t="s">
        <v>51</v>
      </c>
      <c r="B23" s="201">
        <v>0</v>
      </c>
      <c r="C23" s="201">
        <v>1</v>
      </c>
      <c r="D23" s="201">
        <v>0</v>
      </c>
      <c r="E23" s="201">
        <v>1</v>
      </c>
      <c r="F23" s="201">
        <v>0</v>
      </c>
      <c r="G23" s="201">
        <v>0</v>
      </c>
      <c r="H23" s="201">
        <v>0</v>
      </c>
      <c r="I23" s="201">
        <v>0</v>
      </c>
      <c r="J23" s="290">
        <f t="shared" si="1"/>
        <v>0</v>
      </c>
      <c r="K23" s="291">
        <f t="shared" si="2"/>
        <v>0</v>
      </c>
    </row>
    <row r="24" spans="1:11" ht="15">
      <c r="A24" s="289" t="s">
        <v>52</v>
      </c>
      <c r="B24" s="201">
        <v>61</v>
      </c>
      <c r="C24" s="201">
        <v>50</v>
      </c>
      <c r="D24" s="201">
        <v>15</v>
      </c>
      <c r="E24" s="201">
        <v>14</v>
      </c>
      <c r="F24" s="201">
        <v>5</v>
      </c>
      <c r="G24" s="201">
        <v>5</v>
      </c>
      <c r="H24" s="201">
        <v>5</v>
      </c>
      <c r="I24" s="201">
        <v>0</v>
      </c>
      <c r="J24" s="290">
        <f t="shared" si="1"/>
        <v>36</v>
      </c>
      <c r="K24" s="291">
        <f t="shared" si="2"/>
        <v>31</v>
      </c>
    </row>
    <row r="25" spans="1:11" ht="25.5" customHeight="1">
      <c r="A25" s="289" t="s">
        <v>53</v>
      </c>
      <c r="B25" s="201">
        <v>15</v>
      </c>
      <c r="C25" s="201">
        <v>5</v>
      </c>
      <c r="D25" s="201">
        <v>3</v>
      </c>
      <c r="E25" s="201">
        <v>0</v>
      </c>
      <c r="F25" s="201">
        <v>1</v>
      </c>
      <c r="G25" s="201">
        <v>2</v>
      </c>
      <c r="H25" s="201">
        <v>2</v>
      </c>
      <c r="I25" s="201">
        <v>1</v>
      </c>
      <c r="J25" s="290">
        <f t="shared" si="1"/>
        <v>9</v>
      </c>
      <c r="K25" s="291">
        <f t="shared" si="2"/>
        <v>2</v>
      </c>
    </row>
    <row r="26" spans="1:11" ht="30.75" customHeight="1">
      <c r="A26" s="289" t="s">
        <v>54</v>
      </c>
      <c r="B26" s="201">
        <v>31</v>
      </c>
      <c r="C26" s="201">
        <v>17</v>
      </c>
      <c r="D26" s="201">
        <v>16</v>
      </c>
      <c r="E26" s="201">
        <v>5</v>
      </c>
      <c r="F26" s="201">
        <v>5</v>
      </c>
      <c r="G26" s="201">
        <v>2</v>
      </c>
      <c r="H26" s="201">
        <v>1</v>
      </c>
      <c r="I26" s="201">
        <v>2</v>
      </c>
      <c r="J26" s="290">
        <f t="shared" si="1"/>
        <v>9</v>
      </c>
      <c r="K26" s="291">
        <f t="shared" si="2"/>
        <v>8</v>
      </c>
    </row>
    <row r="27" spans="1:11" ht="21" customHeight="1">
      <c r="A27" s="289" t="s">
        <v>55</v>
      </c>
      <c r="B27" s="201">
        <v>23</v>
      </c>
      <c r="C27" s="201">
        <v>14</v>
      </c>
      <c r="D27" s="201">
        <v>5</v>
      </c>
      <c r="E27" s="201">
        <v>2</v>
      </c>
      <c r="F27" s="201">
        <v>5</v>
      </c>
      <c r="G27" s="201">
        <v>7</v>
      </c>
      <c r="H27" s="201">
        <v>2</v>
      </c>
      <c r="I27" s="201">
        <v>0</v>
      </c>
      <c r="J27" s="290">
        <f t="shared" si="1"/>
        <v>11</v>
      </c>
      <c r="K27" s="291">
        <f t="shared" si="2"/>
        <v>5</v>
      </c>
    </row>
    <row r="28" spans="1:11" ht="79.5" customHeight="1">
      <c r="A28" s="289" t="s">
        <v>56</v>
      </c>
      <c r="B28" s="201">
        <v>0</v>
      </c>
      <c r="C28" s="201">
        <v>0</v>
      </c>
      <c r="D28" s="201">
        <v>0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90">
        <f>B28-(D28+F28+H28)</f>
        <v>0</v>
      </c>
      <c r="K28" s="291">
        <f>C28-(E28+G28+I28)</f>
        <v>0</v>
      </c>
    </row>
    <row r="29" spans="1:11" ht="36" customHeight="1" thickBot="1">
      <c r="A29" s="292" t="s">
        <v>57</v>
      </c>
      <c r="B29" s="233">
        <v>0</v>
      </c>
      <c r="C29" s="233">
        <v>0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93">
        <v>0</v>
      </c>
      <c r="K29" s="294">
        <v>0</v>
      </c>
    </row>
    <row r="30" spans="1:11" ht="15">
      <c r="A30" s="404" t="s">
        <v>18</v>
      </c>
      <c r="B30" s="404"/>
      <c r="C30" s="404"/>
      <c r="D30" s="32"/>
      <c r="E30" s="32"/>
      <c r="F30" s="32"/>
      <c r="G30" s="32"/>
      <c r="H30" s="32"/>
      <c r="I30" s="32"/>
      <c r="J30" s="32"/>
      <c r="K30" s="32"/>
    </row>
    <row r="31" ht="15" customHeight="1">
      <c r="A31" s="38"/>
    </row>
    <row r="32" ht="15">
      <c r="A32" s="38"/>
    </row>
    <row r="33" ht="15">
      <c r="A33" s="38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&amp;L17.06.2016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4" sqref="A4:J4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06" t="s">
        <v>501</v>
      </c>
      <c r="B2" s="406"/>
      <c r="C2" s="406"/>
      <c r="D2" s="406"/>
      <c r="E2" s="406"/>
      <c r="F2" s="406"/>
      <c r="G2" s="406"/>
      <c r="H2" s="406"/>
      <c r="I2" s="406"/>
      <c r="J2" s="406"/>
    </row>
    <row r="3" spans="1:10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 customHeight="1">
      <c r="A4" s="407" t="s">
        <v>213</v>
      </c>
      <c r="B4" s="407"/>
      <c r="C4" s="407"/>
      <c r="D4" s="407"/>
      <c r="E4" s="407"/>
      <c r="F4" s="407"/>
      <c r="G4" s="407"/>
      <c r="H4" s="407"/>
      <c r="I4" s="407"/>
      <c r="J4" s="407"/>
    </row>
    <row r="5" spans="2:10" ht="16.5" customHeight="1" thickBot="1">
      <c r="B5" s="19"/>
      <c r="C5" s="19"/>
      <c r="D5" s="19"/>
      <c r="E5" s="19"/>
      <c r="F5" s="19"/>
      <c r="G5" s="19"/>
      <c r="H5" s="19"/>
      <c r="I5" s="19"/>
      <c r="J5" s="69"/>
    </row>
    <row r="6" spans="1:10" ht="15.75" thickBot="1">
      <c r="A6" s="399" t="s">
        <v>441</v>
      </c>
      <c r="B6" s="408" t="s">
        <v>578</v>
      </c>
      <c r="C6" s="409"/>
      <c r="D6" s="409"/>
      <c r="E6" s="410"/>
      <c r="F6" s="403" t="s">
        <v>548</v>
      </c>
      <c r="G6" s="411"/>
      <c r="H6" s="411"/>
      <c r="I6" s="402"/>
      <c r="J6" s="220"/>
    </row>
    <row r="7" spans="1:10" ht="15.75" customHeight="1" thickBot="1">
      <c r="A7" s="400"/>
      <c r="B7" s="412" t="s">
        <v>214</v>
      </c>
      <c r="C7" s="413"/>
      <c r="D7" s="412" t="s">
        <v>481</v>
      </c>
      <c r="E7" s="413"/>
      <c r="F7" s="412" t="s">
        <v>214</v>
      </c>
      <c r="G7" s="413"/>
      <c r="H7" s="412" t="s">
        <v>481</v>
      </c>
      <c r="I7" s="413"/>
      <c r="J7" s="17"/>
    </row>
    <row r="8" spans="1:10" ht="15.75" thickBot="1">
      <c r="A8" s="217" t="s">
        <v>36</v>
      </c>
      <c r="B8" s="218" t="s">
        <v>8</v>
      </c>
      <c r="C8" s="219" t="s">
        <v>17</v>
      </c>
      <c r="D8" s="218" t="s">
        <v>8</v>
      </c>
      <c r="E8" s="219" t="s">
        <v>17</v>
      </c>
      <c r="F8" s="218" t="s">
        <v>8</v>
      </c>
      <c r="G8" s="219" t="s">
        <v>17</v>
      </c>
      <c r="H8" s="218" t="s">
        <v>8</v>
      </c>
      <c r="I8" s="218" t="s">
        <v>17</v>
      </c>
      <c r="J8" s="17"/>
    </row>
    <row r="9" spans="1:10" ht="23.25">
      <c r="A9" s="286" t="s">
        <v>37</v>
      </c>
      <c r="B9" s="298">
        <v>62</v>
      </c>
      <c r="C9" s="299">
        <v>23</v>
      </c>
      <c r="D9" s="229">
        <v>19</v>
      </c>
      <c r="E9" s="229">
        <v>7</v>
      </c>
      <c r="F9" s="287">
        <v>1018</v>
      </c>
      <c r="G9" s="300">
        <v>204</v>
      </c>
      <c r="H9" s="229">
        <v>151</v>
      </c>
      <c r="I9" s="230">
        <v>201</v>
      </c>
      <c r="J9" s="17"/>
    </row>
    <row r="10" spans="1:10" ht="23.25">
      <c r="A10" s="289" t="s">
        <v>38</v>
      </c>
      <c r="B10" s="301">
        <v>30</v>
      </c>
      <c r="C10" s="302">
        <v>2</v>
      </c>
      <c r="D10" s="201">
        <v>8</v>
      </c>
      <c r="E10" s="201">
        <v>1</v>
      </c>
      <c r="F10" s="290">
        <v>274</v>
      </c>
      <c r="G10" s="303">
        <v>43</v>
      </c>
      <c r="H10" s="201">
        <v>45</v>
      </c>
      <c r="I10" s="232">
        <v>14</v>
      </c>
      <c r="J10" s="17"/>
    </row>
    <row r="11" spans="1:10" ht="15">
      <c r="A11" s="289" t="s">
        <v>39</v>
      </c>
      <c r="B11" s="301">
        <v>574</v>
      </c>
      <c r="C11" s="302">
        <v>90</v>
      </c>
      <c r="D11" s="201">
        <v>285</v>
      </c>
      <c r="E11" s="201">
        <v>137</v>
      </c>
      <c r="F11" s="290">
        <v>5953</v>
      </c>
      <c r="G11" s="303">
        <v>951</v>
      </c>
      <c r="H11" s="202">
        <v>3032</v>
      </c>
      <c r="I11" s="243">
        <v>1265</v>
      </c>
      <c r="J11" s="17"/>
    </row>
    <row r="12" spans="1:10" ht="34.5">
      <c r="A12" s="289" t="s">
        <v>40</v>
      </c>
      <c r="B12" s="301">
        <v>51</v>
      </c>
      <c r="C12" s="302">
        <v>27</v>
      </c>
      <c r="D12" s="201">
        <v>10</v>
      </c>
      <c r="E12" s="201">
        <v>1</v>
      </c>
      <c r="F12" s="290">
        <v>1211</v>
      </c>
      <c r="G12" s="303">
        <v>176</v>
      </c>
      <c r="H12" s="201">
        <v>124</v>
      </c>
      <c r="I12" s="232">
        <v>9</v>
      </c>
      <c r="J12" s="17"/>
    </row>
    <row r="13" spans="1:10" ht="34.5">
      <c r="A13" s="289" t="s">
        <v>41</v>
      </c>
      <c r="B13" s="301">
        <v>12</v>
      </c>
      <c r="C13" s="302">
        <v>1</v>
      </c>
      <c r="D13" s="201">
        <v>3</v>
      </c>
      <c r="E13" s="201">
        <v>1</v>
      </c>
      <c r="F13" s="290">
        <v>127</v>
      </c>
      <c r="G13" s="303">
        <v>16</v>
      </c>
      <c r="H13" s="201">
        <v>60</v>
      </c>
      <c r="I13" s="232">
        <v>13</v>
      </c>
      <c r="J13" s="17"/>
    </row>
    <row r="14" spans="1:10" ht="15">
      <c r="A14" s="289" t="s">
        <v>42</v>
      </c>
      <c r="B14" s="301">
        <v>864</v>
      </c>
      <c r="C14" s="302">
        <v>132</v>
      </c>
      <c r="D14" s="201">
        <v>841</v>
      </c>
      <c r="E14" s="201">
        <v>166</v>
      </c>
      <c r="F14" s="290">
        <v>8434</v>
      </c>
      <c r="G14" s="303">
        <v>1414</v>
      </c>
      <c r="H14" s="202">
        <v>7942</v>
      </c>
      <c r="I14" s="243">
        <v>1818</v>
      </c>
      <c r="J14" s="17"/>
    </row>
    <row r="15" spans="1:10" ht="45.75">
      <c r="A15" s="289" t="s">
        <v>43</v>
      </c>
      <c r="B15" s="290">
        <v>1391</v>
      </c>
      <c r="C15" s="302">
        <v>186</v>
      </c>
      <c r="D15" s="201">
        <v>889</v>
      </c>
      <c r="E15" s="201">
        <v>457</v>
      </c>
      <c r="F15" s="290">
        <v>12716</v>
      </c>
      <c r="G15" s="303">
        <v>2329</v>
      </c>
      <c r="H15" s="202">
        <v>8982</v>
      </c>
      <c r="I15" s="243">
        <v>5689</v>
      </c>
      <c r="J15" s="17"/>
    </row>
    <row r="16" spans="1:10" ht="15">
      <c r="A16" s="289" t="s">
        <v>44</v>
      </c>
      <c r="B16" s="301">
        <v>167</v>
      </c>
      <c r="C16" s="302">
        <v>39</v>
      </c>
      <c r="D16" s="201">
        <v>78</v>
      </c>
      <c r="E16" s="201">
        <v>47</v>
      </c>
      <c r="F16" s="290">
        <v>1518</v>
      </c>
      <c r="G16" s="303">
        <v>352</v>
      </c>
      <c r="H16" s="202">
        <v>1136</v>
      </c>
      <c r="I16" s="232">
        <v>516</v>
      </c>
      <c r="J16" s="17"/>
    </row>
    <row r="17" spans="1:10" ht="23.25">
      <c r="A17" s="289" t="s">
        <v>45</v>
      </c>
      <c r="B17" s="301">
        <v>202</v>
      </c>
      <c r="C17" s="302">
        <v>31</v>
      </c>
      <c r="D17" s="201">
        <v>178</v>
      </c>
      <c r="E17" s="201">
        <v>98</v>
      </c>
      <c r="F17" s="290">
        <v>2395</v>
      </c>
      <c r="G17" s="303">
        <v>226</v>
      </c>
      <c r="H17" s="202">
        <v>1721</v>
      </c>
      <c r="I17" s="232">
        <v>877</v>
      </c>
      <c r="J17" s="17"/>
    </row>
    <row r="18" spans="1:10" ht="15">
      <c r="A18" s="289" t="s">
        <v>46</v>
      </c>
      <c r="B18" s="301">
        <v>143</v>
      </c>
      <c r="C18" s="302">
        <v>20</v>
      </c>
      <c r="D18" s="201">
        <v>62</v>
      </c>
      <c r="E18" s="201">
        <v>12</v>
      </c>
      <c r="F18" s="290">
        <v>1510</v>
      </c>
      <c r="G18" s="303">
        <v>216</v>
      </c>
      <c r="H18" s="201">
        <v>470</v>
      </c>
      <c r="I18" s="232">
        <v>190</v>
      </c>
      <c r="J18" s="17"/>
    </row>
    <row r="19" spans="1:10" ht="23.25">
      <c r="A19" s="289" t="s">
        <v>47</v>
      </c>
      <c r="B19" s="301">
        <v>62</v>
      </c>
      <c r="C19" s="302">
        <v>17</v>
      </c>
      <c r="D19" s="201">
        <v>27</v>
      </c>
      <c r="E19" s="201">
        <v>17</v>
      </c>
      <c r="F19" s="290">
        <v>478</v>
      </c>
      <c r="G19" s="303">
        <v>119</v>
      </c>
      <c r="H19" s="201">
        <v>242</v>
      </c>
      <c r="I19" s="232">
        <v>162</v>
      </c>
      <c r="J19" s="17"/>
    </row>
    <row r="20" spans="1:10" ht="18" customHeight="1">
      <c r="A20" s="289" t="s">
        <v>48</v>
      </c>
      <c r="B20" s="301">
        <v>107</v>
      </c>
      <c r="C20" s="302">
        <v>15</v>
      </c>
      <c r="D20" s="201">
        <v>50</v>
      </c>
      <c r="E20" s="201">
        <v>33</v>
      </c>
      <c r="F20" s="290">
        <v>983</v>
      </c>
      <c r="G20" s="303">
        <v>119</v>
      </c>
      <c r="H20" s="201">
        <v>597</v>
      </c>
      <c r="I20" s="232">
        <v>313</v>
      </c>
      <c r="J20" s="17"/>
    </row>
    <row r="21" spans="1:10" ht="23.25">
      <c r="A21" s="289" t="s">
        <v>49</v>
      </c>
      <c r="B21" s="301">
        <v>352</v>
      </c>
      <c r="C21" s="302">
        <v>43</v>
      </c>
      <c r="D21" s="201">
        <v>163</v>
      </c>
      <c r="E21" s="201">
        <v>45</v>
      </c>
      <c r="F21" s="290">
        <v>3647</v>
      </c>
      <c r="G21" s="303">
        <v>511</v>
      </c>
      <c r="H21" s="202">
        <v>1493</v>
      </c>
      <c r="I21" s="232">
        <v>476</v>
      </c>
      <c r="J21" s="17"/>
    </row>
    <row r="22" spans="1:10" ht="23.25">
      <c r="A22" s="289" t="s">
        <v>50</v>
      </c>
      <c r="B22" s="301">
        <v>210</v>
      </c>
      <c r="C22" s="302">
        <v>18</v>
      </c>
      <c r="D22" s="201">
        <v>70</v>
      </c>
      <c r="E22" s="201">
        <v>23</v>
      </c>
      <c r="F22" s="290">
        <v>1928</v>
      </c>
      <c r="G22" s="303">
        <v>204</v>
      </c>
      <c r="H22" s="201">
        <v>652</v>
      </c>
      <c r="I22" s="232">
        <v>218</v>
      </c>
      <c r="J22" s="17"/>
    </row>
    <row r="23" spans="1:10" ht="34.5">
      <c r="A23" s="289" t="s">
        <v>51</v>
      </c>
      <c r="B23" s="301">
        <v>8</v>
      </c>
      <c r="C23" s="302">
        <v>2</v>
      </c>
      <c r="D23" s="201">
        <v>0</v>
      </c>
      <c r="E23" s="201">
        <v>1</v>
      </c>
      <c r="F23" s="290">
        <v>62</v>
      </c>
      <c r="G23" s="290">
        <v>13</v>
      </c>
      <c r="H23" s="201">
        <v>9</v>
      </c>
      <c r="I23" s="232">
        <v>6</v>
      </c>
      <c r="J23" s="17"/>
    </row>
    <row r="24" spans="1:10" ht="15">
      <c r="A24" s="289" t="s">
        <v>52</v>
      </c>
      <c r="B24" s="301">
        <v>125</v>
      </c>
      <c r="C24" s="302">
        <v>14</v>
      </c>
      <c r="D24" s="201">
        <v>61</v>
      </c>
      <c r="E24" s="201">
        <v>50</v>
      </c>
      <c r="F24" s="290">
        <v>1229</v>
      </c>
      <c r="G24" s="303">
        <v>138</v>
      </c>
      <c r="H24" s="201">
        <v>646</v>
      </c>
      <c r="I24" s="232">
        <v>212</v>
      </c>
      <c r="J24" s="17"/>
    </row>
    <row r="25" spans="1:10" ht="23.25">
      <c r="A25" s="289" t="s">
        <v>53</v>
      </c>
      <c r="B25" s="301">
        <v>114</v>
      </c>
      <c r="C25" s="302">
        <v>20</v>
      </c>
      <c r="D25" s="201">
        <v>15</v>
      </c>
      <c r="E25" s="201">
        <v>5</v>
      </c>
      <c r="F25" s="290">
        <v>846</v>
      </c>
      <c r="G25" s="303">
        <v>153</v>
      </c>
      <c r="H25" s="201">
        <v>126</v>
      </c>
      <c r="I25" s="232">
        <v>57</v>
      </c>
      <c r="J25" s="17"/>
    </row>
    <row r="26" spans="1:10" ht="23.25">
      <c r="A26" s="289" t="s">
        <v>54</v>
      </c>
      <c r="B26" s="301">
        <v>35</v>
      </c>
      <c r="C26" s="302">
        <v>3</v>
      </c>
      <c r="D26" s="201">
        <v>31</v>
      </c>
      <c r="E26" s="201">
        <v>17</v>
      </c>
      <c r="F26" s="290">
        <v>269</v>
      </c>
      <c r="G26" s="303">
        <v>31</v>
      </c>
      <c r="H26" s="201">
        <v>227</v>
      </c>
      <c r="I26" s="232">
        <v>113</v>
      </c>
      <c r="J26" s="17"/>
    </row>
    <row r="27" spans="1:10" ht="15">
      <c r="A27" s="289" t="s">
        <v>55</v>
      </c>
      <c r="B27" s="301">
        <v>24</v>
      </c>
      <c r="C27" s="302">
        <v>6</v>
      </c>
      <c r="D27" s="201">
        <v>23</v>
      </c>
      <c r="E27" s="201">
        <v>14</v>
      </c>
      <c r="F27" s="290">
        <v>298</v>
      </c>
      <c r="G27" s="303">
        <v>51</v>
      </c>
      <c r="H27" s="201">
        <v>277</v>
      </c>
      <c r="I27" s="232">
        <v>181</v>
      </c>
      <c r="J27" s="17"/>
    </row>
    <row r="28" spans="1:10" ht="81" customHeight="1">
      <c r="A28" s="289" t="s">
        <v>56</v>
      </c>
      <c r="B28" s="301">
        <v>0</v>
      </c>
      <c r="C28" s="302">
        <v>0</v>
      </c>
      <c r="D28" s="201">
        <v>0</v>
      </c>
      <c r="E28" s="201">
        <v>0</v>
      </c>
      <c r="F28" s="303">
        <v>0</v>
      </c>
      <c r="G28" s="303">
        <v>0</v>
      </c>
      <c r="H28" s="201">
        <v>0</v>
      </c>
      <c r="I28" s="232">
        <v>1</v>
      </c>
      <c r="J28" s="17"/>
    </row>
    <row r="29" spans="1:10" ht="35.25" thickBot="1">
      <c r="A29" s="292" t="s">
        <v>57</v>
      </c>
      <c r="B29" s="304">
        <v>0</v>
      </c>
      <c r="C29" s="305">
        <v>0</v>
      </c>
      <c r="D29" s="233">
        <v>0</v>
      </c>
      <c r="E29" s="233">
        <v>0</v>
      </c>
      <c r="F29" s="306">
        <v>0</v>
      </c>
      <c r="G29" s="306">
        <v>0</v>
      </c>
      <c r="H29" s="233">
        <v>0</v>
      </c>
      <c r="I29" s="234">
        <v>0</v>
      </c>
      <c r="J29" s="17"/>
    </row>
    <row r="30" spans="1:10" ht="15.75" thickBot="1">
      <c r="A30" s="295" t="s">
        <v>30</v>
      </c>
      <c r="B30" s="296">
        <f>SUM(B9:B29)</f>
        <v>4533</v>
      </c>
      <c r="C30" s="296">
        <f aca="true" t="shared" si="0" ref="C30:I30">SUM(C9:C29)</f>
        <v>689</v>
      </c>
      <c r="D30" s="296">
        <f t="shared" si="0"/>
        <v>2813</v>
      </c>
      <c r="E30" s="296">
        <f t="shared" si="0"/>
        <v>1132</v>
      </c>
      <c r="F30" s="296">
        <f t="shared" si="0"/>
        <v>44896</v>
      </c>
      <c r="G30" s="296">
        <f t="shared" si="0"/>
        <v>7266</v>
      </c>
      <c r="H30" s="296">
        <f t="shared" si="0"/>
        <v>27932</v>
      </c>
      <c r="I30" s="297">
        <f t="shared" si="0"/>
        <v>12331</v>
      </c>
      <c r="J30" s="17"/>
    </row>
    <row r="31" spans="1:10" ht="15" customHeight="1">
      <c r="A31" s="70" t="s">
        <v>18</v>
      </c>
      <c r="J31" s="17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&amp;L17.06.2016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3" sqref="A3:I3"/>
    </sheetView>
  </sheetViews>
  <sheetFormatPr defaultColWidth="9.140625" defaultRowHeight="15"/>
  <cols>
    <col min="9" max="9" width="13.421875" style="0" customWidth="1"/>
    <col min="154" max="154" width="3.140625" style="0" customWidth="1"/>
  </cols>
  <sheetData>
    <row r="1" spans="1:9" ht="18.75" customHeight="1" thickBot="1">
      <c r="A1" s="398" t="s">
        <v>547</v>
      </c>
      <c r="B1" s="398"/>
      <c r="C1" s="398"/>
      <c r="D1" s="398"/>
      <c r="E1" s="398"/>
      <c r="F1" s="398"/>
      <c r="G1" s="398"/>
      <c r="H1" s="398"/>
      <c r="I1" s="398"/>
    </row>
    <row r="3" spans="1:9" ht="15.75">
      <c r="A3" s="392" t="s">
        <v>561</v>
      </c>
      <c r="B3" s="392"/>
      <c r="C3" s="392"/>
      <c r="D3" s="392"/>
      <c r="E3" s="392"/>
      <c r="F3" s="392"/>
      <c r="G3" s="392"/>
      <c r="H3" s="392"/>
      <c r="I3" s="392"/>
    </row>
    <row r="4" spans="1:9" ht="15.75" customHeight="1">
      <c r="A4" s="418" t="s">
        <v>59</v>
      </c>
      <c r="B4" s="418"/>
      <c r="C4" s="418"/>
      <c r="D4" s="418"/>
      <c r="E4" s="418"/>
      <c r="F4" s="418"/>
      <c r="G4" s="418"/>
      <c r="H4" s="418"/>
      <c r="I4" s="418"/>
    </row>
    <row r="5" spans="4:8" ht="18.75">
      <c r="D5" s="40"/>
      <c r="E5" s="40"/>
      <c r="F5" s="40"/>
      <c r="G5" s="40"/>
      <c r="H5" s="40"/>
    </row>
    <row r="6" spans="4:8" ht="22.5" customHeight="1">
      <c r="D6" s="417" t="s">
        <v>60</v>
      </c>
      <c r="E6" s="417"/>
      <c r="F6" s="120" t="s">
        <v>9</v>
      </c>
      <c r="G6" s="41" t="s">
        <v>61</v>
      </c>
      <c r="H6" s="216"/>
    </row>
    <row r="7" spans="4:7" ht="15">
      <c r="D7" s="416" t="s">
        <v>62</v>
      </c>
      <c r="E7" s="416"/>
      <c r="F7" s="202">
        <v>6047</v>
      </c>
      <c r="G7" s="201">
        <v>70.34</v>
      </c>
    </row>
    <row r="8" spans="4:7" ht="13.5" customHeight="1">
      <c r="D8" s="416" t="s">
        <v>63</v>
      </c>
      <c r="E8" s="416"/>
      <c r="F8" s="201">
        <v>160</v>
      </c>
      <c r="G8" s="201">
        <v>1.86</v>
      </c>
    </row>
    <row r="9" spans="4:7" ht="13.5" customHeight="1">
      <c r="D9" s="416" t="s">
        <v>64</v>
      </c>
      <c r="E9" s="416"/>
      <c r="F9" s="201">
        <v>527</v>
      </c>
      <c r="G9" s="201">
        <v>6.13</v>
      </c>
    </row>
    <row r="10" spans="4:7" ht="15.75" customHeight="1">
      <c r="D10" s="416" t="s">
        <v>65</v>
      </c>
      <c r="E10" s="416"/>
      <c r="F10" s="201">
        <v>224</v>
      </c>
      <c r="G10" s="201">
        <v>2.61</v>
      </c>
    </row>
    <row r="11" spans="4:7" ht="14.25" customHeight="1">
      <c r="D11" s="416" t="s">
        <v>66</v>
      </c>
      <c r="E11" s="416"/>
      <c r="F11" s="201">
        <v>190</v>
      </c>
      <c r="G11" s="201">
        <v>2.21</v>
      </c>
    </row>
    <row r="12" spans="4:7" ht="15" customHeight="1">
      <c r="D12" s="416" t="s">
        <v>67</v>
      </c>
      <c r="E12" s="416"/>
      <c r="F12" s="201">
        <v>149</v>
      </c>
      <c r="G12" s="201">
        <v>1.73</v>
      </c>
    </row>
    <row r="13" spans="4:7" ht="14.25" customHeight="1">
      <c r="D13" s="416" t="s">
        <v>68</v>
      </c>
      <c r="E13" s="416"/>
      <c r="F13" s="201">
        <v>366</v>
      </c>
      <c r="G13" s="201">
        <v>4.26</v>
      </c>
    </row>
    <row r="14" spans="4:7" ht="16.5" customHeight="1">
      <c r="D14" s="416" t="s">
        <v>69</v>
      </c>
      <c r="E14" s="416"/>
      <c r="F14" s="201">
        <v>88</v>
      </c>
      <c r="G14" s="201">
        <v>1.02</v>
      </c>
    </row>
    <row r="15" spans="4:7" ht="16.5" customHeight="1">
      <c r="D15" s="416" t="s">
        <v>70</v>
      </c>
      <c r="E15" s="416"/>
      <c r="F15" s="201">
        <v>396</v>
      </c>
      <c r="G15" s="201">
        <v>4.61</v>
      </c>
    </row>
    <row r="16" spans="4:7" ht="15.75" customHeight="1">
      <c r="D16" s="416" t="s">
        <v>71</v>
      </c>
      <c r="E16" s="416"/>
      <c r="F16" s="201">
        <v>79</v>
      </c>
      <c r="G16" s="201">
        <v>0.92</v>
      </c>
    </row>
    <row r="17" spans="4:7" ht="15.75" customHeight="1">
      <c r="D17" s="416" t="s">
        <v>72</v>
      </c>
      <c r="E17" s="416"/>
      <c r="F17" s="201">
        <v>91</v>
      </c>
      <c r="G17" s="201">
        <v>1.06</v>
      </c>
    </row>
    <row r="18" spans="4:7" ht="17.25" customHeight="1">
      <c r="D18" s="416" t="s">
        <v>73</v>
      </c>
      <c r="E18" s="416"/>
      <c r="F18" s="201">
        <v>58</v>
      </c>
      <c r="G18" s="201">
        <v>0.67</v>
      </c>
    </row>
    <row r="19" spans="4:7" ht="17.25" customHeight="1">
      <c r="D19" s="416" t="s">
        <v>74</v>
      </c>
      <c r="E19" s="416"/>
      <c r="F19" s="201">
        <v>54</v>
      </c>
      <c r="G19" s="201">
        <v>0.63</v>
      </c>
    </row>
    <row r="20" spans="4:7" ht="15.75" customHeight="1">
      <c r="D20" s="416" t="s">
        <v>75</v>
      </c>
      <c r="E20" s="416"/>
      <c r="F20" s="201">
        <v>168</v>
      </c>
      <c r="G20" s="201">
        <v>1.95</v>
      </c>
    </row>
    <row r="21" spans="4:7" ht="15">
      <c r="D21" s="414" t="s">
        <v>30</v>
      </c>
      <c r="E21" s="414"/>
      <c r="F21" s="222">
        <f>SUM(F7:F20)</f>
        <v>8597</v>
      </c>
      <c r="G21" s="123">
        <f>F21/8597*100</f>
        <v>100</v>
      </c>
    </row>
    <row r="22" ht="15.75" customHeight="1"/>
    <row r="23" spans="1:9" ht="15">
      <c r="A23" s="418" t="s">
        <v>76</v>
      </c>
      <c r="B23" s="418"/>
      <c r="C23" s="418"/>
      <c r="D23" s="418"/>
      <c r="E23" s="418"/>
      <c r="F23" s="418"/>
      <c r="G23" s="418"/>
      <c r="H23" s="418"/>
      <c r="I23" s="418"/>
    </row>
    <row r="24" ht="15.75" customHeight="1"/>
    <row r="25" spans="4:7" ht="30" customHeight="1">
      <c r="D25" s="417" t="s">
        <v>60</v>
      </c>
      <c r="E25" s="417"/>
      <c r="F25" s="101" t="s">
        <v>9</v>
      </c>
      <c r="G25" s="41" t="s">
        <v>61</v>
      </c>
    </row>
    <row r="26" spans="4:7" ht="15" customHeight="1">
      <c r="D26" s="416">
        <v>10000</v>
      </c>
      <c r="E26" s="415"/>
      <c r="F26" s="202">
        <v>9020</v>
      </c>
      <c r="G26" s="201">
        <v>25.24</v>
      </c>
    </row>
    <row r="27" spans="4:7" ht="15">
      <c r="D27" s="415" t="s">
        <v>77</v>
      </c>
      <c r="E27" s="415"/>
      <c r="F27" s="202">
        <v>3298</v>
      </c>
      <c r="G27" s="201">
        <v>9.23</v>
      </c>
    </row>
    <row r="28" spans="4:7" ht="15">
      <c r="D28" s="415" t="s">
        <v>78</v>
      </c>
      <c r="E28" s="415"/>
      <c r="F28" s="202">
        <v>1085</v>
      </c>
      <c r="G28" s="201">
        <v>3.04</v>
      </c>
    </row>
    <row r="29" spans="4:7" ht="15">
      <c r="D29" s="415" t="s">
        <v>79</v>
      </c>
      <c r="E29" s="415"/>
      <c r="F29" s="201">
        <v>820</v>
      </c>
      <c r="G29" s="201">
        <v>2.29</v>
      </c>
    </row>
    <row r="30" spans="4:7" ht="15">
      <c r="D30" s="415" t="s">
        <v>80</v>
      </c>
      <c r="E30" s="415"/>
      <c r="F30" s="202">
        <v>6176</v>
      </c>
      <c r="G30" s="201">
        <v>17.28</v>
      </c>
    </row>
    <row r="31" spans="4:7" ht="15">
      <c r="D31" s="415" t="s">
        <v>81</v>
      </c>
      <c r="E31" s="415"/>
      <c r="F31" s="201">
        <v>453</v>
      </c>
      <c r="G31" s="201">
        <v>1.27</v>
      </c>
    </row>
    <row r="32" spans="4:7" ht="15">
      <c r="D32" s="415" t="s">
        <v>82</v>
      </c>
      <c r="E32" s="415"/>
      <c r="F32" s="202">
        <v>7864</v>
      </c>
      <c r="G32" s="201">
        <v>22</v>
      </c>
    </row>
    <row r="33" spans="4:7" ht="15">
      <c r="D33" s="415" t="s">
        <v>83</v>
      </c>
      <c r="E33" s="415"/>
      <c r="F33" s="201">
        <v>248</v>
      </c>
      <c r="G33" s="201">
        <v>0.69</v>
      </c>
    </row>
    <row r="34" spans="4:7" ht="15">
      <c r="D34" s="415" t="s">
        <v>84</v>
      </c>
      <c r="E34" s="415"/>
      <c r="F34" s="201">
        <v>483</v>
      </c>
      <c r="G34" s="201">
        <v>1.35</v>
      </c>
    </row>
    <row r="35" spans="4:7" ht="15">
      <c r="D35" s="415" t="s">
        <v>64</v>
      </c>
      <c r="E35" s="415"/>
      <c r="F35" s="202">
        <v>2270</v>
      </c>
      <c r="G35" s="201">
        <v>6.35</v>
      </c>
    </row>
    <row r="36" spans="4:7" ht="15">
      <c r="D36" s="415" t="s">
        <v>65</v>
      </c>
      <c r="E36" s="415"/>
      <c r="F36" s="201">
        <v>534</v>
      </c>
      <c r="G36" s="201">
        <v>1.49</v>
      </c>
    </row>
    <row r="37" spans="4:7" ht="15">
      <c r="D37" s="415" t="s">
        <v>66</v>
      </c>
      <c r="E37" s="415"/>
      <c r="F37" s="201">
        <v>780</v>
      </c>
      <c r="G37" s="201">
        <v>2.18</v>
      </c>
    </row>
    <row r="38" spans="4:7" ht="15">
      <c r="D38" s="415" t="s">
        <v>67</v>
      </c>
      <c r="E38" s="415"/>
      <c r="F38" s="201">
        <v>613</v>
      </c>
      <c r="G38" s="201">
        <v>1.72</v>
      </c>
    </row>
    <row r="39" spans="4:7" ht="15">
      <c r="D39" s="415" t="s">
        <v>68</v>
      </c>
      <c r="E39" s="415"/>
      <c r="F39" s="202">
        <v>1085</v>
      </c>
      <c r="G39" s="201">
        <v>3.04</v>
      </c>
    </row>
    <row r="40" spans="4:7" ht="15">
      <c r="D40" s="415" t="s">
        <v>85</v>
      </c>
      <c r="E40" s="415"/>
      <c r="F40" s="201">
        <v>180</v>
      </c>
      <c r="G40" s="201">
        <v>0.5</v>
      </c>
    </row>
    <row r="41" spans="4:7" ht="15">
      <c r="D41" s="415" t="s">
        <v>86</v>
      </c>
      <c r="E41" s="415"/>
      <c r="F41" s="201">
        <v>31</v>
      </c>
      <c r="G41" s="201">
        <v>0.09</v>
      </c>
    </row>
    <row r="42" spans="4:7" ht="15">
      <c r="D42" s="415" t="s">
        <v>87</v>
      </c>
      <c r="E42" s="415"/>
      <c r="F42" s="201">
        <v>119</v>
      </c>
      <c r="G42" s="201">
        <v>0.33</v>
      </c>
    </row>
    <row r="43" spans="4:7" ht="15">
      <c r="D43" s="415" t="s">
        <v>88</v>
      </c>
      <c r="E43" s="415"/>
      <c r="F43" s="201">
        <v>457</v>
      </c>
      <c r="G43" s="201">
        <v>1.28</v>
      </c>
    </row>
    <row r="44" spans="4:7" ht="15">
      <c r="D44" s="415" t="s">
        <v>71</v>
      </c>
      <c r="E44" s="415"/>
      <c r="F44" s="201">
        <v>76</v>
      </c>
      <c r="G44" s="201">
        <v>0.21</v>
      </c>
    </row>
    <row r="45" spans="4:7" ht="15">
      <c r="D45" s="415" t="s">
        <v>72</v>
      </c>
      <c r="E45" s="415"/>
      <c r="F45" s="201">
        <v>75</v>
      </c>
      <c r="G45" s="201">
        <v>0.21</v>
      </c>
    </row>
    <row r="46" spans="4:7" ht="15">
      <c r="D46" s="415" t="s">
        <v>89</v>
      </c>
      <c r="E46" s="415"/>
      <c r="F46" s="201">
        <v>73</v>
      </c>
      <c r="G46" s="201">
        <v>0.2</v>
      </c>
    </row>
    <row r="47" spans="4:7" ht="15">
      <c r="D47" s="414" t="s">
        <v>30</v>
      </c>
      <c r="E47" s="414"/>
      <c r="F47" s="221">
        <f>SUM(F26:F46)</f>
        <v>35740</v>
      </c>
      <c r="G47" s="123">
        <f>F47/35740*100</f>
        <v>100</v>
      </c>
    </row>
    <row r="48" spans="4:8" ht="15">
      <c r="D48" s="2" t="s">
        <v>90</v>
      </c>
      <c r="E48" s="2"/>
      <c r="F48" s="2"/>
      <c r="G48" s="2"/>
      <c r="H48" s="2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&amp;L17.06.2016&amp;CTÜRKİYE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8" ht="17.25" customHeight="1" thickBot="1">
      <c r="A2" s="398" t="s">
        <v>546</v>
      </c>
      <c r="B2" s="398"/>
      <c r="C2" s="398"/>
      <c r="D2" s="398"/>
      <c r="E2" s="398"/>
      <c r="F2" s="398"/>
      <c r="G2" s="398"/>
      <c r="H2" s="398"/>
    </row>
    <row r="3" spans="1:8" ht="15" customHeight="1">
      <c r="A3" s="42"/>
      <c r="B3" s="42"/>
      <c r="C3" s="42"/>
      <c r="D3" s="42"/>
      <c r="E3" s="42"/>
      <c r="F3" s="42"/>
      <c r="G3" s="42"/>
      <c r="H3" s="42"/>
    </row>
    <row r="4" spans="1:8" ht="15">
      <c r="A4" t="s">
        <v>571</v>
      </c>
      <c r="B4" s="3"/>
      <c r="C4" s="3"/>
      <c r="D4" s="3" t="s">
        <v>571</v>
      </c>
      <c r="E4" s="3"/>
      <c r="F4" s="3"/>
      <c r="G4" s="3"/>
      <c r="H4" s="3"/>
    </row>
    <row r="5" spans="2:8" ht="15.75">
      <c r="B5" s="422" t="s">
        <v>91</v>
      </c>
      <c r="C5" s="422"/>
      <c r="D5" s="422"/>
      <c r="E5" s="422"/>
      <c r="F5" s="422"/>
      <c r="G5" s="119"/>
      <c r="H5" s="119"/>
    </row>
    <row r="6" spans="2:8" ht="18.75">
      <c r="B6" s="44"/>
      <c r="C6" s="45"/>
      <c r="D6" s="45"/>
      <c r="E6" s="45"/>
      <c r="F6" s="45"/>
      <c r="G6" s="45"/>
      <c r="H6" s="45"/>
    </row>
    <row r="7" spans="2:8" ht="15">
      <c r="B7" s="3"/>
      <c r="C7" s="3"/>
      <c r="D7" s="44"/>
      <c r="E7" s="44"/>
      <c r="F7" s="44"/>
      <c r="G7" s="3"/>
      <c r="H7" s="3"/>
    </row>
    <row r="8" spans="2:8" ht="24.75" customHeight="1">
      <c r="B8" s="420"/>
      <c r="C8" s="421" t="s">
        <v>301</v>
      </c>
      <c r="D8" s="421"/>
      <c r="E8" s="421" t="s">
        <v>302</v>
      </c>
      <c r="F8" s="421"/>
      <c r="G8" s="223"/>
      <c r="H8" s="3"/>
    </row>
    <row r="9" spans="2:8" ht="24.75" customHeight="1">
      <c r="B9" s="420"/>
      <c r="C9" s="421"/>
      <c r="D9" s="421"/>
      <c r="E9" s="421"/>
      <c r="F9" s="421"/>
      <c r="G9" s="3"/>
      <c r="H9" s="3"/>
    </row>
    <row r="10" spans="2:8" ht="24.75" customHeight="1">
      <c r="B10" s="109" t="s">
        <v>303</v>
      </c>
      <c r="C10" s="109" t="s">
        <v>9</v>
      </c>
      <c r="D10" s="109" t="s">
        <v>92</v>
      </c>
      <c r="E10" s="109" t="s">
        <v>9</v>
      </c>
      <c r="F10" s="109" t="s">
        <v>92</v>
      </c>
      <c r="G10" s="108"/>
      <c r="H10" s="3"/>
    </row>
    <row r="11" spans="2:8" ht="24.75" customHeight="1">
      <c r="B11" s="110">
        <v>1</v>
      </c>
      <c r="C11" s="111">
        <v>445</v>
      </c>
      <c r="D11" s="112">
        <f>C11/806*100</f>
        <v>55.21091811414392</v>
      </c>
      <c r="E11" s="113">
        <v>2326</v>
      </c>
      <c r="F11" s="112">
        <f>E11/3665*100</f>
        <v>63.465211459754435</v>
      </c>
      <c r="G11" s="3"/>
      <c r="H11" s="3"/>
    </row>
    <row r="12" spans="2:8" ht="24.75" customHeight="1">
      <c r="B12" s="110">
        <v>2</v>
      </c>
      <c r="C12" s="114">
        <v>205</v>
      </c>
      <c r="D12" s="112">
        <f aca="true" t="shared" si="0" ref="D12:D21">C12/806*100</f>
        <v>25.43424317617866</v>
      </c>
      <c r="E12" s="114">
        <v>974</v>
      </c>
      <c r="F12" s="112">
        <f aca="true" t="shared" si="1" ref="F12:F21">E12/3665*100</f>
        <v>26.575716234652113</v>
      </c>
      <c r="G12" s="3"/>
      <c r="H12" s="3"/>
    </row>
    <row r="13" spans="2:8" ht="24.75" customHeight="1">
      <c r="B13" s="110">
        <v>3</v>
      </c>
      <c r="C13" s="115">
        <v>76</v>
      </c>
      <c r="D13" s="112">
        <f t="shared" si="0"/>
        <v>9.429280397022332</v>
      </c>
      <c r="E13" s="115">
        <v>264</v>
      </c>
      <c r="F13" s="112">
        <f t="shared" si="1"/>
        <v>7.203274215552524</v>
      </c>
      <c r="G13" s="3"/>
      <c r="H13" s="3"/>
    </row>
    <row r="14" spans="2:8" ht="24.75" customHeight="1">
      <c r="B14" s="110">
        <v>4</v>
      </c>
      <c r="C14" s="115">
        <v>48</v>
      </c>
      <c r="D14" s="112">
        <f t="shared" si="0"/>
        <v>5.955334987593052</v>
      </c>
      <c r="E14" s="115">
        <v>72</v>
      </c>
      <c r="F14" s="112">
        <f t="shared" si="1"/>
        <v>1.9645293315143246</v>
      </c>
      <c r="G14" s="3"/>
      <c r="H14" s="3"/>
    </row>
    <row r="15" spans="2:8" ht="24.75" customHeight="1">
      <c r="B15" s="110">
        <v>5</v>
      </c>
      <c r="C15" s="115">
        <v>13</v>
      </c>
      <c r="D15" s="112">
        <f t="shared" si="0"/>
        <v>1.6129032258064515</v>
      </c>
      <c r="E15" s="115">
        <v>18</v>
      </c>
      <c r="F15" s="112">
        <f t="shared" si="1"/>
        <v>0.49113233287858116</v>
      </c>
      <c r="G15" s="3"/>
      <c r="H15" s="3"/>
    </row>
    <row r="16" spans="2:8" ht="24.75" customHeight="1">
      <c r="B16" s="110">
        <v>6</v>
      </c>
      <c r="C16" s="115">
        <v>6</v>
      </c>
      <c r="D16" s="112">
        <f t="shared" si="0"/>
        <v>0.7444168734491315</v>
      </c>
      <c r="E16" s="115">
        <v>7</v>
      </c>
      <c r="F16" s="112">
        <f t="shared" si="1"/>
        <v>0.19099590723055934</v>
      </c>
      <c r="G16" s="3"/>
      <c r="H16" s="3"/>
    </row>
    <row r="17" spans="2:8" ht="23.25" customHeight="1">
      <c r="B17" s="110">
        <v>7</v>
      </c>
      <c r="C17" s="115">
        <v>5</v>
      </c>
      <c r="D17" s="112">
        <f t="shared" si="0"/>
        <v>0.620347394540943</v>
      </c>
      <c r="E17" s="115">
        <v>1</v>
      </c>
      <c r="F17" s="112">
        <f t="shared" si="1"/>
        <v>0.027285129604365622</v>
      </c>
      <c r="G17" s="3"/>
      <c r="H17" s="3"/>
    </row>
    <row r="18" spans="2:8" ht="25.5" customHeight="1">
      <c r="B18" s="110">
        <v>8</v>
      </c>
      <c r="C18" s="115">
        <v>4</v>
      </c>
      <c r="D18" s="112">
        <f t="shared" si="0"/>
        <v>0.49627791563275436</v>
      </c>
      <c r="E18" s="115">
        <v>1</v>
      </c>
      <c r="F18" s="112">
        <f t="shared" si="1"/>
        <v>0.027285129604365622</v>
      </c>
      <c r="G18" s="3"/>
      <c r="H18" s="3"/>
    </row>
    <row r="19" spans="1:8" ht="22.5" customHeight="1">
      <c r="A19" s="108"/>
      <c r="B19" s="110">
        <v>9</v>
      </c>
      <c r="C19" s="115">
        <v>0</v>
      </c>
      <c r="D19" s="112">
        <f t="shared" si="0"/>
        <v>0</v>
      </c>
      <c r="E19" s="115">
        <v>1</v>
      </c>
      <c r="F19" s="112">
        <f t="shared" si="1"/>
        <v>0.027285129604365622</v>
      </c>
      <c r="G19" s="108"/>
      <c r="H19" s="3"/>
    </row>
    <row r="20" spans="2:8" ht="23.25" customHeight="1">
      <c r="B20" s="110">
        <v>10</v>
      </c>
      <c r="C20" s="115">
        <v>2</v>
      </c>
      <c r="D20" s="112">
        <f t="shared" si="0"/>
        <v>0.24813895781637718</v>
      </c>
      <c r="E20" s="115">
        <v>0</v>
      </c>
      <c r="F20" s="112">
        <f t="shared" si="1"/>
        <v>0</v>
      </c>
      <c r="G20" s="3"/>
      <c r="H20" s="3"/>
    </row>
    <row r="21" spans="2:8" ht="24.75" customHeight="1">
      <c r="B21" s="110" t="s">
        <v>93</v>
      </c>
      <c r="C21" s="115">
        <v>2</v>
      </c>
      <c r="D21" s="112">
        <f t="shared" si="0"/>
        <v>0.24813895781637718</v>
      </c>
      <c r="E21" s="115">
        <v>1</v>
      </c>
      <c r="F21" s="112">
        <f t="shared" si="1"/>
        <v>0.027285129604365622</v>
      </c>
      <c r="G21" s="3"/>
      <c r="H21" s="3"/>
    </row>
    <row r="22" spans="2:8" ht="24.75" customHeight="1">
      <c r="B22" s="109" t="s">
        <v>30</v>
      </c>
      <c r="C22" s="116">
        <f>SUM(C11:C21)</f>
        <v>806</v>
      </c>
      <c r="D22" s="117">
        <f>SUM(D11:D21)</f>
        <v>100</v>
      </c>
      <c r="E22" s="118">
        <f>SUM(E11:E21)</f>
        <v>3665</v>
      </c>
      <c r="F22" s="117">
        <f>SUM(F11:F21)</f>
        <v>100</v>
      </c>
      <c r="G22" s="3"/>
      <c r="H22" s="3"/>
    </row>
    <row r="23" spans="2:8" ht="18.75" customHeight="1">
      <c r="B23" s="419" t="s">
        <v>18</v>
      </c>
      <c r="C23" s="419"/>
      <c r="D23" s="419"/>
      <c r="E23" s="419"/>
      <c r="F23" s="419"/>
      <c r="G23" s="3"/>
      <c r="H23" s="3"/>
    </row>
    <row r="24" spans="2:8" ht="19.5" customHeight="1">
      <c r="B24" t="s">
        <v>304</v>
      </c>
      <c r="C24" s="3"/>
      <c r="D24" s="3"/>
      <c r="E24" s="3"/>
      <c r="F24" s="3"/>
      <c r="G24" s="3"/>
      <c r="H24" s="3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2016-09-19T14:02:39Z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