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tabRatio="96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FAALİYET'!$A$1:$F$57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FAALİYETLER'!$A$1:$F$63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İLLER'!$35:$37</definedName>
    <definedName name="_xlnm.Print_Titles" localSheetId="18">'YABANCI SERMAYE ve ÜLKELER'!$38:$40</definedName>
  </definedNames>
  <calcPr fullCalcOnLoad="1"/>
</workbook>
</file>

<file path=xl/sharedStrings.xml><?xml version="1.0" encoding="utf-8"?>
<sst xmlns="http://schemas.openxmlformats.org/spreadsheetml/2006/main" count="1726" uniqueCount="597">
  <si>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</si>
  <si>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</si>
  <si>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</si>
  <si>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</si>
  <si>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</si>
  <si>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</si>
  <si>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</si>
  <si>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</si>
  <si>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</si>
  <si>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</si>
  <si>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</si>
  <si>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</si>
  <si>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</si>
  <si>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</si>
  <si>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</si>
  <si>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</si>
  <si>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</si>
  <si>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</si>
  <si>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</si>
  <si>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</si>
  <si>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</si>
  <si>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</si>
  <si>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</si>
  <si>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</si>
  <si>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</si>
  <si>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</si>
  <si>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</si>
  <si>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</si>
  <si>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</si>
  <si>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</si>
  <si>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Toplam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</si>
  <si>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</si>
  <si>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</si>
  <si>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</si>
  <si>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</si>
  <si>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</si>
  <si>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</si>
  <si>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</si>
  <si>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</si>
  <si>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</si>
  <si>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</si>
  <si>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</si>
  <si>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</si>
  <si>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</si>
  <si>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</si>
  <si>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</si>
  <si>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</si>
  <si>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</si>
  <si>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</si>
  <si>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</si>
  <si>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</si>
  <si>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</si>
  <si>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</si>
  <si>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</si>
  <si>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</si>
  <si>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</si>
  <si>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</si>
  <si>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</si>
  <si>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</si>
  <si>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</si>
  <si>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</si>
  <si>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</si>
  <si>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</si>
  <si>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</si>
  <si>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</si>
  <si>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</si>
  <si>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</si>
  <si>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</si>
  <si>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</si>
  <si>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</si>
  <si>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</si>
  <si>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</si>
  <si>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</si>
  <si>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</si>
  <si>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</si>
  <si>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</si>
  <si>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</si>
  <si>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</si>
  <si>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</si>
  <si>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</si>
  <si>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</si>
  <si>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</si>
  <si>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</si>
  <si>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</si>
  <si>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</si>
  <si>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</si>
  <si>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</si>
  <si>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</si>
  <si>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</si>
  <si>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</si>
  <si>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</si>
  <si>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</si>
  <si>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</si>
  <si>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</si>
  <si>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</si>
  <si>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</si>
  <si>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</si>
  <si>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</si>
  <si>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</si>
  <si>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</si>
  <si>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</si>
  <si>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</si>
  <si>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</si>
  <si>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</si>
  <si>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</si>
  <si>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</si>
  <si>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</si>
  <si>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</si>
  <si>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</si>
  <si>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</si>
  <si>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</si>
  <si>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</si>
  <si>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</si>
  <si>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</si>
  <si>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</si>
  <si>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</si>
  <si>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</si>
  <si>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</si>
  <si>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</si>
  <si>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</si>
  <si>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</si>
  <si>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</si>
  <si>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</si>
  <si>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</si>
  <si>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</si>
  <si>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</si>
  <si>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</si>
  <si>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</si>
  <si>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</si>
  <si>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</si>
  <si>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</si>
  <si>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</si>
  <si>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</si>
  <si>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</si>
  <si>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</si>
  <si>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</si>
  <si>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</si>
  <si>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</si>
  <si>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</si>
  <si>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</si>
  <si>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</si>
  <si>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</si>
  <si>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</si>
  <si>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</si>
  <si>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</si>
  <si>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</si>
  <si>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</si>
  <si>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</si>
  <si>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</si>
  <si>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</si>
  <si>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</si>
  <si>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</si>
  <si>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</si>
  <si>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</si>
  <si>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</si>
  <si>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</si>
  <si>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</si>
  <si>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</si>
  <si>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</si>
  <si>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</si>
  <si>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</si>
  <si>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</si>
  <si>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</si>
  <si>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</si>
  <si>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</si>
  <si>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</si>
  <si>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</si>
  <si>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</si>
  <si>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</si>
  <si>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</si>
  <si>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</si>
  <si>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</si>
  <si>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</si>
  <si>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</si>
  <si>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</si>
  <si>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</si>
  <si>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</si>
  <si>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</si>
  <si>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</si>
  <si>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</si>
  <si>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</si>
  <si>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</si>
  <si>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</si>
  <si>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</si>
  <si>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</si>
  <si>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</si>
  <si>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</si>
  <si>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</si>
  <si>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</si>
  <si>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</si>
  <si>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</si>
  <si>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</si>
  <si>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</si>
  <si>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</si>
  <si>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</si>
  <si>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</si>
  <si>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</si>
  <si>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</si>
  <si>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</si>
  <si>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</si>
  <si>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</si>
  <si>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</si>
  <si>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</si>
  <si>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</si>
  <si>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</si>
  <si>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</si>
  <si>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</si>
  <si>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</si>
  <si>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</si>
  <si>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</si>
  <si>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</si>
  <si>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</si>
  <si>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</si>
  <si>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</si>
  <si>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</si>
  <si>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</si>
  <si>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</si>
  <si>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</si>
  <si>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</si>
  <si>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</si>
  <si>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</si>
  <si>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</si>
  <si>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</si>
  <si>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</si>
  <si>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</si>
  <si>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</si>
  <si>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</si>
  <si>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</si>
  <si>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</si>
  <si>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</si>
  <si>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</si>
  <si>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</si>
  <si>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</si>
  <si>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</si>
  <si>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</si>
  <si>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</si>
  <si>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</si>
  <si>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</si>
  <si>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</si>
  <si>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</si>
  <si>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</si>
  <si>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</si>
  <si>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</si>
  <si>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</si>
  <si>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</si>
  <si>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</si>
  <si>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</si>
  <si>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</si>
  <si>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</si>
  <si>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</si>
  <si>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</si>
  <si>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</si>
  <si>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</si>
  <si>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</si>
  <si>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</si>
  <si>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</si>
  <si>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</si>
  <si>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</si>
  <si>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</si>
  <si>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</si>
  <si>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</si>
  <si>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</si>
  <si>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</si>
  <si>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</si>
  <si>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</si>
  <si>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</si>
  <si>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</si>
  <si>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</si>
  <si>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</si>
  <si>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</si>
  <si>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</si>
  <si>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</si>
  <si>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</si>
  <si>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</si>
  <si>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</si>
  <si>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</si>
  <si>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</si>
  <si>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</si>
  <si>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</si>
  <si>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</si>
  <si>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</si>
  <si>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</si>
  <si>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</si>
  <si>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</si>
  <si>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</si>
  <si>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</si>
  <si>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</si>
  <si>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</si>
  <si>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</si>
  <si>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</si>
  <si>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</si>
  <si>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</si>
  <si>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</si>
  <si>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</si>
  <si>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</si>
  <si>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</si>
  <si>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</si>
  <si>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</si>
  <si>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</si>
  <si>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</si>
  <si>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</si>
  <si>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</si>
  <si>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</si>
  <si>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</si>
  <si>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</si>
  <si>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</si>
  <si>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</si>
  <si>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</si>
  <si>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</si>
  <si>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</si>
  <si>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</si>
  <si>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</si>
  <si>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</si>
  <si>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</si>
  <si>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</si>
  <si>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</si>
  <si>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</si>
  <si>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</si>
  <si>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</si>
  <si>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</si>
  <si>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</si>
  <si>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</si>
  <si>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</si>
  <si>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</si>
  <si>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</si>
  <si>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</si>
  <si>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</si>
  <si>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</si>
  <si>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</si>
  <si>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</si>
  <si>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</si>
  <si>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</si>
  <si>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</si>
  <si>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Tunus</t>
  </si>
  <si>
    <t>Özbekistan</t>
  </si>
  <si>
    <t>Brezilya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</si>
  <si>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</si>
  <si>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</si>
  <si>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</si>
  <si>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</si>
  <si>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</si>
  <si>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</si>
  <si>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</si>
  <si>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</si>
  <si>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</si>
  <si>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</si>
  <si>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</si>
  <si>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</si>
  <si>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</si>
  <si>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</si>
  <si>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</si>
  <si>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</si>
  <si>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</si>
  <si>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</si>
  <si>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</si>
  <si>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</si>
  <si>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</si>
  <si>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</si>
  <si>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</si>
  <si>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</si>
  <si>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</si>
  <si>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</si>
  <si>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</si>
  <si>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</si>
  <si>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</si>
  <si>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</si>
  <si>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</si>
  <si>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</si>
  <si>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</si>
  <si>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</si>
  <si>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</si>
  <si>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</si>
  <si>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</si>
  <si>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</si>
  <si>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</si>
  <si>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</si>
  <si>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</si>
  <si>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</si>
  <si>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</si>
  <si>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</si>
  <si>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</si>
  <si>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</si>
  <si>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</si>
  <si>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</si>
  <si>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</si>
  <si>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</si>
  <si>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</si>
  <si>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</si>
  <si>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</si>
  <si>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</si>
  <si>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</si>
  <si>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</si>
  <si>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</si>
  <si>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</si>
  <si>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</si>
  <si>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</si>
  <si>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</si>
  <si>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</si>
  <si>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</si>
  <si>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</si>
  <si>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</si>
  <si>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</si>
  <si>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</si>
  <si>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</si>
  <si>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</si>
  <si>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</si>
  <si>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</si>
  <si>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</si>
  <si>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</si>
  <si>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</si>
  <si>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</si>
  <si>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</si>
  <si>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</si>
  <si>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</si>
  <si>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</si>
  <si>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</si>
  <si>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</si>
  <si>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</si>
  <si>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</si>
  <si>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</si>
  <si>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</si>
  <si>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</si>
  <si>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</si>
  <si>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</si>
  <si>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</si>
  <si>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</si>
  <si>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</si>
  <si>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</si>
  <si>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</si>
  <si>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</si>
  <si>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</si>
  <si>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</si>
  <si>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</si>
  <si>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</si>
  <si>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</si>
  <si>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</si>
  <si>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</si>
  <si>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</si>
  <si>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</si>
  <si>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</si>
  <si>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</si>
  <si>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</si>
  <si>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</si>
  <si>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</si>
  <si>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</si>
  <si>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</si>
  <si>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</si>
  <si>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</si>
  <si>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</si>
  <si>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46.42</t>
  </si>
  <si>
    <t>Giysi ve ayakkabı toptan ticareti</t>
  </si>
  <si>
    <t>Hizmet Kooperatifi</t>
  </si>
  <si>
    <t>Lüksemburg</t>
  </si>
  <si>
    <t>Katar</t>
  </si>
  <si>
    <t>Tayland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</si>
  <si>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</si>
  <si>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</si>
  <si>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</si>
  <si>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</si>
  <si>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</si>
  <si>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</si>
  <si>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</si>
  <si>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</si>
  <si>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</si>
  <si>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</si>
  <si>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</si>
  <si>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</si>
  <si>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14.13 -Diğer dış giyim eşyaları imalatı</t>
  </si>
  <si>
    <t>46.17 -Gıda, içecek ve tütün satışı ile ilgili aracılar</t>
  </si>
  <si>
    <t>49.41 -Karayolu ile yük taşımacılığı</t>
  </si>
  <si>
    <t>55.10</t>
  </si>
  <si>
    <t>Oteller ve benzer konaklama yerleri</t>
  </si>
  <si>
    <t>47.91</t>
  </si>
  <si>
    <t>Posta yoluyla veya internet üzerinden yapılan perakende ticaret</t>
  </si>
  <si>
    <t>Arnavutluk</t>
  </si>
  <si>
    <t>İrlanda</t>
  </si>
  <si>
    <t>Avustralya</t>
  </si>
  <si>
    <t>79.90 -Diğer rezervasyon hizmetleri ve ilgili faaliyetler</t>
  </si>
  <si>
    <t>Gerçek Kişi Tic.İşl.</t>
  </si>
  <si>
    <t>TÜRKİYE</t>
  </si>
  <si>
    <t>Umman</t>
  </si>
  <si>
    <t>Beyaz Rusya</t>
  </si>
  <si>
    <t>Kamerun</t>
  </si>
  <si>
    <t>Kuzey Kore</t>
  </si>
  <si>
    <t>İzlanda</t>
  </si>
  <si>
    <t>47.11 -Belirli bir mala tahsis edilmemiş mağazalarda gıda, içecek veya tütün ağırlıklı perakende ticaret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</si>
  <si>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</si>
  <si>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</si>
  <si>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</si>
  <si>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</si>
  <si>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</si>
  <si>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</si>
  <si>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</si>
  <si>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25-26</t>
  </si>
  <si>
    <t>27-32</t>
  </si>
  <si>
    <t>33-34</t>
  </si>
  <si>
    <t>Sermaye*</t>
  </si>
  <si>
    <t>*=TL</t>
  </si>
  <si>
    <t xml:space="preserve"> 2016 NİSAN AYINA AİT KURULAN ve KAPANAN ŞİRKET İSTATİSTİKLERİ</t>
  </si>
  <si>
    <t>73.11</t>
  </si>
  <si>
    <t>Reklam ajanslarının faaliyetleri</t>
  </si>
  <si>
    <t>Kuzey Kıbrıs Türk Cum.</t>
  </si>
  <si>
    <t>Somali</t>
  </si>
  <si>
    <t>Moritanya</t>
  </si>
  <si>
    <t>Makedonya</t>
  </si>
  <si>
    <t>Ermenistan</t>
  </si>
  <si>
    <t>Komor Adaları</t>
  </si>
  <si>
    <t>Burkina Faso</t>
  </si>
  <si>
    <t>Tacikistan</t>
  </si>
  <si>
    <t>Filipinler</t>
  </si>
  <si>
    <t>Sri Lanka</t>
  </si>
  <si>
    <t>Kolombiya</t>
  </si>
  <si>
    <t>Endonezya</t>
  </si>
  <si>
    <t>Senegal</t>
  </si>
  <si>
    <t>Estonya</t>
  </si>
  <si>
    <t>Malta</t>
  </si>
  <si>
    <t>41.10 -İnşaat projelerinin geliştirilmesi</t>
  </si>
  <si>
    <t>46.69 -Diğer makine ve ekipmanların toptan ticareti</t>
  </si>
  <si>
    <t>55.10 -Oteller ve benzeri konaklama yerleri</t>
  </si>
  <si>
    <t>55.20 -Tatil ve diğer kısa süreli konaklama yerleri</t>
  </si>
  <si>
    <t>46.38 -Balık, kabuklular ve yumuşakçalar da dahil diğer gıda maddelerinin toptan ticareti</t>
  </si>
  <si>
    <t>47.77 -Belirli bir mala tahsis edilmiş mağazalarda saat ve mücevher perakende ticareti</t>
  </si>
  <si>
    <t>46.39 -Belirli bir mala tahsis edilmemiş mağazalardaki gıda, içecek ve tütün toptan ticareti</t>
  </si>
  <si>
    <t>Eğitim/Araştırma ve Geliştirme Kooperatifi</t>
  </si>
  <si>
    <t>Tahılların (pirinç hariç), baklagillerin ve yağlı tohumların yetiştirilmesi</t>
  </si>
  <si>
    <t>Deniz Motorlu Taşıyıcılar Kooperatifi</t>
  </si>
  <si>
    <t>Temin Tevzi Kooperatifi</t>
  </si>
  <si>
    <t>Slovak Cum.</t>
  </si>
  <si>
    <t>Kenya</t>
  </si>
  <si>
    <t>Panama</t>
  </si>
  <si>
    <t>Moğolistan</t>
  </si>
  <si>
    <t>Cebelitarık</t>
  </si>
  <si>
    <t>Nijer</t>
  </si>
  <si>
    <t>Hongkong</t>
  </si>
  <si>
    <t>46.41 -Tekstil ürünlerinin toptan ticareti</t>
  </si>
  <si>
    <t>46.46 -Eczacılık ürünlerinin toptan ticareti</t>
  </si>
  <si>
    <t>Anonim Şirket</t>
  </si>
  <si>
    <t>Kollektif Şirket</t>
  </si>
  <si>
    <t>Komandit Şirket</t>
  </si>
  <si>
    <t>Limited Şirket</t>
  </si>
  <si>
    <t xml:space="preserve"> </t>
  </si>
  <si>
    <t>14.13</t>
  </si>
  <si>
    <t>Diğer dış giyim eşyaları imalatı</t>
  </si>
  <si>
    <t>Sigorta Kooperatifi</t>
  </si>
  <si>
    <t>Güney Afrika Cum.</t>
  </si>
  <si>
    <t>Portekiz</t>
  </si>
  <si>
    <t>Bahreyn</t>
  </si>
  <si>
    <t>Yeni Zelanda</t>
  </si>
  <si>
    <t>Macaristan</t>
  </si>
  <si>
    <t>Litvanya</t>
  </si>
  <si>
    <t>Bolivya</t>
  </si>
  <si>
    <t>Benin</t>
  </si>
  <si>
    <t>68.10 -Kendine ait gayrimenkulün alınıp satılması</t>
  </si>
  <si>
    <t>İktisadi Faaliyetler ve Şirket Türleri                                                         NACE REV2</t>
  </si>
  <si>
    <t>-</t>
  </si>
  <si>
    <t>2016 EYLÜL  AYINA AİT KURULAN ve KAPANAN ŞİRKET İSTATİSTİKLERİ</t>
  </si>
  <si>
    <t xml:space="preserve">  2016 EYLÜL  AYINA AİT KURULAN ve KAPANAN ŞİRKET İSTATİSTİKLERİ</t>
  </si>
  <si>
    <t xml:space="preserve"> 2016  EYLÜL  AYINA AİT KURULAN ve KAPANAN ŞİRKET İSTATİSTİKLERİ</t>
  </si>
  <si>
    <t>2016 EYLÜL AYINA AİT KURULAN ve KAPANAN ŞİRKET İSTATİSTİKLERİ</t>
  </si>
  <si>
    <t xml:space="preserve"> 2016 EYLÜL AYINA AİT KURULAN ve KAPANAN ŞİRKET İSTATİSTİKLERİ</t>
  </si>
  <si>
    <t>OCAK-EYLÜL 2016</t>
  </si>
  <si>
    <t xml:space="preserve">2016 EYLÜL AYINA AİT KURULAN VE KAPANAN ŞİRKET İSTATİSTİKLERİ </t>
  </si>
  <si>
    <t>2016 EYLÜL (BİR AYLIK)</t>
  </si>
  <si>
    <t>2015  EYLÜL (BİR AYLIK)</t>
  </si>
  <si>
    <t xml:space="preserve">2016 OCAK-EYLÜL </t>
  </si>
  <si>
    <t>2015 OCAK-EYLÜL</t>
  </si>
  <si>
    <t>2016 EYLÜL</t>
  </si>
  <si>
    <t>2016 OCAK-EYLÜL</t>
  </si>
  <si>
    <t xml:space="preserve"> 21 EKİM 2016</t>
  </si>
  <si>
    <t>Eylül 2016</t>
  </si>
  <si>
    <t>2016 Ocak-Eylül Ayları Arası Kurulan ŞirketlerinSermaye Dağılımları</t>
  </si>
  <si>
    <t>Ocak-Eylül Döneminde En Çok Şirket Kapanışı Olan İlk 10 Faaliyet</t>
  </si>
  <si>
    <t xml:space="preserve"> Eylül Ayında Kurulan Kooperatiflerin Genel Görünümü </t>
  </si>
  <si>
    <t xml:space="preserve"> 2016 Ocak-Eylül Döneminde   Kurulan Kooperatiflerin Genel Görünümü </t>
  </si>
  <si>
    <t xml:space="preserve">       Eylül Ayında Kurulan Yabancı Sermayeli Şirketlerin Genel Görünümü</t>
  </si>
  <si>
    <t>2016 Ocak-Eylül Döneminde  Kurulan Yabancı Sermayeli Şirketlerin         Genel Görünümü</t>
  </si>
  <si>
    <t>2016 Ocak-Eylül Döneminde Kurulan Yabancı Sermayeli Şirketlerin                                                                  İllere Göre Dağılımı</t>
  </si>
  <si>
    <t xml:space="preserve">        Eylül Ayında Kurulan Yabancı Sermayeli Şirketlerin Ülkelere Göre Dağılımı</t>
  </si>
  <si>
    <t xml:space="preserve">        2016 Ocak-Eylül Döneminde Kurulan Yabancı Sermayeli Şirketlerin Ülkelere Göre Dağılımı</t>
  </si>
  <si>
    <t>2016 Ocak-Eylül Döneminde En Çok Yabancı Sermayeli Şirket Kuruluşu Olan             İlk 20 Faaliyet</t>
  </si>
  <si>
    <t>47.30</t>
  </si>
  <si>
    <t>Belirli bir mala tahsis edilmiş mağazalarda otomotiv yakıtının perakende ticareti</t>
  </si>
  <si>
    <t>71.11</t>
  </si>
  <si>
    <t>Mimarlık faaliyetleri</t>
  </si>
  <si>
    <t>85.59</t>
  </si>
  <si>
    <t>Başka yerde sınıflandırılmamış diğer eğitim</t>
  </si>
  <si>
    <t>85.31</t>
  </si>
  <si>
    <t>Genel ortaöğretim</t>
  </si>
  <si>
    <t>85.20</t>
  </si>
  <si>
    <t>İlköğretim</t>
  </si>
  <si>
    <t>85.60</t>
  </si>
  <si>
    <t>Eğitimi destekleyici faaliyetler</t>
  </si>
  <si>
    <t>Moldovya</t>
  </si>
  <si>
    <t>Etiyopya</t>
  </si>
  <si>
    <t>Ağustos</t>
  </si>
  <si>
    <t>01.11</t>
  </si>
  <si>
    <t xml:space="preserve">EYLÜL 2016 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</si>
</sst>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sz val="14"/>
      <color indexed="8"/>
      <name val="Verdana"/>
      <family val="2"/>
    </font>
    <font>
      <b/>
      <sz val="18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b/>
      <sz val="11"/>
      <color rgb="FF000000"/>
      <name val="Calibri"/>
      <family val="2"/>
    </font>
    <font>
      <sz val="7"/>
      <color theme="1"/>
      <name val="Calibri"/>
      <family val="2"/>
    </font>
    <font>
      <sz val="14"/>
      <color theme="1"/>
      <name val="Verdana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>
        <color indexed="63"/>
      </right>
      <top style="thin"/>
      <bottom/>
    </border>
    <border>
      <left style="thick"/>
      <right/>
      <top style="thick"/>
      <bottom style="thick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>
        <color indexed="63"/>
      </bottom>
    </border>
    <border>
      <left style="thin"/>
      <right style="thick"/>
      <top style="thin"/>
      <bottom/>
    </border>
    <border>
      <left style="thick"/>
      <right style="thin"/>
      <top>
        <color indexed="63"/>
      </top>
      <bottom style="thick"/>
    </border>
    <border>
      <left style="thin"/>
      <right style="thin"/>
      <top/>
      <bottom style="thin"/>
    </border>
    <border>
      <left style="thick"/>
      <right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thick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187FDE"/>
      </left>
      <right style="thin">
        <color rgb="FF187FDE"/>
      </right>
      <top>
        <color indexed="63"/>
      </top>
      <bottom style="thin">
        <color rgb="FF187FDE"/>
      </bottom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medium"/>
      <top style="thin"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 style="thin"/>
    </border>
    <border>
      <left style="thick"/>
      <right style="thick"/>
      <top/>
      <bottom style="thick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0" fillId="25" borderId="8" applyNumberFormat="0" applyFont="0" applyAlignment="0" applyProtection="0"/>
    <xf numFmtId="0" fontId="8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9" fillId="0" borderId="0" xfId="0" applyFont="1" applyAlignment="1">
      <alignment/>
    </xf>
    <xf numFmtId="0" fontId="0" fillId="0" borderId="0" xfId="0" applyAlignment="1">
      <alignment horizontal="center"/>
    </xf>
    <xf numFmtId="0" fontId="90" fillId="0" borderId="0" xfId="0" applyFont="1" applyAlignment="1">
      <alignment/>
    </xf>
    <xf numFmtId="3" fontId="91" fillId="33" borderId="10" xfId="0" applyNumberFormat="1" applyFont="1" applyFill="1" applyBorder="1" applyAlignment="1">
      <alignment horizontal="center"/>
    </xf>
    <xf numFmtId="3" fontId="92" fillId="33" borderId="11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 horizontal="center" vertical="center"/>
    </xf>
    <xf numFmtId="3" fontId="92" fillId="33" borderId="11" xfId="0" applyNumberFormat="1" applyFont="1" applyFill="1" applyBorder="1" applyAlignment="1">
      <alignment/>
    </xf>
    <xf numFmtId="3" fontId="92" fillId="33" borderId="12" xfId="0" applyNumberFormat="1" applyFont="1" applyFill="1" applyBorder="1" applyAlignment="1">
      <alignment/>
    </xf>
    <xf numFmtId="3" fontId="91" fillId="33" borderId="11" xfId="0" applyNumberFormat="1" applyFont="1" applyFill="1" applyBorder="1" applyAlignment="1">
      <alignment/>
    </xf>
    <xf numFmtId="3" fontId="91" fillId="33" borderId="12" xfId="0" applyNumberFormat="1" applyFont="1" applyFill="1" applyBorder="1" applyAlignment="1">
      <alignment horizontal="center"/>
    </xf>
    <xf numFmtId="3" fontId="91" fillId="33" borderId="13" xfId="0" applyNumberFormat="1" applyFont="1" applyFill="1" applyBorder="1" applyAlignment="1">
      <alignment horizontal="center"/>
    </xf>
    <xf numFmtId="3" fontId="91" fillId="33" borderId="13" xfId="0" applyNumberFormat="1" applyFont="1" applyFill="1" applyBorder="1" applyAlignment="1">
      <alignment/>
    </xf>
    <xf numFmtId="3" fontId="91" fillId="33" borderId="14" xfId="0" applyNumberFormat="1" applyFont="1" applyFill="1" applyBorder="1" applyAlignment="1">
      <alignment horizontal="center"/>
    </xf>
    <xf numFmtId="1" fontId="90" fillId="0" borderId="0" xfId="0" applyNumberFormat="1" applyFont="1" applyAlignment="1">
      <alignment/>
    </xf>
    <xf numFmtId="181" fontId="90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93" fillId="33" borderId="17" xfId="0" applyFont="1" applyFill="1" applyBorder="1" applyAlignment="1">
      <alignment horizontal="center" vertical="center" wrapText="1"/>
    </xf>
    <xf numFmtId="0" fontId="93" fillId="33" borderId="17" xfId="0" applyFont="1" applyFill="1" applyBorder="1" applyAlignment="1">
      <alignment horizontal="center" vertical="center"/>
    </xf>
    <xf numFmtId="14" fontId="89" fillId="0" borderId="0" xfId="0" applyNumberFormat="1" applyFont="1" applyAlignment="1">
      <alignment/>
    </xf>
    <xf numFmtId="1" fontId="94" fillId="34" borderId="0" xfId="0" applyNumberFormat="1" applyFont="1" applyFill="1" applyBorder="1" applyAlignment="1">
      <alignment horizontal="right"/>
    </xf>
    <xf numFmtId="1" fontId="95" fillId="34" borderId="0" xfId="0" applyNumberFormat="1" applyFont="1" applyFill="1" applyBorder="1" applyAlignment="1">
      <alignment horizontal="right"/>
    </xf>
    <xf numFmtId="0" fontId="9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3" fillId="33" borderId="18" xfId="0" applyFont="1" applyFill="1" applyBorder="1" applyAlignment="1">
      <alignment wrapText="1"/>
    </xf>
    <xf numFmtId="3" fontId="93" fillId="33" borderId="19" xfId="0" applyNumberFormat="1" applyFont="1" applyFill="1" applyBorder="1" applyAlignment="1">
      <alignment horizontal="right"/>
    </xf>
    <xf numFmtId="0" fontId="94" fillId="34" borderId="0" xfId="0" applyFont="1" applyFill="1" applyBorder="1" applyAlignment="1">
      <alignment horizontal="center" wrapText="1"/>
    </xf>
    <xf numFmtId="0" fontId="97" fillId="0" borderId="0" xfId="0" applyFont="1" applyBorder="1" applyAlignment="1">
      <alignment/>
    </xf>
    <xf numFmtId="0" fontId="98" fillId="0" borderId="0" xfId="0" applyFont="1" applyAlignment="1">
      <alignment/>
    </xf>
    <xf numFmtId="0" fontId="97" fillId="0" borderId="0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87" fillId="35" borderId="11" xfId="0" applyFont="1" applyFill="1" applyBorder="1" applyAlignment="1">
      <alignment horizontal="center"/>
    </xf>
    <xf numFmtId="0" fontId="100" fillId="0" borderId="0" xfId="0" applyFont="1" applyAlignment="1">
      <alignment horizontal="left"/>
    </xf>
    <xf numFmtId="0" fontId="96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4" fontId="101" fillId="0" borderId="0" xfId="0" applyNumberFormat="1" applyFont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02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102" fillId="0" borderId="2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36" borderId="21" xfId="0" applyFont="1" applyFill="1" applyBorder="1" applyAlignment="1">
      <alignment/>
    </xf>
    <xf numFmtId="0" fontId="0" fillId="36" borderId="15" xfId="0" applyFill="1" applyBorder="1" applyAlignment="1">
      <alignment/>
    </xf>
    <xf numFmtId="0" fontId="16" fillId="36" borderId="22" xfId="0" applyFont="1" applyFill="1" applyBorder="1" applyAlignment="1">
      <alignment/>
    </xf>
    <xf numFmtId="0" fontId="20" fillId="36" borderId="23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24" xfId="0" applyFont="1" applyFill="1" applyBorder="1" applyAlignment="1">
      <alignment horizontal="center" vertical="center" wrapText="1"/>
    </xf>
    <xf numFmtId="0" fontId="84" fillId="36" borderId="0" xfId="47" applyFill="1" applyBorder="1" applyAlignment="1" applyProtection="1">
      <alignment/>
      <protection/>
    </xf>
    <xf numFmtId="49" fontId="17" fillId="36" borderId="19" xfId="0" applyNumberFormat="1" applyFont="1" applyFill="1" applyBorder="1" applyAlignment="1" quotePrefix="1">
      <alignment horizontal="center" vertical="center"/>
    </xf>
    <xf numFmtId="0" fontId="19" fillId="36" borderId="23" xfId="0" applyFont="1" applyFill="1" applyBorder="1" applyAlignment="1">
      <alignment horizontal="center"/>
    </xf>
    <xf numFmtId="49" fontId="17" fillId="36" borderId="19" xfId="0" applyNumberFormat="1" applyFont="1" applyFill="1" applyBorder="1" applyAlignment="1">
      <alignment horizontal="center" vertical="center"/>
    </xf>
    <xf numFmtId="0" fontId="84" fillId="36" borderId="0" xfId="47" applyFill="1" applyBorder="1" applyAlignment="1" applyProtection="1">
      <alignment wrapText="1"/>
      <protection/>
    </xf>
    <xf numFmtId="0" fontId="19" fillId="36" borderId="23" xfId="0" applyFont="1" applyFill="1" applyBorder="1" applyAlignment="1" quotePrefix="1">
      <alignment horizontal="center" vertical="top"/>
    </xf>
    <xf numFmtId="0" fontId="84" fillId="36" borderId="0" xfId="47" applyFill="1" applyBorder="1" applyAlignment="1" applyProtection="1">
      <alignment horizontal="left" wrapText="1"/>
      <protection/>
    </xf>
    <xf numFmtId="0" fontId="0" fillId="36" borderId="23" xfId="0" applyFill="1" applyBorder="1" applyAlignment="1">
      <alignment/>
    </xf>
    <xf numFmtId="49" fontId="103" fillId="36" borderId="19" xfId="0" applyNumberFormat="1" applyFont="1" applyFill="1" applyBorder="1" applyAlignment="1">
      <alignment horizontal="center" vertical="center"/>
    </xf>
    <xf numFmtId="0" fontId="0" fillId="36" borderId="25" xfId="0" applyFill="1" applyBorder="1" applyAlignment="1">
      <alignment/>
    </xf>
    <xf numFmtId="0" fontId="102" fillId="36" borderId="16" xfId="0" applyFont="1" applyFill="1" applyBorder="1" applyAlignment="1">
      <alignment/>
    </xf>
    <xf numFmtId="49" fontId="102" fillId="36" borderId="17" xfId="0" applyNumberFormat="1" applyFont="1" applyFill="1" applyBorder="1" applyAlignment="1">
      <alignment horizontal="center"/>
    </xf>
    <xf numFmtId="0" fontId="89" fillId="0" borderId="0" xfId="0" applyFont="1" applyAlignment="1">
      <alignment horizontal="left"/>
    </xf>
    <xf numFmtId="3" fontId="56" fillId="33" borderId="1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99" fillId="0" borderId="0" xfId="0" applyFont="1" applyBorder="1" applyAlignment="1">
      <alignment horizontal="center"/>
    </xf>
    <xf numFmtId="0" fontId="104" fillId="37" borderId="26" xfId="0" applyFont="1" applyFill="1" applyBorder="1" applyAlignment="1">
      <alignment wrapText="1"/>
    </xf>
    <xf numFmtId="0" fontId="99" fillId="0" borderId="0" xfId="0" applyFont="1" applyBorder="1" applyAlignment="1">
      <alignment horizontal="center" wrapText="1"/>
    </xf>
    <xf numFmtId="0" fontId="99" fillId="0" borderId="0" xfId="0" applyFont="1" applyBorder="1" applyAlignment="1">
      <alignment wrapText="1"/>
    </xf>
    <xf numFmtId="0" fontId="99" fillId="0" borderId="23" xfId="0" applyFont="1" applyBorder="1" applyAlignment="1">
      <alignment horizontal="center" wrapText="1"/>
    </xf>
    <xf numFmtId="0" fontId="102" fillId="0" borderId="0" xfId="0" applyFont="1" applyBorder="1" applyAlignment="1">
      <alignment horizontal="center"/>
    </xf>
    <xf numFmtId="0" fontId="99" fillId="0" borderId="0" xfId="0" applyFont="1" applyAlignment="1">
      <alignment/>
    </xf>
    <xf numFmtId="0" fontId="87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4" fontId="0" fillId="34" borderId="11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102" fillId="0" borderId="0" xfId="0" applyFont="1" applyAlignment="1">
      <alignment horizontal="center"/>
    </xf>
    <xf numFmtId="0" fontId="99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27" xfId="0" applyFont="1" applyFill="1" applyBorder="1" applyAlignment="1">
      <alignment vertical="center"/>
    </xf>
    <xf numFmtId="0" fontId="49" fillId="35" borderId="28" xfId="0" applyFont="1" applyFill="1" applyBorder="1" applyAlignment="1">
      <alignment horizontal="center" vertical="center"/>
    </xf>
    <xf numFmtId="0" fontId="50" fillId="35" borderId="27" xfId="0" applyFont="1" applyFill="1" applyBorder="1" applyAlignment="1">
      <alignment vertical="center"/>
    </xf>
    <xf numFmtId="0" fontId="50" fillId="35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87" fillId="34" borderId="0" xfId="0" applyFont="1" applyFill="1" applyBorder="1" applyAlignment="1">
      <alignment horizontal="right" wrapText="1"/>
    </xf>
    <xf numFmtId="3" fontId="87" fillId="34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87" fillId="35" borderId="11" xfId="0" applyFont="1" applyFill="1" applyBorder="1" applyAlignment="1">
      <alignment horizontal="center"/>
    </xf>
    <xf numFmtId="0" fontId="99" fillId="0" borderId="0" xfId="0" applyFont="1" applyBorder="1" applyAlignment="1">
      <alignment/>
    </xf>
    <xf numFmtId="0" fontId="105" fillId="0" borderId="0" xfId="0" applyFont="1" applyBorder="1" applyAlignment="1">
      <alignment horizontal="left"/>
    </xf>
    <xf numFmtId="0" fontId="94" fillId="36" borderId="29" xfId="0" applyFont="1" applyFill="1" applyBorder="1" applyAlignment="1">
      <alignment horizontal="center" vertical="center" wrapText="1"/>
    </xf>
    <xf numFmtId="0" fontId="94" fillId="36" borderId="3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95" fillId="36" borderId="30" xfId="0" applyFont="1" applyFill="1" applyBorder="1" applyAlignment="1">
      <alignment/>
    </xf>
    <xf numFmtId="0" fontId="95" fillId="35" borderId="31" xfId="0" applyFont="1" applyFill="1" applyBorder="1" applyAlignment="1">
      <alignment/>
    </xf>
    <xf numFmtId="0" fontId="95" fillId="36" borderId="31" xfId="0" applyFont="1" applyFill="1" applyBorder="1" applyAlignment="1">
      <alignment/>
    </xf>
    <xf numFmtId="0" fontId="95" fillId="36" borderId="32" xfId="0" applyFont="1" applyFill="1" applyBorder="1" applyAlignment="1">
      <alignment/>
    </xf>
    <xf numFmtId="0" fontId="95" fillId="35" borderId="33" xfId="0" applyFont="1" applyFill="1" applyBorder="1" applyAlignment="1">
      <alignment/>
    </xf>
    <xf numFmtId="0" fontId="94" fillId="35" borderId="33" xfId="0" applyFont="1" applyFill="1" applyBorder="1" applyAlignment="1">
      <alignment/>
    </xf>
    <xf numFmtId="0" fontId="99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 wrapText="1"/>
    </xf>
    <xf numFmtId="0" fontId="107" fillId="0" borderId="0" xfId="0" applyFont="1" applyAlignment="1">
      <alignment/>
    </xf>
    <xf numFmtId="0" fontId="92" fillId="0" borderId="0" xfId="0" applyFont="1" applyAlignment="1">
      <alignment/>
    </xf>
    <xf numFmtId="0" fontId="108" fillId="0" borderId="0" xfId="0" applyFont="1" applyAlignment="1">
      <alignment horizontal="left"/>
    </xf>
    <xf numFmtId="3" fontId="56" fillId="33" borderId="34" xfId="0" applyNumberFormat="1" applyFont="1" applyFill="1" applyBorder="1" applyAlignment="1">
      <alignment horizontal="right"/>
    </xf>
    <xf numFmtId="0" fontId="101" fillId="0" borderId="11" xfId="0" applyFont="1" applyBorder="1" applyAlignment="1">
      <alignment horizontal="right" vertical="center" wrapText="1"/>
    </xf>
    <xf numFmtId="0" fontId="61" fillId="35" borderId="35" xfId="0" applyFont="1" applyFill="1" applyBorder="1" applyAlignment="1">
      <alignment vertical="center"/>
    </xf>
    <xf numFmtId="0" fontId="62" fillId="36" borderId="36" xfId="0" applyFont="1" applyFill="1" applyBorder="1" applyAlignment="1">
      <alignment vertical="center"/>
    </xf>
    <xf numFmtId="0" fontId="62" fillId="35" borderId="36" xfId="0" applyFont="1" applyFill="1" applyBorder="1" applyAlignment="1">
      <alignment vertical="center"/>
    </xf>
    <xf numFmtId="0" fontId="62" fillId="36" borderId="37" xfId="0" applyFont="1" applyFill="1" applyBorder="1" applyAlignment="1">
      <alignment vertical="center"/>
    </xf>
    <xf numFmtId="0" fontId="62" fillId="35" borderId="37" xfId="0" applyFont="1" applyFill="1" applyBorder="1" applyAlignment="1">
      <alignment vertical="center"/>
    </xf>
    <xf numFmtId="0" fontId="62" fillId="35" borderId="38" xfId="0" applyFont="1" applyFill="1" applyBorder="1" applyAlignment="1">
      <alignment vertical="center"/>
    </xf>
    <xf numFmtId="0" fontId="99" fillId="0" borderId="0" xfId="0" applyFont="1" applyBorder="1" applyAlignment="1">
      <alignment horizontal="center"/>
    </xf>
    <xf numFmtId="3" fontId="91" fillId="33" borderId="39" xfId="0" applyNumberFormat="1" applyFont="1" applyFill="1" applyBorder="1" applyAlignment="1">
      <alignment horizontal="center"/>
    </xf>
    <xf numFmtId="3" fontId="91" fillId="33" borderId="11" xfId="0" applyNumberFormat="1" applyFont="1" applyFill="1" applyBorder="1" applyAlignment="1">
      <alignment horizontal="center"/>
    </xf>
    <xf numFmtId="0" fontId="102" fillId="0" borderId="0" xfId="0" applyFont="1" applyAlignment="1">
      <alignment horizontal="center"/>
    </xf>
    <xf numFmtId="0" fontId="87" fillId="35" borderId="11" xfId="0" applyFont="1" applyFill="1" applyBorder="1" applyAlignment="1">
      <alignment horizontal="center"/>
    </xf>
    <xf numFmtId="0" fontId="87" fillId="35" borderId="40" xfId="0" applyFont="1" applyFill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49" fillId="35" borderId="28" xfId="0" applyFont="1" applyFill="1" applyBorder="1" applyAlignment="1">
      <alignment horizontal="center" vertical="center"/>
    </xf>
    <xf numFmtId="0" fontId="87" fillId="35" borderId="40" xfId="0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109" fillId="37" borderId="41" xfId="0" applyFont="1" applyFill="1" applyBorder="1" applyAlignment="1">
      <alignment horizontal="right"/>
    </xf>
    <xf numFmtId="0" fontId="109" fillId="37" borderId="42" xfId="0" applyFont="1" applyFill="1" applyBorder="1" applyAlignment="1">
      <alignment horizontal="right"/>
    </xf>
    <xf numFmtId="0" fontId="109" fillId="35" borderId="43" xfId="0" applyFont="1" applyFill="1" applyBorder="1" applyAlignment="1">
      <alignment horizontal="right" wrapText="1"/>
    </xf>
    <xf numFmtId="0" fontId="109" fillId="35" borderId="44" xfId="0" applyFont="1" applyFill="1" applyBorder="1" applyAlignment="1">
      <alignment horizontal="right" wrapText="1"/>
    </xf>
    <xf numFmtId="0" fontId="109" fillId="35" borderId="42" xfId="0" applyFont="1" applyFill="1" applyBorder="1" applyAlignment="1">
      <alignment horizontal="right" wrapText="1"/>
    </xf>
    <xf numFmtId="0" fontId="109" fillId="37" borderId="43" xfId="0" applyFont="1" applyFill="1" applyBorder="1" applyAlignment="1">
      <alignment horizontal="right"/>
    </xf>
    <xf numFmtId="0" fontId="109" fillId="37" borderId="44" xfId="0" applyFont="1" applyFill="1" applyBorder="1" applyAlignment="1">
      <alignment horizontal="right"/>
    </xf>
    <xf numFmtId="0" fontId="109" fillId="35" borderId="43" xfId="0" applyFont="1" applyFill="1" applyBorder="1" applyAlignment="1">
      <alignment horizontal="right"/>
    </xf>
    <xf numFmtId="0" fontId="109" fillId="35" borderId="44" xfId="0" applyFont="1" applyFill="1" applyBorder="1" applyAlignment="1">
      <alignment horizontal="right"/>
    </xf>
    <xf numFmtId="0" fontId="109" fillId="35" borderId="42" xfId="0" applyFont="1" applyFill="1" applyBorder="1" applyAlignment="1">
      <alignment horizontal="right"/>
    </xf>
    <xf numFmtId="3" fontId="109" fillId="36" borderId="25" xfId="0" applyNumberFormat="1" applyFont="1" applyFill="1" applyBorder="1" applyAlignment="1">
      <alignment horizontal="right" vertical="top" wrapText="1"/>
    </xf>
    <xf numFmtId="0" fontId="104" fillId="35" borderId="45" xfId="0" applyFont="1" applyFill="1" applyBorder="1" applyAlignment="1">
      <alignment horizontal="center"/>
    </xf>
    <xf numFmtId="0" fontId="104" fillId="35" borderId="46" xfId="0" applyFont="1" applyFill="1" applyBorder="1" applyAlignment="1">
      <alignment horizontal="center"/>
    </xf>
    <xf numFmtId="0" fontId="104" fillId="35" borderId="47" xfId="0" applyFont="1" applyFill="1" applyBorder="1" applyAlignment="1">
      <alignment horizontal="center"/>
    </xf>
    <xf numFmtId="0" fontId="101" fillId="0" borderId="11" xfId="0" applyFont="1" applyFill="1" applyBorder="1" applyAlignment="1">
      <alignment horizontal="right" vertical="center" wrapText="1"/>
    </xf>
    <xf numFmtId="3" fontId="101" fillId="0" borderId="11" xfId="0" applyNumberFormat="1" applyFont="1" applyFill="1" applyBorder="1" applyAlignment="1">
      <alignment horizontal="right" vertical="center" wrapText="1"/>
    </xf>
    <xf numFmtId="3" fontId="23" fillId="33" borderId="23" xfId="0" applyNumberFormat="1" applyFont="1" applyFill="1" applyBorder="1" applyAlignment="1">
      <alignment/>
    </xf>
    <xf numFmtId="3" fontId="24" fillId="33" borderId="48" xfId="0" applyNumberFormat="1" applyFont="1" applyFill="1" applyBorder="1" applyAlignment="1">
      <alignment horizontal="right"/>
    </xf>
    <xf numFmtId="3" fontId="24" fillId="33" borderId="49" xfId="0" applyNumberFormat="1" applyFont="1" applyFill="1" applyBorder="1" applyAlignment="1">
      <alignment horizontal="right"/>
    </xf>
    <xf numFmtId="3" fontId="24" fillId="33" borderId="50" xfId="0" applyNumberFormat="1" applyFont="1" applyFill="1" applyBorder="1" applyAlignment="1">
      <alignment horizontal="right"/>
    </xf>
    <xf numFmtId="0" fontId="108" fillId="0" borderId="0" xfId="0" applyFont="1" applyAlignment="1">
      <alignment/>
    </xf>
    <xf numFmtId="0" fontId="101" fillId="0" borderId="0" xfId="0" applyFont="1" applyAlignment="1">
      <alignment/>
    </xf>
    <xf numFmtId="3" fontId="25" fillId="33" borderId="39" xfId="0" applyNumberFormat="1" applyFont="1" applyFill="1" applyBorder="1" applyAlignment="1">
      <alignment horizontal="center"/>
    </xf>
    <xf numFmtId="3" fontId="25" fillId="33" borderId="11" xfId="0" applyNumberFormat="1" applyFont="1" applyFill="1" applyBorder="1" applyAlignment="1">
      <alignment/>
    </xf>
    <xf numFmtId="3" fontId="25" fillId="33" borderId="11" xfId="0" applyNumberFormat="1" applyFont="1" applyFill="1" applyBorder="1" applyAlignment="1">
      <alignment horizontal="center"/>
    </xf>
    <xf numFmtId="3" fontId="25" fillId="33" borderId="13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/>
    </xf>
    <xf numFmtId="3" fontId="24" fillId="33" borderId="51" xfId="0" applyNumberFormat="1" applyFont="1" applyFill="1" applyBorder="1" applyAlignment="1">
      <alignment horizontal="right"/>
    </xf>
    <xf numFmtId="3" fontId="24" fillId="33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3" fillId="33" borderId="21" xfId="0" applyFont="1" applyFill="1" applyBorder="1" applyAlignment="1">
      <alignment wrapText="1"/>
    </xf>
    <xf numFmtId="1" fontId="93" fillId="33" borderId="34" xfId="0" applyNumberFormat="1" applyFont="1" applyFill="1" applyBorder="1" applyAlignment="1">
      <alignment horizontal="right"/>
    </xf>
    <xf numFmtId="1" fontId="93" fillId="33" borderId="22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1" xfId="0" applyFont="1" applyBorder="1" applyAlignment="1">
      <alignment vertical="center" wrapText="1"/>
    </xf>
    <xf numFmtId="3" fontId="101" fillId="0" borderId="11" xfId="0" applyNumberFormat="1" applyFont="1" applyBorder="1" applyAlignment="1">
      <alignment horizontal="right" vertical="center" wrapText="1"/>
    </xf>
    <xf numFmtId="0" fontId="101" fillId="0" borderId="39" xfId="0" applyFont="1" applyFill="1" applyBorder="1" applyAlignment="1">
      <alignment horizontal="right" vertical="center" wrapText="1"/>
    </xf>
    <xf numFmtId="0" fontId="101" fillId="0" borderId="1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101" fillId="0" borderId="12" xfId="0" applyFont="1" applyFill="1" applyBorder="1" applyAlignment="1">
      <alignment horizontal="right" vertical="center" wrapText="1"/>
    </xf>
    <xf numFmtId="0" fontId="101" fillId="0" borderId="13" xfId="0" applyFont="1" applyFill="1" applyBorder="1" applyAlignment="1">
      <alignment horizontal="right" vertical="center" wrapText="1"/>
    </xf>
    <xf numFmtId="0" fontId="101" fillId="0" borderId="14" xfId="0" applyFont="1" applyFill="1" applyBorder="1" applyAlignment="1">
      <alignment horizontal="right" vertical="center" wrapText="1"/>
    </xf>
    <xf numFmtId="3" fontId="101" fillId="0" borderId="39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/>
    </xf>
    <xf numFmtId="0" fontId="94" fillId="36" borderId="32" xfId="0" applyFont="1" applyFill="1" applyBorder="1" applyAlignment="1">
      <alignment horizontal="center" vertical="center" wrapText="1"/>
    </xf>
    <xf numFmtId="0" fontId="94" fillId="36" borderId="52" xfId="0" applyFont="1" applyFill="1" applyBorder="1" applyAlignment="1">
      <alignment horizontal="center" vertical="center" wrapText="1"/>
    </xf>
    <xf numFmtId="3" fontId="94" fillId="35" borderId="53" xfId="0" applyNumberFormat="1" applyFont="1" applyFill="1" applyBorder="1" applyAlignment="1">
      <alignment/>
    </xf>
    <xf numFmtId="0" fontId="101" fillId="0" borderId="35" xfId="0" applyFont="1" applyFill="1" applyBorder="1" applyAlignment="1">
      <alignment horizontal="right" vertical="center" wrapText="1"/>
    </xf>
    <xf numFmtId="3" fontId="101" fillId="0" borderId="10" xfId="0" applyNumberFormat="1" applyFont="1" applyFill="1" applyBorder="1" applyAlignment="1">
      <alignment horizontal="right" vertical="center" wrapText="1"/>
    </xf>
    <xf numFmtId="0" fontId="101" fillId="0" borderId="36" xfId="0" applyFont="1" applyFill="1" applyBorder="1" applyAlignment="1">
      <alignment horizontal="right" vertical="center" wrapText="1"/>
    </xf>
    <xf numFmtId="3" fontId="101" fillId="0" borderId="12" xfId="0" applyNumberFormat="1" applyFont="1" applyFill="1" applyBorder="1" applyAlignment="1">
      <alignment horizontal="right" vertical="center" wrapText="1"/>
    </xf>
    <xf numFmtId="3" fontId="101" fillId="0" borderId="36" xfId="0" applyNumberFormat="1" applyFont="1" applyFill="1" applyBorder="1" applyAlignment="1">
      <alignment horizontal="right" vertical="center" wrapText="1"/>
    </xf>
    <xf numFmtId="0" fontId="101" fillId="0" borderId="38" xfId="0" applyFont="1" applyFill="1" applyBorder="1" applyAlignment="1">
      <alignment horizontal="right" vertical="center" wrapText="1"/>
    </xf>
    <xf numFmtId="3" fontId="101" fillId="0" borderId="13" xfId="0" applyNumberFormat="1" applyFont="1" applyFill="1" applyBorder="1" applyAlignment="1">
      <alignment horizontal="right" vertical="center" wrapText="1"/>
    </xf>
    <xf numFmtId="0" fontId="98" fillId="38" borderId="2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99" fillId="0" borderId="23" xfId="0" applyFont="1" applyFill="1" applyBorder="1" applyAlignment="1">
      <alignment horizontal="center" wrapText="1"/>
    </xf>
    <xf numFmtId="3" fontId="87" fillId="35" borderId="54" xfId="0" applyNumberFormat="1" applyFont="1" applyFill="1" applyBorder="1" applyAlignment="1">
      <alignment horizontal="right" wrapText="1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13" fillId="0" borderId="2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110" fillId="0" borderId="23" xfId="0" applyFont="1" applyFill="1" applyBorder="1" applyAlignment="1">
      <alignment/>
    </xf>
    <xf numFmtId="0" fontId="110" fillId="0" borderId="19" xfId="0" applyFont="1" applyFill="1" applyBorder="1" applyAlignment="1">
      <alignment/>
    </xf>
    <xf numFmtId="0" fontId="0" fillId="0" borderId="25" xfId="0" applyBorder="1" applyAlignment="1">
      <alignment/>
    </xf>
    <xf numFmtId="3" fontId="64" fillId="35" borderId="55" xfId="0" applyNumberFormat="1" applyFont="1" applyFill="1" applyBorder="1" applyAlignment="1">
      <alignment horizontal="left" vertical="center"/>
    </xf>
    <xf numFmtId="3" fontId="64" fillId="35" borderId="56" xfId="0" applyNumberFormat="1" applyFont="1" applyFill="1" applyBorder="1" applyAlignment="1">
      <alignment vertical="top"/>
    </xf>
    <xf numFmtId="3" fontId="64" fillId="35" borderId="57" xfId="0" applyNumberFormat="1" applyFont="1" applyFill="1" applyBorder="1" applyAlignment="1">
      <alignment vertical="top"/>
    </xf>
    <xf numFmtId="0" fontId="65" fillId="0" borderId="35" xfId="0" applyFont="1" applyFill="1" applyBorder="1" applyAlignment="1">
      <alignment horizontal="left" vertical="center"/>
    </xf>
    <xf numFmtId="0" fontId="65" fillId="0" borderId="36" xfId="0" applyFont="1" applyFill="1" applyBorder="1" applyAlignment="1">
      <alignment horizontal="left" vertical="center"/>
    </xf>
    <xf numFmtId="0" fontId="65" fillId="0" borderId="38" xfId="0" applyFont="1" applyFill="1" applyBorder="1" applyAlignment="1">
      <alignment horizontal="left" vertical="center"/>
    </xf>
    <xf numFmtId="3" fontId="64" fillId="35" borderId="58" xfId="0" applyNumberFormat="1" applyFont="1" applyFill="1" applyBorder="1" applyAlignment="1">
      <alignment vertical="top"/>
    </xf>
    <xf numFmtId="0" fontId="94" fillId="0" borderId="35" xfId="0" applyFont="1" applyFill="1" applyBorder="1" applyAlignment="1">
      <alignment wrapText="1"/>
    </xf>
    <xf numFmtId="3" fontId="95" fillId="0" borderId="39" xfId="0" applyNumberFormat="1" applyFont="1" applyFill="1" applyBorder="1" applyAlignment="1">
      <alignment/>
    </xf>
    <xf numFmtId="3" fontId="95" fillId="0" borderId="10" xfId="0" applyNumberFormat="1" applyFont="1" applyFill="1" applyBorder="1" applyAlignment="1">
      <alignment/>
    </xf>
    <xf numFmtId="0" fontId="94" fillId="0" borderId="36" xfId="0" applyFont="1" applyFill="1" applyBorder="1" applyAlignment="1">
      <alignment wrapText="1"/>
    </xf>
    <xf numFmtId="3" fontId="95" fillId="0" borderId="11" xfId="0" applyNumberFormat="1" applyFont="1" applyFill="1" applyBorder="1" applyAlignment="1">
      <alignment/>
    </xf>
    <xf numFmtId="3" fontId="95" fillId="0" borderId="12" xfId="0" applyNumberFormat="1" applyFont="1" applyFill="1" applyBorder="1" applyAlignment="1">
      <alignment/>
    </xf>
    <xf numFmtId="0" fontId="94" fillId="0" borderId="38" xfId="0" applyFont="1" applyFill="1" applyBorder="1" applyAlignment="1">
      <alignment wrapText="1"/>
    </xf>
    <xf numFmtId="3" fontId="95" fillId="0" borderId="13" xfId="0" applyNumberFormat="1" applyFont="1" applyFill="1" applyBorder="1" applyAlignment="1">
      <alignment/>
    </xf>
    <xf numFmtId="3" fontId="95" fillId="0" borderId="14" xfId="0" applyNumberFormat="1" applyFont="1" applyFill="1" applyBorder="1" applyAlignment="1">
      <alignment/>
    </xf>
    <xf numFmtId="0" fontId="93" fillId="35" borderId="59" xfId="0" applyFont="1" applyFill="1" applyBorder="1" applyAlignment="1">
      <alignment horizontal="right" wrapText="1"/>
    </xf>
    <xf numFmtId="3" fontId="94" fillId="35" borderId="60" xfId="0" applyNumberFormat="1" applyFont="1" applyFill="1" applyBorder="1" applyAlignment="1">
      <alignment horizontal="right"/>
    </xf>
    <xf numFmtId="3" fontId="94" fillId="35" borderId="61" xfId="0" applyNumberFormat="1" applyFont="1" applyFill="1" applyBorder="1" applyAlignment="1">
      <alignment horizontal="right"/>
    </xf>
    <xf numFmtId="0" fontId="95" fillId="0" borderId="39" xfId="0" applyFont="1" applyFill="1" applyBorder="1" applyAlignment="1">
      <alignment/>
    </xf>
    <xf numFmtId="3" fontId="94" fillId="0" borderId="39" xfId="0" applyNumberFormat="1" applyFont="1" applyFill="1" applyBorder="1" applyAlignment="1">
      <alignment horizontal="right"/>
    </xf>
    <xf numFmtId="3" fontId="95" fillId="0" borderId="39" xfId="0" applyNumberFormat="1" applyFont="1" applyFill="1" applyBorder="1" applyAlignment="1">
      <alignment horizontal="right"/>
    </xf>
    <xf numFmtId="0" fontId="95" fillId="0" borderId="11" xfId="0" applyFont="1" applyFill="1" applyBorder="1" applyAlignment="1">
      <alignment/>
    </xf>
    <xf numFmtId="3" fontId="94" fillId="0" borderId="11" xfId="0" applyNumberFormat="1" applyFont="1" applyFill="1" applyBorder="1" applyAlignment="1">
      <alignment horizontal="right"/>
    </xf>
    <xf numFmtId="3" fontId="95" fillId="0" borderId="11" xfId="0" applyNumberFormat="1" applyFont="1" applyFill="1" applyBorder="1" applyAlignment="1">
      <alignment horizontal="right"/>
    </xf>
    <xf numFmtId="0" fontId="95" fillId="0" borderId="13" xfId="0" applyFont="1" applyFill="1" applyBorder="1" applyAlignment="1">
      <alignment/>
    </xf>
    <xf numFmtId="3" fontId="94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65" fillId="0" borderId="62" xfId="0" applyFont="1" applyFill="1" applyBorder="1" applyAlignment="1">
      <alignment horizontal="left" vertical="center"/>
    </xf>
    <xf numFmtId="0" fontId="65" fillId="0" borderId="40" xfId="0" applyFont="1" applyFill="1" applyBorder="1" applyAlignment="1">
      <alignment horizontal="left" vertical="center"/>
    </xf>
    <xf numFmtId="0" fontId="65" fillId="0" borderId="63" xfId="0" applyFont="1" applyFill="1" applyBorder="1" applyAlignment="1">
      <alignment horizontal="left" vertical="center"/>
    </xf>
    <xf numFmtId="0" fontId="98" fillId="38" borderId="34" xfId="0" applyFont="1" applyFill="1" applyBorder="1" applyAlignment="1">
      <alignment horizontal="center" wrapText="1"/>
    </xf>
    <xf numFmtId="0" fontId="107" fillId="0" borderId="40" xfId="0" applyFont="1" applyFill="1" applyBorder="1" applyAlignment="1">
      <alignment horizontal="left" vertical="center" wrapText="1"/>
    </xf>
    <xf numFmtId="3" fontId="26" fillId="35" borderId="64" xfId="0" applyNumberFormat="1" applyFont="1" applyFill="1" applyBorder="1" applyAlignment="1">
      <alignment vertical="top"/>
    </xf>
    <xf numFmtId="3" fontId="64" fillId="35" borderId="25" xfId="0" applyNumberFormat="1" applyFont="1" applyFill="1" applyBorder="1" applyAlignment="1">
      <alignment horizontal="left" vertical="center"/>
    </xf>
    <xf numFmtId="3" fontId="64" fillId="35" borderId="65" xfId="0" applyNumberFormat="1" applyFont="1" applyFill="1" applyBorder="1" applyAlignment="1">
      <alignment vertical="top"/>
    </xf>
    <xf numFmtId="3" fontId="64" fillId="35" borderId="60" xfId="0" applyNumberFormat="1" applyFont="1" applyFill="1" applyBorder="1" applyAlignment="1">
      <alignment vertical="top"/>
    </xf>
    <xf numFmtId="3" fontId="64" fillId="35" borderId="66" xfId="0" applyNumberFormat="1" applyFont="1" applyFill="1" applyBorder="1" applyAlignment="1">
      <alignment vertical="top"/>
    </xf>
    <xf numFmtId="3" fontId="64" fillId="35" borderId="67" xfId="0" applyNumberFormat="1" applyFont="1" applyFill="1" applyBorder="1" applyAlignment="1">
      <alignment vertical="top"/>
    </xf>
    <xf numFmtId="3" fontId="64" fillId="35" borderId="61" xfId="0" applyNumberFormat="1" applyFont="1" applyFill="1" applyBorder="1" applyAlignment="1">
      <alignment vertical="top"/>
    </xf>
    <xf numFmtId="3" fontId="27" fillId="0" borderId="0" xfId="0" applyNumberFormat="1" applyFont="1" applyBorder="1" applyAlignment="1">
      <alignment horizontal="left" vertical="top"/>
    </xf>
    <xf numFmtId="3" fontId="64" fillId="35" borderId="59" xfId="0" applyNumberFormat="1" applyFont="1" applyFill="1" applyBorder="1" applyAlignment="1">
      <alignment vertical="top"/>
    </xf>
    <xf numFmtId="3" fontId="64" fillId="35" borderId="17" xfId="0" applyNumberFormat="1" applyFont="1" applyFill="1" applyBorder="1" applyAlignment="1">
      <alignment vertical="top"/>
    </xf>
    <xf numFmtId="3" fontId="64" fillId="35" borderId="68" xfId="0" applyNumberFormat="1" applyFont="1" applyFill="1" applyBorder="1" applyAlignment="1">
      <alignment vertical="top"/>
    </xf>
    <xf numFmtId="0" fontId="87" fillId="35" borderId="69" xfId="0" applyFont="1" applyFill="1" applyBorder="1" applyAlignment="1">
      <alignment horizontal="center" vertical="center" wrapText="1"/>
    </xf>
    <xf numFmtId="0" fontId="87" fillId="35" borderId="46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right" vertical="center" wrapText="1"/>
    </xf>
    <xf numFmtId="3" fontId="111" fillId="0" borderId="11" xfId="0" applyNumberFormat="1" applyFont="1" applyFill="1" applyBorder="1" applyAlignment="1">
      <alignment horizontal="right" vertical="center" wrapText="1"/>
    </xf>
    <xf numFmtId="0" fontId="90" fillId="0" borderId="11" xfId="0" applyFont="1" applyFill="1" applyBorder="1" applyAlignment="1">
      <alignment horizontal="right" vertical="center" wrapText="1"/>
    </xf>
    <xf numFmtId="3" fontId="90" fillId="0" borderId="11" xfId="0" applyNumberFormat="1" applyFont="1" applyFill="1" applyBorder="1" applyAlignment="1">
      <alignment horizontal="right" vertical="center" wrapText="1"/>
    </xf>
    <xf numFmtId="0" fontId="111" fillId="0" borderId="36" xfId="0" applyFont="1" applyFill="1" applyBorder="1" applyAlignment="1">
      <alignment horizontal="right" vertical="center" wrapText="1"/>
    </xf>
    <xf numFmtId="0" fontId="111" fillId="0" borderId="12" xfId="0" applyFont="1" applyFill="1" applyBorder="1" applyAlignment="1">
      <alignment horizontal="right" vertical="center" wrapText="1"/>
    </xf>
    <xf numFmtId="0" fontId="90" fillId="0" borderId="36" xfId="0" applyFont="1" applyFill="1" applyBorder="1" applyAlignment="1">
      <alignment horizontal="right" vertical="center" wrapText="1"/>
    </xf>
    <xf numFmtId="0" fontId="90" fillId="0" borderId="12" xfId="0" applyFont="1" applyFill="1" applyBorder="1" applyAlignment="1">
      <alignment horizontal="right" vertical="center" wrapText="1"/>
    </xf>
    <xf numFmtId="0" fontId="90" fillId="0" borderId="38" xfId="0" applyFont="1" applyFill="1" applyBorder="1" applyAlignment="1">
      <alignment horizontal="right" vertical="center" wrapText="1"/>
    </xf>
    <xf numFmtId="0" fontId="90" fillId="0" borderId="13" xfId="0" applyFont="1" applyFill="1" applyBorder="1" applyAlignment="1">
      <alignment horizontal="right" vertical="center" wrapText="1"/>
    </xf>
    <xf numFmtId="0" fontId="90" fillId="0" borderId="14" xfId="0" applyFont="1" applyFill="1" applyBorder="1" applyAlignment="1">
      <alignment horizontal="right" vertical="center" wrapText="1"/>
    </xf>
    <xf numFmtId="3" fontId="93" fillId="33" borderId="34" xfId="0" applyNumberFormat="1" applyFont="1" applyFill="1" applyBorder="1" applyAlignment="1">
      <alignment horizontal="right"/>
    </xf>
    <xf numFmtId="3" fontId="93" fillId="33" borderId="22" xfId="0" applyNumberFormat="1" applyFont="1" applyFill="1" applyBorder="1" applyAlignment="1">
      <alignment horizontal="right"/>
    </xf>
    <xf numFmtId="0" fontId="0" fillId="0" borderId="16" xfId="0" applyFill="1" applyBorder="1" applyAlignment="1">
      <alignment wrapText="1"/>
    </xf>
    <xf numFmtId="0" fontId="87" fillId="35" borderId="70" xfId="0" applyFont="1" applyFill="1" applyBorder="1" applyAlignment="1">
      <alignment horizontal="center" vertical="center"/>
    </xf>
    <xf numFmtId="0" fontId="87" fillId="35" borderId="69" xfId="0" applyFont="1" applyFill="1" applyBorder="1" applyAlignment="1">
      <alignment horizontal="center" vertical="center"/>
    </xf>
    <xf numFmtId="3" fontId="87" fillId="35" borderId="54" xfId="0" applyNumberFormat="1" applyFont="1" applyFill="1" applyBorder="1" applyAlignment="1">
      <alignment horizontal="right"/>
    </xf>
    <xf numFmtId="4" fontId="87" fillId="35" borderId="54" xfId="0" applyNumberFormat="1" applyFont="1" applyFill="1" applyBorder="1" applyAlignment="1">
      <alignment/>
    </xf>
    <xf numFmtId="0" fontId="87" fillId="35" borderId="70" xfId="0" applyFont="1" applyFill="1" applyBorder="1" applyAlignment="1">
      <alignment horizontal="center"/>
    </xf>
    <xf numFmtId="3" fontId="87" fillId="35" borderId="54" xfId="0" applyNumberFormat="1" applyFont="1" applyFill="1" applyBorder="1" applyAlignment="1">
      <alignment horizontal="right"/>
    </xf>
    <xf numFmtId="0" fontId="112" fillId="39" borderId="6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87" fillId="35" borderId="69" xfId="0" applyFont="1" applyFill="1" applyBorder="1" applyAlignment="1">
      <alignment horizontal="center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0" fontId="102" fillId="0" borderId="0" xfId="0" applyFont="1" applyFill="1" applyAlignment="1">
      <alignment horizontal="center"/>
    </xf>
    <xf numFmtId="0" fontId="113" fillId="0" borderId="41" xfId="0" applyFont="1" applyFill="1" applyBorder="1" applyAlignment="1">
      <alignment/>
    </xf>
    <xf numFmtId="0" fontId="113" fillId="0" borderId="44" xfId="0" applyFont="1" applyFill="1" applyBorder="1" applyAlignment="1">
      <alignment/>
    </xf>
    <xf numFmtId="3" fontId="101" fillId="0" borderId="3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top"/>
    </xf>
    <xf numFmtId="0" fontId="108" fillId="0" borderId="35" xfId="0" applyFont="1" applyFill="1" applyBorder="1" applyAlignment="1">
      <alignment horizontal="right" vertical="center" wrapText="1"/>
    </xf>
    <xf numFmtId="0" fontId="108" fillId="0" borderId="36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3" fontId="101" fillId="0" borderId="14" xfId="0" applyNumberFormat="1" applyFont="1" applyFill="1" applyBorder="1" applyAlignment="1">
      <alignment horizontal="right" vertical="center" wrapText="1"/>
    </xf>
    <xf numFmtId="0" fontId="0" fillId="0" borderId="39" xfId="0" applyFill="1" applyBorder="1" applyAlignment="1">
      <alignment/>
    </xf>
    <xf numFmtId="0" fontId="0" fillId="0" borderId="38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108" fillId="0" borderId="14" xfId="0" applyNumberFormat="1" applyFont="1" applyFill="1" applyBorder="1" applyAlignment="1">
      <alignment horizontal="right" vertical="center" wrapText="1"/>
    </xf>
    <xf numFmtId="0" fontId="101" fillId="0" borderId="35" xfId="0" applyFont="1" applyFill="1" applyBorder="1" applyAlignment="1">
      <alignment vertical="center" wrapText="1"/>
    </xf>
    <xf numFmtId="0" fontId="101" fillId="0" borderId="36" xfId="0" applyFont="1" applyFill="1" applyBorder="1" applyAlignment="1">
      <alignment vertical="center" wrapText="1"/>
    </xf>
    <xf numFmtId="0" fontId="101" fillId="0" borderId="38" xfId="0" applyFont="1" applyFill="1" applyBorder="1" applyAlignment="1">
      <alignment vertical="center" wrapText="1"/>
    </xf>
    <xf numFmtId="0" fontId="108" fillId="0" borderId="38" xfId="0" applyFont="1" applyFill="1" applyBorder="1" applyAlignment="1">
      <alignment horizontal="right" vertical="center" wrapText="1"/>
    </xf>
    <xf numFmtId="0" fontId="107" fillId="0" borderId="35" xfId="0" applyFont="1" applyFill="1" applyBorder="1" applyAlignment="1">
      <alignment horizontal="right" vertical="center" wrapText="1"/>
    </xf>
    <xf numFmtId="0" fontId="107" fillId="0" borderId="39" xfId="0" applyFont="1" applyFill="1" applyBorder="1" applyAlignment="1">
      <alignment horizontal="right"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36" xfId="0" applyFont="1" applyFill="1" applyBorder="1" applyAlignment="1">
      <alignment horizontal="right" vertical="center" wrapText="1"/>
    </xf>
    <xf numFmtId="0" fontId="107" fillId="0" borderId="11" xfId="0" applyFont="1" applyFill="1" applyBorder="1" applyAlignment="1">
      <alignment horizontal="right" vertical="center" wrapText="1"/>
    </xf>
    <xf numFmtId="0" fontId="107" fillId="0" borderId="12" xfId="0" applyFont="1" applyFill="1" applyBorder="1" applyAlignment="1">
      <alignment horizontal="right" vertical="center" wrapText="1"/>
    </xf>
    <xf numFmtId="3" fontId="107" fillId="0" borderId="36" xfId="0" applyNumberFormat="1" applyFont="1" applyFill="1" applyBorder="1" applyAlignment="1">
      <alignment horizontal="right" vertical="center" wrapText="1"/>
    </xf>
    <xf numFmtId="3" fontId="107" fillId="0" borderId="11" xfId="0" applyNumberFormat="1" applyFont="1" applyFill="1" applyBorder="1" applyAlignment="1">
      <alignment horizontal="right" vertical="center" wrapText="1"/>
    </xf>
    <xf numFmtId="0" fontId="107" fillId="0" borderId="38" xfId="0" applyFont="1" applyFill="1" applyBorder="1" applyAlignment="1">
      <alignment horizontal="right" vertical="center" wrapText="1"/>
    </xf>
    <xf numFmtId="0" fontId="107" fillId="0" borderId="13" xfId="0" applyFont="1" applyFill="1" applyBorder="1" applyAlignment="1">
      <alignment horizontal="right" vertical="center" wrapText="1"/>
    </xf>
    <xf numFmtId="0" fontId="107" fillId="0" borderId="14" xfId="0" applyFont="1" applyFill="1" applyBorder="1" applyAlignment="1">
      <alignment horizontal="right" vertical="center" wrapText="1"/>
    </xf>
    <xf numFmtId="0" fontId="114" fillId="0" borderId="0" xfId="0" applyFont="1" applyFill="1" applyBorder="1" applyAlignment="1">
      <alignment horizontal="center" vertical="center" wrapText="1"/>
    </xf>
    <xf numFmtId="0" fontId="114" fillId="0" borderId="19" xfId="0" applyFont="1" applyFill="1" applyBorder="1" applyAlignment="1">
      <alignment horizontal="center" vertical="center" wrapText="1"/>
    </xf>
    <xf numFmtId="0" fontId="112" fillId="40" borderId="54" xfId="0" applyFont="1" applyFill="1" applyBorder="1" applyAlignment="1">
      <alignment horizontal="center" vertical="center"/>
    </xf>
    <xf numFmtId="0" fontId="108" fillId="36" borderId="71" xfId="0" applyFont="1" applyFill="1" applyBorder="1" applyAlignment="1">
      <alignment horizontal="right" vertical="center" wrapText="1"/>
    </xf>
    <xf numFmtId="3" fontId="108" fillId="36" borderId="71" xfId="0" applyNumberFormat="1" applyFont="1" applyFill="1" applyBorder="1" applyAlignment="1">
      <alignment horizontal="right" vertical="center" wrapText="1"/>
    </xf>
    <xf numFmtId="49" fontId="101" fillId="0" borderId="11" xfId="0" applyNumberFormat="1" applyFont="1" applyBorder="1" applyAlignment="1" quotePrefix="1">
      <alignment horizontal="center" vertical="center" wrapText="1"/>
    </xf>
    <xf numFmtId="0" fontId="108" fillId="0" borderId="0" xfId="0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/>
    </xf>
    <xf numFmtId="0" fontId="16" fillId="0" borderId="2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15" fontId="17" fillId="0" borderId="23" xfId="0" applyNumberFormat="1" applyFont="1" applyFill="1" applyBorder="1" applyAlignment="1" quotePrefix="1">
      <alignment horizontal="center"/>
    </xf>
    <xf numFmtId="15" fontId="17" fillId="0" borderId="0" xfId="0" applyNumberFormat="1" applyFont="1" applyFill="1" applyBorder="1" applyAlignment="1" quotePrefix="1">
      <alignment horizontal="center"/>
    </xf>
    <xf numFmtId="15" fontId="17" fillId="0" borderId="19" xfId="0" applyNumberFormat="1" applyFont="1" applyFill="1" applyBorder="1" applyAlignment="1" quotePrefix="1">
      <alignment horizontal="center"/>
    </xf>
    <xf numFmtId="0" fontId="115" fillId="0" borderId="23" xfId="0" applyFont="1" applyFill="1" applyBorder="1" applyAlignment="1">
      <alignment horizontal="center"/>
    </xf>
    <xf numFmtId="0" fontId="115" fillId="0" borderId="0" xfId="0" applyFont="1" applyFill="1" applyBorder="1" applyAlignment="1">
      <alignment horizontal="center"/>
    </xf>
    <xf numFmtId="0" fontId="115" fillId="0" borderId="19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7" fontId="12" fillId="0" borderId="23" xfId="0" applyNumberFormat="1" applyFont="1" applyFill="1" applyBorder="1" applyAlignment="1" quotePrefix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4" fillId="0" borderId="0" xfId="0" applyFont="1" applyFill="1" applyBorder="1" applyAlignment="1">
      <alignment horizontal="center" vertical="center" wrapText="1"/>
    </xf>
    <xf numFmtId="0" fontId="114" fillId="0" borderId="19" xfId="0" applyFont="1" applyFill="1" applyBorder="1" applyAlignment="1">
      <alignment horizontal="center" vertical="center" wrapText="1"/>
    </xf>
    <xf numFmtId="0" fontId="97" fillId="0" borderId="16" xfId="0" applyFont="1" applyBorder="1" applyAlignment="1">
      <alignment horizontal="center"/>
    </xf>
    <xf numFmtId="0" fontId="104" fillId="35" borderId="72" xfId="0" applyFont="1" applyFill="1" applyBorder="1" applyAlignment="1">
      <alignment horizontal="center" wrapText="1"/>
    </xf>
    <xf numFmtId="0" fontId="104" fillId="35" borderId="73" xfId="0" applyFont="1" applyFill="1" applyBorder="1" applyAlignment="1">
      <alignment horizontal="center" wrapText="1"/>
    </xf>
    <xf numFmtId="0" fontId="104" fillId="37" borderId="49" xfId="0" applyFont="1" applyFill="1" applyBorder="1" applyAlignment="1">
      <alignment horizontal="left" vertical="center" wrapText="1"/>
    </xf>
    <xf numFmtId="0" fontId="104" fillId="37" borderId="74" xfId="0" applyFont="1" applyFill="1" applyBorder="1" applyAlignment="1">
      <alignment horizontal="left" vertical="center" wrapText="1"/>
    </xf>
    <xf numFmtId="0" fontId="106" fillId="0" borderId="16" xfId="0" applyFont="1" applyBorder="1" applyAlignment="1">
      <alignment horizontal="center"/>
    </xf>
    <xf numFmtId="0" fontId="104" fillId="37" borderId="50" xfId="0" applyFont="1" applyFill="1" applyBorder="1" applyAlignment="1">
      <alignment horizontal="left" vertical="center" wrapText="1"/>
    </xf>
    <xf numFmtId="0" fontId="104" fillId="37" borderId="75" xfId="0" applyFont="1" applyFill="1" applyBorder="1" applyAlignment="1">
      <alignment horizontal="left" vertical="center" wrapText="1"/>
    </xf>
    <xf numFmtId="0" fontId="104" fillId="35" borderId="49" xfId="0" applyFont="1" applyFill="1" applyBorder="1" applyAlignment="1">
      <alignment horizontal="left" vertical="center" wrapText="1"/>
    </xf>
    <xf numFmtId="0" fontId="104" fillId="35" borderId="75" xfId="0" applyFont="1" applyFill="1" applyBorder="1" applyAlignment="1">
      <alignment horizontal="left" vertical="center" wrapText="1"/>
    </xf>
    <xf numFmtId="0" fontId="104" fillId="35" borderId="74" xfId="0" applyFont="1" applyFill="1" applyBorder="1" applyAlignment="1">
      <alignment horizontal="left" vertical="center" wrapText="1"/>
    </xf>
    <xf numFmtId="0" fontId="97" fillId="0" borderId="0" xfId="0" applyFont="1" applyAlignment="1">
      <alignment horizontal="center"/>
    </xf>
    <xf numFmtId="0" fontId="116" fillId="35" borderId="35" xfId="0" applyFont="1" applyFill="1" applyBorder="1" applyAlignment="1">
      <alignment/>
    </xf>
    <xf numFmtId="0" fontId="116" fillId="35" borderId="10" xfId="0" applyFont="1" applyFill="1" applyBorder="1" applyAlignment="1">
      <alignment/>
    </xf>
    <xf numFmtId="0" fontId="116" fillId="35" borderId="38" xfId="0" applyFont="1" applyFill="1" applyBorder="1" applyAlignment="1">
      <alignment/>
    </xf>
    <xf numFmtId="0" fontId="116" fillId="35" borderId="14" xfId="0" applyFont="1" applyFill="1" applyBorder="1" applyAlignment="1">
      <alignment/>
    </xf>
    <xf numFmtId="0" fontId="104" fillId="35" borderId="76" xfId="0" applyFont="1" applyFill="1" applyBorder="1" applyAlignment="1">
      <alignment horizontal="center"/>
    </xf>
    <xf numFmtId="0" fontId="104" fillId="35" borderId="77" xfId="0" applyFont="1" applyFill="1" applyBorder="1" applyAlignment="1">
      <alignment horizontal="center"/>
    </xf>
    <xf numFmtId="0" fontId="104" fillId="35" borderId="78" xfId="0" applyFont="1" applyFill="1" applyBorder="1" applyAlignment="1">
      <alignment horizontal="center"/>
    </xf>
    <xf numFmtId="0" fontId="111" fillId="0" borderId="36" xfId="0" applyFont="1" applyFill="1" applyBorder="1" applyAlignment="1">
      <alignment vertical="center" wrapText="1"/>
    </xf>
    <xf numFmtId="0" fontId="111" fillId="0" borderId="11" xfId="0" applyFont="1" applyFill="1" applyBorder="1" applyAlignment="1">
      <alignment vertical="center" wrapText="1"/>
    </xf>
    <xf numFmtId="0" fontId="111" fillId="0" borderId="12" xfId="0" applyFont="1" applyFill="1" applyBorder="1" applyAlignment="1">
      <alignment vertical="center" wrapText="1"/>
    </xf>
    <xf numFmtId="0" fontId="111" fillId="0" borderId="35" xfId="0" applyFont="1" applyFill="1" applyBorder="1" applyAlignment="1">
      <alignment vertical="center" wrapText="1"/>
    </xf>
    <xf numFmtId="0" fontId="111" fillId="0" borderId="39" xfId="0" applyFont="1" applyFill="1" applyBorder="1" applyAlignment="1">
      <alignment vertical="center" wrapText="1"/>
    </xf>
    <xf numFmtId="0" fontId="111" fillId="0" borderId="10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3" fontId="117" fillId="33" borderId="21" xfId="0" applyNumberFormat="1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91" fillId="33" borderId="39" xfId="0" applyNumberFormat="1" applyFont="1" applyFill="1" applyBorder="1" applyAlignment="1">
      <alignment horizontal="center"/>
    </xf>
    <xf numFmtId="3" fontId="91" fillId="33" borderId="11" xfId="0" applyNumberFormat="1" applyFont="1" applyFill="1" applyBorder="1" applyAlignment="1">
      <alignment horizontal="center"/>
    </xf>
    <xf numFmtId="0" fontId="99" fillId="0" borderId="16" xfId="0" applyFont="1" applyBorder="1" applyAlignment="1">
      <alignment horizontal="center"/>
    </xf>
    <xf numFmtId="0" fontId="93" fillId="33" borderId="34" xfId="0" applyFont="1" applyFill="1" applyBorder="1" applyAlignment="1">
      <alignment horizontal="center" wrapText="1"/>
    </xf>
    <xf numFmtId="0" fontId="93" fillId="33" borderId="26" xfId="0" applyFont="1" applyFill="1" applyBorder="1" applyAlignment="1">
      <alignment horizontal="center" wrapText="1"/>
    </xf>
    <xf numFmtId="0" fontId="93" fillId="33" borderId="79" xfId="0" applyFont="1" applyFill="1" applyBorder="1" applyAlignment="1">
      <alignment horizontal="center"/>
    </xf>
    <xf numFmtId="0" fontId="93" fillId="33" borderId="80" xfId="0" applyFont="1" applyFill="1" applyBorder="1" applyAlignment="1">
      <alignment horizontal="center"/>
    </xf>
    <xf numFmtId="0" fontId="93" fillId="33" borderId="81" xfId="0" applyFont="1" applyFill="1" applyBorder="1" applyAlignment="1">
      <alignment horizontal="center"/>
    </xf>
    <xf numFmtId="0" fontId="118" fillId="34" borderId="0" xfId="0" applyFont="1" applyFill="1" applyBorder="1" applyAlignment="1">
      <alignment horizontal="left" wrapText="1"/>
    </xf>
    <xf numFmtId="0" fontId="93" fillId="33" borderId="82" xfId="0" applyFont="1" applyFill="1" applyBorder="1" applyAlignment="1">
      <alignment horizontal="center"/>
    </xf>
    <xf numFmtId="0" fontId="99" fillId="0" borderId="16" xfId="0" applyFont="1" applyBorder="1" applyAlignment="1">
      <alignment horizontal="left"/>
    </xf>
    <xf numFmtId="0" fontId="99" fillId="0" borderId="0" xfId="0" applyFont="1" applyFill="1" applyBorder="1" applyAlignment="1">
      <alignment horizontal="left"/>
    </xf>
    <xf numFmtId="17" fontId="93" fillId="33" borderId="79" xfId="0" applyNumberFormat="1" applyFont="1" applyFill="1" applyBorder="1" applyAlignment="1" quotePrefix="1">
      <alignment horizontal="center"/>
    </xf>
    <xf numFmtId="49" fontId="93" fillId="33" borderId="83" xfId="0" applyNumberFormat="1" applyFont="1" applyFill="1" applyBorder="1" applyAlignment="1">
      <alignment horizontal="center"/>
    </xf>
    <xf numFmtId="49" fontId="93" fillId="33" borderId="80" xfId="0" applyNumberFormat="1" applyFont="1" applyFill="1" applyBorder="1" applyAlignment="1">
      <alignment horizontal="center"/>
    </xf>
    <xf numFmtId="0" fontId="93" fillId="33" borderId="83" xfId="0" applyFont="1" applyFill="1" applyBorder="1" applyAlignment="1">
      <alignment horizontal="center"/>
    </xf>
    <xf numFmtId="0" fontId="93" fillId="33" borderId="79" xfId="0" applyFont="1" applyFill="1" applyBorder="1" applyAlignment="1">
      <alignment horizontal="center" vertical="center" wrapText="1"/>
    </xf>
    <xf numFmtId="0" fontId="93" fillId="33" borderId="82" xfId="0" applyFont="1" applyFill="1" applyBorder="1" applyAlignment="1">
      <alignment horizontal="center" vertical="center" wrapText="1"/>
    </xf>
    <xf numFmtId="0" fontId="87" fillId="35" borderId="54" xfId="0" applyFon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87" fillId="35" borderId="69" xfId="0" applyFont="1" applyFill="1" applyBorder="1" applyAlignment="1">
      <alignment vertical="center"/>
    </xf>
    <xf numFmtId="3" fontId="0" fillId="0" borderId="36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102" fillId="0" borderId="0" xfId="0" applyFont="1" applyAlignment="1">
      <alignment horizontal="center"/>
    </xf>
    <xf numFmtId="3" fontId="0" fillId="0" borderId="39" xfId="0" applyNumberForma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9" fillId="0" borderId="11" xfId="0" applyFont="1" applyBorder="1" applyAlignment="1">
      <alignment horizontal="center" vertical="center"/>
    </xf>
    <xf numFmtId="0" fontId="99" fillId="0" borderId="0" xfId="0" applyFont="1" applyFill="1" applyAlignment="1">
      <alignment horizontal="center"/>
    </xf>
    <xf numFmtId="3" fontId="61" fillId="0" borderId="40" xfId="0" applyNumberFormat="1" applyFont="1" applyBorder="1" applyAlignment="1">
      <alignment horizontal="center" vertical="center"/>
    </xf>
    <xf numFmtId="3" fontId="61" fillId="0" borderId="84" xfId="0" applyNumberFormat="1" applyFont="1" applyBorder="1" applyAlignment="1">
      <alignment horizontal="center" vertical="center"/>
    </xf>
    <xf numFmtId="3" fontId="61" fillId="0" borderId="85" xfId="0" applyNumberFormat="1" applyFont="1" applyBorder="1" applyAlignment="1">
      <alignment horizontal="center" vertical="center"/>
    </xf>
    <xf numFmtId="3" fontId="62" fillId="35" borderId="63" xfId="0" applyNumberFormat="1" applyFont="1" applyFill="1" applyBorder="1" applyAlignment="1">
      <alignment horizontal="center" vertical="center"/>
    </xf>
    <xf numFmtId="3" fontId="62" fillId="35" borderId="86" xfId="0" applyNumberFormat="1" applyFont="1" applyFill="1" applyBorder="1" applyAlignment="1">
      <alignment horizontal="center" vertical="center"/>
    </xf>
    <xf numFmtId="3" fontId="62" fillId="35" borderId="87" xfId="0" applyNumberFormat="1" applyFont="1" applyFill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85" xfId="0" applyFont="1" applyBorder="1" applyAlignment="1">
      <alignment horizontal="center" vertical="center"/>
    </xf>
    <xf numFmtId="0" fontId="61" fillId="0" borderId="84" xfId="0" applyFont="1" applyBorder="1" applyAlignment="1">
      <alignment horizontal="center" vertical="center"/>
    </xf>
    <xf numFmtId="0" fontId="62" fillId="35" borderId="62" xfId="0" applyFont="1" applyFill="1" applyBorder="1" applyAlignment="1">
      <alignment horizontal="center" vertical="center"/>
    </xf>
    <xf numFmtId="0" fontId="62" fillId="35" borderId="88" xfId="0" applyFont="1" applyFill="1" applyBorder="1" applyAlignment="1">
      <alignment horizontal="center" vertical="center"/>
    </xf>
    <xf numFmtId="0" fontId="62" fillId="35" borderId="72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/>
    </xf>
    <xf numFmtId="0" fontId="10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49" fillId="36" borderId="89" xfId="0" applyFont="1" applyFill="1" applyBorder="1" applyAlignment="1">
      <alignment horizontal="center" vertical="center" textRotation="90" wrapText="1"/>
    </xf>
    <xf numFmtId="0" fontId="118" fillId="36" borderId="52" xfId="0" applyFont="1" applyFill="1" applyBorder="1" applyAlignment="1">
      <alignment horizontal="center" vertical="center" textRotation="90"/>
    </xf>
    <xf numFmtId="0" fontId="49" fillId="36" borderId="11" xfId="0" applyFont="1" applyFill="1" applyBorder="1" applyAlignment="1">
      <alignment horizontal="center" vertical="center" textRotation="90"/>
    </xf>
    <xf numFmtId="0" fontId="49" fillId="36" borderId="69" xfId="0" applyFont="1" applyFill="1" applyBorder="1" applyAlignment="1">
      <alignment horizontal="center" vertical="center" textRotation="90"/>
    </xf>
    <xf numFmtId="0" fontId="93" fillId="36" borderId="90" xfId="0" applyFont="1" applyFill="1" applyBorder="1" applyAlignment="1">
      <alignment horizontal="center" vertical="center" textRotation="90"/>
    </xf>
    <xf numFmtId="0" fontId="93" fillId="36" borderId="45" xfId="0" applyFont="1" applyFill="1" applyBorder="1" applyAlignment="1">
      <alignment horizontal="center" vertical="center" textRotation="90"/>
    </xf>
    <xf numFmtId="0" fontId="49" fillId="36" borderId="91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6" borderId="93" xfId="0" applyFont="1" applyFill="1" applyBorder="1" applyAlignment="1">
      <alignment horizontal="center" vertical="center" textRotation="90"/>
    </xf>
    <xf numFmtId="0" fontId="49" fillId="36" borderId="94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/>
    </xf>
    <xf numFmtId="0" fontId="49" fillId="36" borderId="96" xfId="0" applyFont="1" applyFill="1" applyBorder="1" applyAlignment="1">
      <alignment horizontal="center" vertical="center"/>
    </xf>
    <xf numFmtId="0" fontId="49" fillId="36" borderId="97" xfId="0" applyFont="1" applyFill="1" applyBorder="1" applyAlignment="1">
      <alignment horizontal="center" vertical="center"/>
    </xf>
    <xf numFmtId="0" fontId="49" fillId="36" borderId="98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/>
    </xf>
    <xf numFmtId="0" fontId="49" fillId="36" borderId="46" xfId="0" applyFont="1" applyFill="1" applyBorder="1" applyAlignment="1">
      <alignment horizontal="center" vertical="center" textRotation="90"/>
    </xf>
    <xf numFmtId="0" fontId="49" fillId="36" borderId="70" xfId="0" applyFont="1" applyFill="1" applyBorder="1" applyAlignment="1">
      <alignment horizontal="center" vertical="center" textRotation="90" wrapText="1"/>
    </xf>
    <xf numFmtId="0" fontId="118" fillId="36" borderId="100" xfId="0" applyFont="1" applyFill="1" applyBorder="1" applyAlignment="1">
      <alignment horizontal="center" vertical="center" textRotation="90"/>
    </xf>
    <xf numFmtId="0" fontId="49" fillId="36" borderId="89" xfId="0" applyFont="1" applyFill="1" applyBorder="1" applyAlignment="1">
      <alignment horizontal="center" vertical="center" textRotation="90"/>
    </xf>
    <xf numFmtId="0" fontId="49" fillId="36" borderId="52" xfId="0" applyFont="1" applyFill="1" applyBorder="1" applyAlignment="1">
      <alignment horizontal="center" vertical="center" textRotation="90"/>
    </xf>
    <xf numFmtId="0" fontId="49" fillId="36" borderId="90" xfId="0" applyFont="1" applyFill="1" applyBorder="1" applyAlignment="1">
      <alignment horizontal="center" vertical="center" textRotation="90"/>
    </xf>
    <xf numFmtId="0" fontId="49" fillId="36" borderId="45" xfId="0" applyFont="1" applyFill="1" applyBorder="1" applyAlignment="1">
      <alignment horizontal="center" vertical="center" textRotation="90"/>
    </xf>
    <xf numFmtId="3" fontId="6" fillId="0" borderId="96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left" vertical="top"/>
    </xf>
    <xf numFmtId="0" fontId="49" fillId="36" borderId="101" xfId="0" applyFont="1" applyFill="1" applyBorder="1" applyAlignment="1">
      <alignment horizontal="center" vertical="center"/>
    </xf>
    <xf numFmtId="0" fontId="49" fillId="36" borderId="52" xfId="0" applyFont="1" applyFill="1" applyBorder="1" applyAlignment="1">
      <alignment horizontal="center" vertical="center" textRotation="90" wrapText="1"/>
    </xf>
    <xf numFmtId="0" fontId="118" fillId="36" borderId="102" xfId="0" applyFont="1" applyFill="1" applyBorder="1" applyAlignment="1">
      <alignment horizontal="center" vertical="center" textRotation="90"/>
    </xf>
    <xf numFmtId="0" fontId="49" fillId="35" borderId="27" xfId="0" applyFont="1" applyFill="1" applyBorder="1" applyAlignment="1">
      <alignment horizontal="center" vertical="center"/>
    </xf>
    <xf numFmtId="0" fontId="49" fillId="35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9" fillId="35" borderId="33" xfId="0" applyFont="1" applyFill="1" applyBorder="1" applyAlignment="1">
      <alignment horizontal="center" vertical="center"/>
    </xf>
    <xf numFmtId="0" fontId="49" fillId="35" borderId="103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6" borderId="3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50" fillId="36" borderId="89" xfId="0" applyFont="1" applyFill="1" applyBorder="1" applyAlignment="1">
      <alignment horizontal="center" vertical="center" textRotation="90" wrapText="1"/>
    </xf>
    <xf numFmtId="0" fontId="95" fillId="36" borderId="52" xfId="0" applyFont="1" applyFill="1" applyBorder="1" applyAlignment="1">
      <alignment horizontal="center" vertical="center" textRotation="90"/>
    </xf>
    <xf numFmtId="0" fontId="50" fillId="36" borderId="11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/>
    </xf>
    <xf numFmtId="0" fontId="50" fillId="36" borderId="40" xfId="0" applyFont="1" applyFill="1" applyBorder="1" applyAlignment="1">
      <alignment horizontal="center" vertical="center" textRotation="90" wrapText="1"/>
    </xf>
    <xf numFmtId="0" fontId="95" fillId="36" borderId="70" xfId="0" applyFont="1" applyFill="1" applyBorder="1" applyAlignment="1">
      <alignment horizontal="center" vertical="center" textRotation="90"/>
    </xf>
    <xf numFmtId="0" fontId="94" fillId="36" borderId="37" xfId="0" applyFont="1" applyFill="1" applyBorder="1" applyAlignment="1">
      <alignment horizontal="center" vertical="center" textRotation="90"/>
    </xf>
    <xf numFmtId="0" fontId="94" fillId="36" borderId="51" xfId="0" applyFont="1" applyFill="1" applyBorder="1" applyAlignment="1">
      <alignment horizontal="center" vertical="center" textRotation="90"/>
    </xf>
    <xf numFmtId="0" fontId="50" fillId="36" borderId="73" xfId="0" applyFont="1" applyFill="1" applyBorder="1" applyAlignment="1">
      <alignment horizontal="center" vertical="center" textRotation="90"/>
    </xf>
    <xf numFmtId="0" fontId="50" fillId="36" borderId="19" xfId="0" applyFont="1" applyFill="1" applyBorder="1" applyAlignment="1">
      <alignment horizontal="center" vertical="center" textRotation="90"/>
    </xf>
    <xf numFmtId="0" fontId="50" fillId="36" borderId="84" xfId="0" applyFont="1" applyFill="1" applyBorder="1" applyAlignment="1">
      <alignment horizontal="center" vertical="center" textRotation="90"/>
    </xf>
    <xf numFmtId="0" fontId="50" fillId="36" borderId="90" xfId="0" applyFont="1" applyFill="1" applyBorder="1" applyAlignment="1">
      <alignment horizontal="center" vertical="center" textRotation="90"/>
    </xf>
    <xf numFmtId="0" fontId="50" fillId="36" borderId="96" xfId="0" applyFont="1" applyFill="1" applyBorder="1" applyAlignment="1">
      <alignment horizontal="center" vertical="center"/>
    </xf>
    <xf numFmtId="0" fontId="50" fillId="36" borderId="97" xfId="0" applyFont="1" applyFill="1" applyBorder="1" applyAlignment="1">
      <alignment horizontal="center" vertical="center"/>
    </xf>
    <xf numFmtId="0" fontId="50" fillId="36" borderId="37" xfId="0" applyFont="1" applyFill="1" applyBorder="1" applyAlignment="1">
      <alignment horizontal="center" vertical="center" textRotation="90"/>
    </xf>
    <xf numFmtId="0" fontId="50" fillId="36" borderId="51" xfId="0" applyFont="1" applyFill="1" applyBorder="1" applyAlignment="1">
      <alignment horizontal="center" vertical="center" textRotation="90"/>
    </xf>
    <xf numFmtId="0" fontId="50" fillId="36" borderId="99" xfId="0" applyFont="1" applyFill="1" applyBorder="1" applyAlignment="1">
      <alignment horizontal="center" vertical="center"/>
    </xf>
    <xf numFmtId="0" fontId="50" fillId="36" borderId="46" xfId="0" applyFont="1" applyFill="1" applyBorder="1" applyAlignment="1">
      <alignment horizontal="center" vertical="center" textRotation="90"/>
    </xf>
    <xf numFmtId="0" fontId="50" fillId="36" borderId="105" xfId="0" applyFont="1" applyFill="1" applyBorder="1" applyAlignment="1">
      <alignment horizontal="center" vertical="center" textRotation="90" wrapText="1"/>
    </xf>
    <xf numFmtId="0" fontId="95" fillId="36" borderId="47" xfId="0" applyFont="1" applyFill="1" applyBorder="1" applyAlignment="1">
      <alignment horizontal="center" vertical="center" textRotation="90"/>
    </xf>
    <xf numFmtId="0" fontId="50" fillId="36" borderId="40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6" borderId="21" xfId="0" applyFont="1" applyFill="1" applyBorder="1" applyAlignment="1">
      <alignment horizontal="center" vertical="center"/>
    </xf>
    <xf numFmtId="0" fontId="50" fillId="36" borderId="72" xfId="0" applyFont="1" applyFill="1" applyBorder="1" applyAlignment="1">
      <alignment horizontal="center" vertical="center"/>
    </xf>
    <xf numFmtId="0" fontId="50" fillId="35" borderId="95" xfId="0" applyFont="1" applyFill="1" applyBorder="1" applyAlignment="1">
      <alignment horizontal="center" vertical="center"/>
    </xf>
    <xf numFmtId="0" fontId="50" fillId="35" borderId="106" xfId="0" applyFont="1" applyFill="1" applyBorder="1" applyAlignment="1">
      <alignment horizontal="center" vertical="center"/>
    </xf>
    <xf numFmtId="0" fontId="50" fillId="35" borderId="96" xfId="0" applyFont="1" applyFill="1" applyBorder="1" applyAlignment="1">
      <alignment horizontal="center" vertical="center"/>
    </xf>
    <xf numFmtId="0" fontId="50" fillId="35" borderId="103" xfId="0" applyFont="1" applyFill="1" applyBorder="1" applyAlignment="1">
      <alignment horizontal="center" vertical="center"/>
    </xf>
    <xf numFmtId="0" fontId="50" fillId="35" borderId="97" xfId="0" applyFont="1" applyFill="1" applyBorder="1" applyAlignment="1">
      <alignment horizontal="center" vertical="center"/>
    </xf>
    <xf numFmtId="0" fontId="50" fillId="35" borderId="33" xfId="0" applyFont="1" applyFill="1" applyBorder="1" applyAlignment="1">
      <alignment horizontal="center" vertical="center"/>
    </xf>
    <xf numFmtId="0" fontId="50" fillId="35" borderId="104" xfId="0" applyFont="1" applyFill="1" applyBorder="1" applyAlignment="1">
      <alignment horizontal="center" vertical="center"/>
    </xf>
    <xf numFmtId="0" fontId="50" fillId="36" borderId="41" xfId="0" applyFont="1" applyFill="1" applyBorder="1" applyAlignment="1">
      <alignment horizontal="center" vertical="center"/>
    </xf>
    <xf numFmtId="0" fontId="50" fillId="36" borderId="107" xfId="0" applyFont="1" applyFill="1" applyBorder="1" applyAlignment="1">
      <alignment horizontal="center" vertical="center"/>
    </xf>
    <xf numFmtId="0" fontId="50" fillId="36" borderId="22" xfId="0" applyFont="1" applyFill="1" applyBorder="1" applyAlignment="1">
      <alignment horizontal="center" vertical="center"/>
    </xf>
    <xf numFmtId="0" fontId="94" fillId="36" borderId="30" xfId="0" applyFont="1" applyFill="1" applyBorder="1" applyAlignment="1">
      <alignment horizontal="center" vertical="center" wrapText="1"/>
    </xf>
    <xf numFmtId="0" fontId="94" fillId="36" borderId="10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94" fillId="35" borderId="95" xfId="0" applyFont="1" applyFill="1" applyBorder="1" applyAlignment="1">
      <alignment horizontal="center" vertical="center" wrapText="1"/>
    </xf>
    <xf numFmtId="0" fontId="94" fillId="35" borderId="106" xfId="0" applyFont="1" applyFill="1" applyBorder="1" applyAlignment="1">
      <alignment horizontal="center" vertical="center" wrapText="1"/>
    </xf>
    <xf numFmtId="0" fontId="94" fillId="35" borderId="55" xfId="0" applyFont="1" applyFill="1" applyBorder="1" applyAlignment="1">
      <alignment horizontal="center" vertical="center" wrapText="1"/>
    </xf>
    <xf numFmtId="0" fontId="94" fillId="35" borderId="27" xfId="0" applyFont="1" applyFill="1" applyBorder="1" applyAlignment="1">
      <alignment horizontal="center" vertical="center" wrapText="1"/>
    </xf>
    <xf numFmtId="0" fontId="94" fillId="35" borderId="28" xfId="0" applyFont="1" applyFill="1" applyBorder="1" applyAlignment="1">
      <alignment horizontal="center" vertical="center" wrapText="1"/>
    </xf>
    <xf numFmtId="0" fontId="94" fillId="35" borderId="108" xfId="0" applyFont="1" applyFill="1" applyBorder="1" applyAlignment="1">
      <alignment horizontal="center" vertical="center" wrapText="1"/>
    </xf>
    <xf numFmtId="0" fontId="94" fillId="35" borderId="33" xfId="0" applyFont="1" applyFill="1" applyBorder="1" applyAlignment="1">
      <alignment horizontal="center" vertical="center" wrapText="1"/>
    </xf>
    <xf numFmtId="0" fontId="94" fillId="35" borderId="103" xfId="0" applyFont="1" applyFill="1" applyBorder="1" applyAlignment="1">
      <alignment horizontal="center" vertical="center" wrapText="1"/>
    </xf>
    <xf numFmtId="0" fontId="94" fillId="35" borderId="104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9" fillId="0" borderId="0" xfId="0" applyFont="1" applyBorder="1" applyAlignment="1">
      <alignment horizontal="center" wrapText="1"/>
    </xf>
    <xf numFmtId="0" fontId="9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2" fillId="0" borderId="0" xfId="0" applyFont="1" applyBorder="1" applyAlignment="1">
      <alignment horizontal="center"/>
    </xf>
    <xf numFmtId="0" fontId="87" fillId="35" borderId="69" xfId="0" applyFont="1" applyFill="1" applyBorder="1" applyAlignment="1">
      <alignment horizontal="center" vertical="center" wrapText="1"/>
    </xf>
    <xf numFmtId="0" fontId="87" fillId="35" borderId="46" xfId="0" applyFont="1" applyFill="1" applyBorder="1" applyAlignment="1">
      <alignment horizontal="center" vertical="center" wrapText="1"/>
    </xf>
    <xf numFmtId="0" fontId="87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69" xfId="0" applyFont="1" applyFill="1" applyBorder="1" applyAlignment="1">
      <alignment horizontal="center" vertical="center" wrapText="1"/>
    </xf>
    <xf numFmtId="0" fontId="87" fillId="35" borderId="54" xfId="0" applyFont="1" applyFill="1" applyBorder="1" applyAlignment="1">
      <alignment horizontal="center" vertical="center" wrapText="1"/>
    </xf>
    <xf numFmtId="0" fontId="105" fillId="0" borderId="16" xfId="0" applyFont="1" applyBorder="1" applyAlignment="1">
      <alignment horizontal="center"/>
    </xf>
    <xf numFmtId="0" fontId="99" fillId="0" borderId="15" xfId="0" applyFont="1" applyFill="1" applyBorder="1" applyAlignment="1">
      <alignment horizontal="center" wrapText="1"/>
    </xf>
    <xf numFmtId="0" fontId="99" fillId="0" borderId="0" xfId="0" applyFont="1" applyFill="1" applyBorder="1" applyAlignment="1">
      <alignment horizontal="center" wrapText="1"/>
    </xf>
    <xf numFmtId="0" fontId="108" fillId="0" borderId="38" xfId="0" applyFont="1" applyFill="1" applyBorder="1" applyAlignment="1">
      <alignment horizontal="right" vertical="center" wrapText="1"/>
    </xf>
    <xf numFmtId="0" fontId="108" fillId="0" borderId="13" xfId="0" applyFont="1" applyFill="1" applyBorder="1" applyAlignment="1">
      <alignment horizontal="right" vertical="center" wrapText="1"/>
    </xf>
    <xf numFmtId="0" fontId="103" fillId="0" borderId="0" xfId="0" applyFont="1" applyBorder="1" applyAlignment="1">
      <alignment horizontal="left" vertical="center"/>
    </xf>
    <xf numFmtId="0" fontId="105" fillId="0" borderId="16" xfId="0" applyFont="1" applyBorder="1" applyAlignment="1">
      <alignment horizontal="left"/>
    </xf>
    <xf numFmtId="0" fontId="93" fillId="35" borderId="11" xfId="0" applyFont="1" applyFill="1" applyBorder="1" applyAlignment="1">
      <alignment horizontal="center" vertical="center" wrapText="1"/>
    </xf>
    <xf numFmtId="0" fontId="93" fillId="35" borderId="69" xfId="0" applyFont="1" applyFill="1" applyBorder="1" applyAlignment="1">
      <alignment horizontal="center" vertical="center" wrapText="1"/>
    </xf>
    <xf numFmtId="0" fontId="118" fillId="35" borderId="11" xfId="0" applyFont="1" applyFill="1" applyBorder="1" applyAlignment="1">
      <alignment horizontal="center" vertical="center" wrapText="1"/>
    </xf>
    <xf numFmtId="0" fontId="118" fillId="35" borderId="69" xfId="0" applyFont="1" applyFill="1" applyBorder="1" applyAlignment="1">
      <alignment horizontal="center" vertical="center" wrapText="1"/>
    </xf>
    <xf numFmtId="0" fontId="102" fillId="0" borderId="109" xfId="0" applyFont="1" applyBorder="1" applyAlignment="1">
      <alignment horizontal="center"/>
    </xf>
    <xf numFmtId="0" fontId="87" fillId="35" borderId="110" xfId="0" applyFont="1" applyFill="1" applyBorder="1" applyAlignment="1">
      <alignment horizontal="right" wrapText="1"/>
    </xf>
    <xf numFmtId="0" fontId="87" fillId="35" borderId="109" xfId="0" applyFont="1" applyFill="1" applyBorder="1" applyAlignment="1">
      <alignment horizontal="right" wrapText="1"/>
    </xf>
    <xf numFmtId="0" fontId="87" fillId="35" borderId="111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514350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323975"/>
          <a:ext cx="1181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7.140625" style="0" customWidth="1"/>
    <col min="7" max="7" width="11.8515625" style="0" customWidth="1"/>
    <col min="8" max="8" width="10.7109375" style="0" customWidth="1"/>
    <col min="9" max="9" width="8.28125" style="0" customWidth="1"/>
  </cols>
  <sheetData>
    <row r="1" spans="1:10" ht="15">
      <c r="A1" s="219" t="s">
        <v>540</v>
      </c>
      <c r="B1" s="220"/>
      <c r="C1" s="220"/>
      <c r="D1" s="220"/>
      <c r="E1" s="220"/>
      <c r="F1" s="220"/>
      <c r="G1" s="220"/>
      <c r="H1" s="220"/>
      <c r="I1" s="221"/>
      <c r="J1" s="223"/>
    </row>
    <row r="2" spans="1:10" ht="15">
      <c r="A2" s="222"/>
      <c r="B2" s="223"/>
      <c r="C2" s="223"/>
      <c r="D2" s="223"/>
      <c r="E2" s="223"/>
      <c r="F2" s="223"/>
      <c r="G2" s="223"/>
      <c r="H2" s="223"/>
      <c r="I2" s="224"/>
      <c r="J2" s="223"/>
    </row>
    <row r="3" spans="1:10" ht="15">
      <c r="A3" s="222"/>
      <c r="B3" s="223"/>
      <c r="C3" s="223"/>
      <c r="D3" s="223"/>
      <c r="E3" s="223"/>
      <c r="F3" s="223"/>
      <c r="G3" s="223"/>
      <c r="H3" s="223"/>
      <c r="I3" s="224"/>
      <c r="J3" s="223"/>
    </row>
    <row r="4" spans="1:10" ht="22.5" customHeight="1">
      <c r="A4" s="349" t="s">
        <v>225</v>
      </c>
      <c r="B4" s="350"/>
      <c r="C4" s="350"/>
      <c r="D4" s="350"/>
      <c r="E4" s="350"/>
      <c r="F4" s="350"/>
      <c r="G4" s="350"/>
      <c r="H4" s="350"/>
      <c r="I4" s="351"/>
      <c r="J4" s="223"/>
    </row>
    <row r="5" spans="1:10" ht="15">
      <c r="A5" s="222"/>
      <c r="B5" s="223"/>
      <c r="C5" s="223"/>
      <c r="D5" s="223"/>
      <c r="E5" s="223"/>
      <c r="F5" s="223"/>
      <c r="G5" s="223"/>
      <c r="H5" s="223"/>
      <c r="I5" s="224"/>
      <c r="J5" s="223"/>
    </row>
    <row r="6" spans="1:10" ht="15">
      <c r="A6" s="222"/>
      <c r="B6" s="223"/>
      <c r="C6" s="223"/>
      <c r="D6" s="223"/>
      <c r="E6" s="223"/>
      <c r="F6" s="223"/>
      <c r="G6" s="223"/>
      <c r="H6" s="223"/>
      <c r="I6" s="224"/>
      <c r="J6" s="223"/>
    </row>
    <row r="7" spans="1:10" ht="15">
      <c r="A7" s="222"/>
      <c r="B7" s="223"/>
      <c r="C7" s="223"/>
      <c r="D7" s="223"/>
      <c r="E7" s="223"/>
      <c r="F7" s="223"/>
      <c r="G7" s="223"/>
      <c r="H7" s="223"/>
      <c r="I7" s="224"/>
      <c r="J7" s="223"/>
    </row>
    <row r="8" spans="1:10" ht="15">
      <c r="A8" s="222"/>
      <c r="B8" s="223"/>
      <c r="C8" s="223"/>
      <c r="D8" s="223"/>
      <c r="E8" s="223"/>
      <c r="F8" s="223"/>
      <c r="G8" s="223"/>
      <c r="H8" s="223"/>
      <c r="I8" s="224"/>
      <c r="J8" s="223"/>
    </row>
    <row r="9" spans="1:10" ht="15">
      <c r="A9" s="222"/>
      <c r="B9" s="223"/>
      <c r="C9" s="223"/>
      <c r="D9" s="223"/>
      <c r="E9" s="223"/>
      <c r="F9" s="223"/>
      <c r="G9" s="223"/>
      <c r="H9" s="223"/>
      <c r="I9" s="224"/>
      <c r="J9" s="223"/>
    </row>
    <row r="10" spans="1:10" ht="15">
      <c r="A10" s="222"/>
      <c r="B10" s="223"/>
      <c r="C10" s="223"/>
      <c r="D10" s="223"/>
      <c r="E10" s="223"/>
      <c r="F10" s="223"/>
      <c r="G10" s="223"/>
      <c r="H10" s="223"/>
      <c r="I10" s="224"/>
      <c r="J10" s="223"/>
    </row>
    <row r="11" spans="1:10" ht="15">
      <c r="A11" s="222"/>
      <c r="B11" s="223"/>
      <c r="C11" s="223"/>
      <c r="D11" s="223"/>
      <c r="E11" s="223"/>
      <c r="F11" s="223"/>
      <c r="G11" s="223"/>
      <c r="H11" s="223"/>
      <c r="I11" s="224"/>
      <c r="J11" s="223"/>
    </row>
    <row r="12" spans="1:10" ht="15">
      <c r="A12" s="222"/>
      <c r="B12" s="223"/>
      <c r="C12" s="223"/>
      <c r="D12" s="223"/>
      <c r="E12" s="223"/>
      <c r="F12" s="223"/>
      <c r="G12" s="223"/>
      <c r="H12" s="223"/>
      <c r="I12" s="224"/>
      <c r="J12" s="223"/>
    </row>
    <row r="13" spans="1:10" ht="15">
      <c r="A13" s="222"/>
      <c r="B13" s="223"/>
      <c r="C13" s="223"/>
      <c r="D13" s="223"/>
      <c r="E13" s="223"/>
      <c r="F13" s="223"/>
      <c r="G13" s="223"/>
      <c r="H13" s="223"/>
      <c r="I13" s="224"/>
      <c r="J13" s="223"/>
    </row>
    <row r="14" spans="1:10" ht="15">
      <c r="A14" s="222"/>
      <c r="B14" s="223"/>
      <c r="C14" s="223"/>
      <c r="D14" s="223"/>
      <c r="E14" s="223"/>
      <c r="F14" s="223"/>
      <c r="G14" s="223"/>
      <c r="H14" s="223"/>
      <c r="I14" s="224"/>
      <c r="J14" s="223"/>
    </row>
    <row r="15" spans="1:10" ht="15">
      <c r="A15" s="222"/>
      <c r="B15" s="223"/>
      <c r="C15" s="223"/>
      <c r="D15" s="223"/>
      <c r="E15" s="223"/>
      <c r="F15" s="223"/>
      <c r="G15" s="223"/>
      <c r="H15" s="223"/>
      <c r="I15" s="224"/>
      <c r="J15" s="223"/>
    </row>
    <row r="16" spans="1:10" ht="15">
      <c r="A16" s="222"/>
      <c r="B16" s="223"/>
      <c r="C16" s="223"/>
      <c r="D16" s="223"/>
      <c r="E16" s="223"/>
      <c r="F16" s="223"/>
      <c r="G16" s="223"/>
      <c r="H16" s="223"/>
      <c r="I16" s="224"/>
      <c r="J16" s="223"/>
    </row>
    <row r="17" spans="1:10" ht="15">
      <c r="A17" s="222"/>
      <c r="B17" s="223"/>
      <c r="C17" s="223"/>
      <c r="D17" s="223"/>
      <c r="E17" s="223"/>
      <c r="F17" s="223"/>
      <c r="G17" s="223"/>
      <c r="H17" s="223"/>
      <c r="I17" s="224"/>
      <c r="J17" s="223"/>
    </row>
    <row r="18" spans="1:10" ht="20.25">
      <c r="A18" s="352" t="s">
        <v>226</v>
      </c>
      <c r="B18" s="353"/>
      <c r="C18" s="353"/>
      <c r="D18" s="353"/>
      <c r="E18" s="353"/>
      <c r="F18" s="353"/>
      <c r="G18" s="353"/>
      <c r="H18" s="353"/>
      <c r="I18" s="354"/>
      <c r="J18" s="223"/>
    </row>
    <row r="19" spans="1:10" ht="20.25">
      <c r="A19" s="352"/>
      <c r="B19" s="353"/>
      <c r="C19" s="353"/>
      <c r="D19" s="353"/>
      <c r="E19" s="353"/>
      <c r="F19" s="353"/>
      <c r="G19" s="353"/>
      <c r="H19" s="353"/>
      <c r="I19" s="354"/>
      <c r="J19" s="223"/>
    </row>
    <row r="20" spans="1:10" ht="20.25">
      <c r="A20" s="355" t="s">
        <v>596</v>
      </c>
      <c r="B20" s="356"/>
      <c r="C20" s="356"/>
      <c r="D20" s="356"/>
      <c r="E20" s="356"/>
      <c r="F20" s="356"/>
      <c r="G20" s="356"/>
      <c r="H20" s="356"/>
      <c r="I20" s="357"/>
      <c r="J20" s="223"/>
    </row>
    <row r="21" spans="1:10" ht="15.75">
      <c r="A21" s="225"/>
      <c r="B21" s="226"/>
      <c r="C21" s="226"/>
      <c r="D21" s="226"/>
      <c r="E21" s="226"/>
      <c r="F21" s="226"/>
      <c r="G21" s="226"/>
      <c r="H21" s="223"/>
      <c r="I21" s="224"/>
      <c r="J21" s="223"/>
    </row>
    <row r="22" spans="1:10" ht="18" customHeight="1">
      <c r="A22" s="225"/>
      <c r="B22" s="359" t="s">
        <v>305</v>
      </c>
      <c r="C22" s="359"/>
      <c r="D22" s="359"/>
      <c r="E22" s="359"/>
      <c r="F22" s="359"/>
      <c r="G22" s="359"/>
      <c r="H22" s="359"/>
      <c r="I22" s="360"/>
      <c r="J22" s="223"/>
    </row>
    <row r="23" spans="1:10" ht="15.75">
      <c r="A23" s="225"/>
      <c r="B23" s="359"/>
      <c r="C23" s="359"/>
      <c r="D23" s="359"/>
      <c r="E23" s="359"/>
      <c r="F23" s="359"/>
      <c r="G23" s="359"/>
      <c r="H23" s="359"/>
      <c r="I23" s="360"/>
      <c r="J23" s="223"/>
    </row>
    <row r="24" spans="1:10" ht="18">
      <c r="A24" s="225"/>
      <c r="B24" s="335"/>
      <c r="C24" s="335"/>
      <c r="D24" s="335"/>
      <c r="E24" s="335"/>
      <c r="F24" s="335"/>
      <c r="G24" s="335"/>
      <c r="H24" s="335"/>
      <c r="I24" s="336"/>
      <c r="J24" s="223"/>
    </row>
    <row r="25" spans="1:10" ht="15.75">
      <c r="A25" s="225"/>
      <c r="B25" s="226"/>
      <c r="C25" s="226"/>
      <c r="D25" s="226"/>
      <c r="E25" s="226"/>
      <c r="F25" s="226"/>
      <c r="G25" s="226"/>
      <c r="H25" s="223"/>
      <c r="I25" s="224"/>
      <c r="J25" s="223"/>
    </row>
    <row r="26" spans="1:10" ht="15.75">
      <c r="A26" s="225"/>
      <c r="B26" s="226"/>
      <c r="C26" s="226"/>
      <c r="D26" s="226"/>
      <c r="E26" s="226"/>
      <c r="F26" s="226"/>
      <c r="G26" s="226"/>
      <c r="H26" s="223"/>
      <c r="I26" s="224"/>
      <c r="J26" s="223"/>
    </row>
    <row r="27" spans="1:10" ht="23.25">
      <c r="A27" s="225"/>
      <c r="B27" s="226"/>
      <c r="C27" s="358"/>
      <c r="D27" s="358"/>
      <c r="E27" s="358"/>
      <c r="F27" s="226"/>
      <c r="G27" s="226"/>
      <c r="H27" s="223"/>
      <c r="I27" s="224"/>
      <c r="J27" s="223"/>
    </row>
    <row r="28" spans="1:10" ht="15.75">
      <c r="A28" s="225"/>
      <c r="B28" s="226"/>
      <c r="C28" s="226"/>
      <c r="D28" s="226"/>
      <c r="E28" s="226"/>
      <c r="F28" s="226"/>
      <c r="G28" s="226"/>
      <c r="H28" s="223"/>
      <c r="I28" s="224"/>
      <c r="J28" s="223"/>
    </row>
    <row r="29" spans="1:10" ht="15.75">
      <c r="A29" s="225"/>
      <c r="B29" s="226"/>
      <c r="C29" s="226"/>
      <c r="D29" s="226"/>
      <c r="E29" s="226"/>
      <c r="F29" s="226"/>
      <c r="G29" s="226"/>
      <c r="H29" s="223"/>
      <c r="I29" s="224"/>
      <c r="J29" s="223"/>
    </row>
    <row r="30" spans="1:10" ht="15.75">
      <c r="A30" s="225"/>
      <c r="B30" s="226"/>
      <c r="C30" s="226"/>
      <c r="D30" s="226"/>
      <c r="E30" s="226"/>
      <c r="F30" s="226"/>
      <c r="G30" s="226"/>
      <c r="H30" s="223"/>
      <c r="I30" s="224"/>
      <c r="J30" s="223"/>
    </row>
    <row r="31" spans="1:10" ht="15.75">
      <c r="A31" s="225"/>
      <c r="B31" s="226"/>
      <c r="C31" s="226"/>
      <c r="D31" s="226"/>
      <c r="E31" s="226"/>
      <c r="F31" s="226"/>
      <c r="G31" s="226"/>
      <c r="H31" s="223"/>
      <c r="I31" s="224"/>
      <c r="J31" s="223"/>
    </row>
    <row r="32" spans="1:10" ht="15.75">
      <c r="A32" s="225"/>
      <c r="B32" s="226"/>
      <c r="C32" s="226"/>
      <c r="D32" s="226"/>
      <c r="E32" s="226"/>
      <c r="F32" s="226"/>
      <c r="G32" s="226"/>
      <c r="H32" s="223"/>
      <c r="I32" s="224"/>
      <c r="J32" s="223"/>
    </row>
    <row r="33" spans="1:10" ht="15.75">
      <c r="A33" s="225"/>
      <c r="B33" s="226"/>
      <c r="C33" s="226"/>
      <c r="D33" s="226"/>
      <c r="E33" s="226"/>
      <c r="F33" s="226"/>
      <c r="G33" s="226"/>
      <c r="H33" s="223"/>
      <c r="I33" s="224"/>
      <c r="J33" s="223"/>
    </row>
    <row r="34" spans="1:10" ht="15.75">
      <c r="A34" s="225"/>
      <c r="B34" s="226"/>
      <c r="C34" s="226"/>
      <c r="D34" s="226"/>
      <c r="E34" s="226"/>
      <c r="F34" s="226"/>
      <c r="G34" s="226"/>
      <c r="H34" s="223"/>
      <c r="I34" s="224"/>
      <c r="J34" s="223"/>
    </row>
    <row r="35" spans="1:10" ht="15.75">
      <c r="A35" s="225"/>
      <c r="B35" s="226"/>
      <c r="C35" s="226"/>
      <c r="D35" s="226"/>
      <c r="E35" s="226"/>
      <c r="F35" s="226"/>
      <c r="G35" s="226"/>
      <c r="H35" s="223"/>
      <c r="I35" s="224"/>
      <c r="J35" s="223"/>
    </row>
    <row r="36" spans="1:10" ht="15.75">
      <c r="A36" s="343" t="s">
        <v>227</v>
      </c>
      <c r="B36" s="344"/>
      <c r="C36" s="344"/>
      <c r="D36" s="344"/>
      <c r="E36" s="344"/>
      <c r="F36" s="344"/>
      <c r="G36" s="344"/>
      <c r="H36" s="344"/>
      <c r="I36" s="345"/>
      <c r="J36" s="223"/>
    </row>
    <row r="37" spans="1:10" ht="15.75">
      <c r="A37" s="343" t="s">
        <v>228</v>
      </c>
      <c r="B37" s="344"/>
      <c r="C37" s="344"/>
      <c r="D37" s="344"/>
      <c r="E37" s="344"/>
      <c r="F37" s="344"/>
      <c r="G37" s="344"/>
      <c r="H37" s="344"/>
      <c r="I37" s="345"/>
      <c r="J37" s="223"/>
    </row>
    <row r="38" spans="1:10" ht="15.75">
      <c r="A38" s="225"/>
      <c r="B38" s="226"/>
      <c r="C38" s="226"/>
      <c r="D38" s="226"/>
      <c r="E38" s="226"/>
      <c r="F38" s="226"/>
      <c r="G38" s="226"/>
      <c r="H38" s="227"/>
      <c r="I38" s="229"/>
      <c r="J38" s="223"/>
    </row>
    <row r="39" spans="1:10" ht="15.75">
      <c r="A39" s="225"/>
      <c r="B39" s="226"/>
      <c r="C39" s="226"/>
      <c r="D39" s="226"/>
      <c r="E39" s="226"/>
      <c r="F39" s="226"/>
      <c r="G39" s="226"/>
      <c r="H39" s="227"/>
      <c r="I39" s="229"/>
      <c r="J39" s="223"/>
    </row>
    <row r="40" spans="1:10" ht="15">
      <c r="A40" s="346" t="s">
        <v>568</v>
      </c>
      <c r="B40" s="347"/>
      <c r="C40" s="347"/>
      <c r="D40" s="347"/>
      <c r="E40" s="347"/>
      <c r="F40" s="347"/>
      <c r="G40" s="347"/>
      <c r="H40" s="347"/>
      <c r="I40" s="348"/>
      <c r="J40" s="223"/>
    </row>
    <row r="41" spans="1:10" ht="15">
      <c r="A41" s="228"/>
      <c r="B41" s="227"/>
      <c r="C41" s="227"/>
      <c r="D41" s="227"/>
      <c r="E41" s="227"/>
      <c r="F41" s="227"/>
      <c r="G41" s="227"/>
      <c r="H41" s="223"/>
      <c r="I41" s="224"/>
      <c r="J41" s="223"/>
    </row>
    <row r="42" spans="1:10" ht="15">
      <c r="A42" s="228"/>
      <c r="B42" s="227"/>
      <c r="C42" s="227"/>
      <c r="D42" s="227"/>
      <c r="E42" s="227"/>
      <c r="F42" s="227"/>
      <c r="G42" s="227"/>
      <c r="H42" s="223"/>
      <c r="I42" s="224"/>
      <c r="J42" s="223"/>
    </row>
    <row r="43" spans="1:9" ht="15">
      <c r="A43" s="215"/>
      <c r="B43" s="1"/>
      <c r="C43" s="1"/>
      <c r="D43" s="1"/>
      <c r="E43" s="1"/>
      <c r="F43" s="1"/>
      <c r="G43" s="1"/>
      <c r="H43" s="1"/>
      <c r="I43" s="216"/>
    </row>
    <row r="44" spans="1:9" ht="15">
      <c r="A44" s="215"/>
      <c r="B44" s="1"/>
      <c r="C44" s="1"/>
      <c r="D44" s="1"/>
      <c r="E44" s="1"/>
      <c r="F44" s="1"/>
      <c r="G44" s="1"/>
      <c r="H44" s="1"/>
      <c r="I44" s="216"/>
    </row>
    <row r="45" spans="1:9" ht="15">
      <c r="A45" s="215"/>
      <c r="B45" s="1"/>
      <c r="C45" s="1"/>
      <c r="D45" s="1"/>
      <c r="E45" s="1"/>
      <c r="F45" s="1"/>
      <c r="G45" s="1"/>
      <c r="H45" s="1"/>
      <c r="I45" s="216"/>
    </row>
    <row r="46" spans="1:9" ht="15.75" thickBot="1">
      <c r="A46" s="230"/>
      <c r="B46" s="217"/>
      <c r="C46" s="217"/>
      <c r="D46" s="217"/>
      <c r="E46" s="217"/>
      <c r="F46" s="217"/>
      <c r="G46" s="217"/>
      <c r="H46" s="217"/>
      <c r="I46" s="21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&amp;L21.10.2016&amp;CTürkiye Odalar ve Borsalar Birliği&amp;R&amp;P/&amp;N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17" sqref="B17"/>
    </sheetView>
  </sheetViews>
  <sheetFormatPr defaultColWidth="9.140625" defaultRowHeight="15"/>
  <sheetData>
    <row r="1" ht="15">
      <c r="A1" s="182"/>
    </row>
    <row r="2" spans="1:10" ht="16.5" thickBot="1">
      <c r="A2" s="393" t="s">
        <v>559</v>
      </c>
      <c r="B2" s="393"/>
      <c r="C2" s="393"/>
      <c r="D2" s="393"/>
      <c r="E2" s="393"/>
      <c r="F2" s="393"/>
      <c r="G2" s="393"/>
      <c r="H2" s="393"/>
      <c r="I2" s="393"/>
      <c r="J2" s="393"/>
    </row>
    <row r="5" spans="1:10" ht="18.75" customHeight="1">
      <c r="A5" s="387" t="s">
        <v>94</v>
      </c>
      <c r="B5" s="387"/>
      <c r="C5" s="387"/>
      <c r="D5" s="387"/>
      <c r="E5" s="387"/>
      <c r="F5" s="387"/>
      <c r="G5" s="387"/>
      <c r="H5" s="387"/>
      <c r="I5" s="387"/>
      <c r="J5" s="387"/>
    </row>
    <row r="6" spans="3:10" ht="15.75">
      <c r="C6" s="223"/>
      <c r="D6" s="38"/>
      <c r="E6" s="38"/>
      <c r="F6" s="38"/>
      <c r="G6" s="38"/>
      <c r="H6" s="38"/>
      <c r="I6" s="38"/>
      <c r="J6" s="38"/>
    </row>
    <row r="7" spans="3:10" ht="15.75">
      <c r="C7" s="1"/>
      <c r="D7" s="38"/>
      <c r="E7" s="38"/>
      <c r="F7" s="38"/>
      <c r="G7" s="38"/>
      <c r="H7" s="38"/>
      <c r="I7" s="38"/>
      <c r="J7" s="38"/>
    </row>
    <row r="8" ht="15.75" thickBot="1"/>
    <row r="9" spans="2:11" ht="24.75" customHeight="1">
      <c r="B9" s="132"/>
      <c r="C9" s="436" t="s">
        <v>95</v>
      </c>
      <c r="D9" s="437"/>
      <c r="E9" s="436" t="s">
        <v>96</v>
      </c>
      <c r="F9" s="437"/>
      <c r="G9" s="436" t="s">
        <v>97</v>
      </c>
      <c r="H9" s="437"/>
      <c r="I9" s="436" t="s">
        <v>98</v>
      </c>
      <c r="J9" s="438"/>
      <c r="K9" s="182"/>
    </row>
    <row r="10" spans="2:10" ht="24.75" customHeight="1">
      <c r="B10" s="133" t="s">
        <v>99</v>
      </c>
      <c r="C10" s="427">
        <v>1793</v>
      </c>
      <c r="D10" s="428"/>
      <c r="E10" s="427">
        <v>1606</v>
      </c>
      <c r="F10" s="428"/>
      <c r="G10" s="433">
        <v>17</v>
      </c>
      <c r="H10" s="435"/>
      <c r="I10" s="433">
        <v>27</v>
      </c>
      <c r="J10" s="434"/>
    </row>
    <row r="11" spans="2:10" ht="24.75" customHeight="1">
      <c r="B11" s="134" t="s">
        <v>100</v>
      </c>
      <c r="C11" s="427">
        <v>1791</v>
      </c>
      <c r="D11" s="428"/>
      <c r="E11" s="427">
        <v>1040</v>
      </c>
      <c r="F11" s="428"/>
      <c r="G11" s="433">
        <v>14</v>
      </c>
      <c r="H11" s="435"/>
      <c r="I11" s="433">
        <v>12</v>
      </c>
      <c r="J11" s="434"/>
    </row>
    <row r="12" spans="2:10" ht="24.75" customHeight="1">
      <c r="B12" s="133" t="s">
        <v>101</v>
      </c>
      <c r="C12" s="427">
        <v>2217</v>
      </c>
      <c r="D12" s="428"/>
      <c r="E12" s="427">
        <v>1542</v>
      </c>
      <c r="F12" s="428"/>
      <c r="G12" s="427">
        <v>15</v>
      </c>
      <c r="H12" s="428"/>
      <c r="I12" s="427">
        <v>14</v>
      </c>
      <c r="J12" s="429"/>
    </row>
    <row r="13" spans="2:10" ht="24.75" customHeight="1">
      <c r="B13" s="134" t="s">
        <v>102</v>
      </c>
      <c r="C13" s="427">
        <v>1926</v>
      </c>
      <c r="D13" s="428"/>
      <c r="E13" s="427">
        <v>1088</v>
      </c>
      <c r="F13" s="428"/>
      <c r="G13" s="427">
        <v>17</v>
      </c>
      <c r="H13" s="428"/>
      <c r="I13" s="427">
        <v>15</v>
      </c>
      <c r="J13" s="429"/>
    </row>
    <row r="14" spans="2:10" ht="24.75" customHeight="1">
      <c r="B14" s="135" t="s">
        <v>103</v>
      </c>
      <c r="C14" s="427">
        <v>1938</v>
      </c>
      <c r="D14" s="428"/>
      <c r="E14" s="427">
        <v>972</v>
      </c>
      <c r="F14" s="428"/>
      <c r="G14" s="427">
        <v>14</v>
      </c>
      <c r="H14" s="428"/>
      <c r="I14" s="427">
        <v>82</v>
      </c>
      <c r="J14" s="429"/>
    </row>
    <row r="15" spans="2:10" ht="24.75" customHeight="1">
      <c r="B15" s="136" t="s">
        <v>104</v>
      </c>
      <c r="C15" s="427">
        <v>2103</v>
      </c>
      <c r="D15" s="428"/>
      <c r="E15" s="427">
        <v>1243</v>
      </c>
      <c r="F15" s="428"/>
      <c r="G15" s="427">
        <v>20</v>
      </c>
      <c r="H15" s="428"/>
      <c r="I15" s="427">
        <v>76</v>
      </c>
      <c r="J15" s="429"/>
    </row>
    <row r="16" spans="2:10" ht="24.75" customHeight="1">
      <c r="B16" s="135" t="s">
        <v>105</v>
      </c>
      <c r="C16" s="427">
        <v>1044</v>
      </c>
      <c r="D16" s="428"/>
      <c r="E16" s="427">
        <v>794</v>
      </c>
      <c r="F16" s="428"/>
      <c r="G16" s="427">
        <v>5</v>
      </c>
      <c r="H16" s="428"/>
      <c r="I16" s="427">
        <v>20</v>
      </c>
      <c r="J16" s="429"/>
    </row>
    <row r="17" spans="2:10" ht="24.75" customHeight="1">
      <c r="B17" s="136" t="s">
        <v>594</v>
      </c>
      <c r="C17" s="427">
        <v>1555</v>
      </c>
      <c r="D17" s="428"/>
      <c r="E17" s="427">
        <v>894</v>
      </c>
      <c r="F17" s="428"/>
      <c r="G17" s="427">
        <v>13</v>
      </c>
      <c r="H17" s="428"/>
      <c r="I17" s="427">
        <v>25</v>
      </c>
      <c r="J17" s="429"/>
    </row>
    <row r="18" spans="2:10" ht="24.75" customHeight="1">
      <c r="B18" s="135" t="s">
        <v>248</v>
      </c>
      <c r="C18" s="427">
        <v>1377</v>
      </c>
      <c r="D18" s="428"/>
      <c r="E18" s="427">
        <v>1074</v>
      </c>
      <c r="F18" s="428"/>
      <c r="G18" s="427">
        <v>16</v>
      </c>
      <c r="H18" s="428"/>
      <c r="I18" s="427">
        <v>12</v>
      </c>
      <c r="J18" s="429"/>
    </row>
    <row r="19" spans="2:10" ht="24.75" customHeight="1">
      <c r="B19" s="136" t="s">
        <v>250</v>
      </c>
      <c r="C19" s="427"/>
      <c r="D19" s="428"/>
      <c r="E19" s="427"/>
      <c r="F19" s="428"/>
      <c r="G19" s="427"/>
      <c r="H19" s="428"/>
      <c r="I19" s="427"/>
      <c r="J19" s="429"/>
    </row>
    <row r="20" spans="2:10" ht="24.75" customHeight="1">
      <c r="B20" s="135" t="s">
        <v>251</v>
      </c>
      <c r="C20" s="427"/>
      <c r="D20" s="428"/>
      <c r="E20" s="427"/>
      <c r="F20" s="428"/>
      <c r="G20" s="427"/>
      <c r="H20" s="428"/>
      <c r="I20" s="427"/>
      <c r="J20" s="429"/>
    </row>
    <row r="21" spans="2:10" ht="24.75" customHeight="1">
      <c r="B21" s="136" t="s">
        <v>252</v>
      </c>
      <c r="C21" s="427"/>
      <c r="D21" s="428"/>
      <c r="E21" s="427"/>
      <c r="F21" s="428"/>
      <c r="G21" s="427"/>
      <c r="H21" s="428"/>
      <c r="I21" s="427"/>
      <c r="J21" s="429"/>
    </row>
    <row r="22" spans="2:10" ht="24.75" customHeight="1" thickBot="1">
      <c r="B22" s="137" t="s">
        <v>30</v>
      </c>
      <c r="C22" s="430">
        <f>SUM(C10:D21)</f>
        <v>15744</v>
      </c>
      <c r="D22" s="431"/>
      <c r="E22" s="430">
        <f>SUM(E10:F21)</f>
        <v>10253</v>
      </c>
      <c r="F22" s="431"/>
      <c r="G22" s="430">
        <f>SUM(G10:H21)</f>
        <v>131</v>
      </c>
      <c r="H22" s="431"/>
      <c r="I22" s="430">
        <f>SUM(I10:J21)</f>
        <v>283</v>
      </c>
      <c r="J22" s="432"/>
    </row>
    <row r="24" spans="2:5" ht="15">
      <c r="B24" s="2" t="s">
        <v>18</v>
      </c>
      <c r="C24" s="2"/>
      <c r="D24" s="2"/>
      <c r="E24" s="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&amp;L21.10.2016&amp;CTÜRKİYE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35.8515625" style="0" customWidth="1"/>
    <col min="4" max="5" width="9.140625" style="0" customWidth="1"/>
    <col min="6" max="6" width="8.00390625" style="0" customWidth="1"/>
    <col min="145" max="145" width="5.140625" style="0" customWidth="1"/>
  </cols>
  <sheetData>
    <row r="2" spans="1:6" ht="17.25" customHeight="1" thickBot="1">
      <c r="A2" s="393" t="s">
        <v>561</v>
      </c>
      <c r="B2" s="393"/>
      <c r="C2" s="393"/>
      <c r="D2" s="393"/>
      <c r="E2" s="393"/>
      <c r="F2" s="114"/>
    </row>
    <row r="3" spans="1:5" ht="16.5" customHeight="1">
      <c r="A3" s="387" t="s">
        <v>106</v>
      </c>
      <c r="B3" s="387"/>
      <c r="C3" s="387"/>
      <c r="D3" s="387"/>
      <c r="E3" s="387"/>
    </row>
    <row r="4" spans="1:5" s="98" customFormat="1" ht="16.5" customHeight="1">
      <c r="A4" s="125"/>
      <c r="B4" s="125"/>
      <c r="C4" s="125"/>
      <c r="D4" s="125"/>
      <c r="E4" s="125"/>
    </row>
    <row r="6" ht="15">
      <c r="C6" s="141" t="s">
        <v>3</v>
      </c>
    </row>
    <row r="7" s="98" customFormat="1" ht="15">
      <c r="C7" s="101"/>
    </row>
    <row r="8" spans="1:6" ht="15" customHeight="1">
      <c r="A8" s="36" t="s">
        <v>108</v>
      </c>
      <c r="B8" s="295" t="s">
        <v>439</v>
      </c>
      <c r="C8" s="303" t="s">
        <v>109</v>
      </c>
      <c r="D8" s="303" t="s">
        <v>9</v>
      </c>
      <c r="E8" s="303" t="s">
        <v>110</v>
      </c>
      <c r="F8" s="182"/>
    </row>
    <row r="9" spans="1:5" ht="27" customHeight="1">
      <c r="A9" s="301">
        <v>1</v>
      </c>
      <c r="B9" s="304" t="s">
        <v>111</v>
      </c>
      <c r="C9" s="305" t="s">
        <v>112</v>
      </c>
      <c r="D9" s="167">
        <v>103</v>
      </c>
      <c r="E9" s="306">
        <f>D9/681*100</f>
        <v>15.12481644640235</v>
      </c>
    </row>
    <row r="10" spans="1:5" ht="15.75" customHeight="1">
      <c r="A10" s="302">
        <v>2</v>
      </c>
      <c r="B10" s="304" t="s">
        <v>444</v>
      </c>
      <c r="C10" s="305" t="s">
        <v>445</v>
      </c>
      <c r="D10" s="167">
        <v>19</v>
      </c>
      <c r="E10" s="306">
        <f aca="true" t="shared" si="0" ref="E10:E18">D10/681*100</f>
        <v>2.7900146842878124</v>
      </c>
    </row>
    <row r="11" spans="1:5" ht="25.5" customHeight="1">
      <c r="A11" s="302">
        <v>3</v>
      </c>
      <c r="B11" s="304" t="s">
        <v>315</v>
      </c>
      <c r="C11" s="305" t="s">
        <v>113</v>
      </c>
      <c r="D11" s="167">
        <v>19</v>
      </c>
      <c r="E11" s="306">
        <f t="shared" si="0"/>
        <v>2.7900146842878124</v>
      </c>
    </row>
    <row r="12" spans="1:5" ht="15" customHeight="1">
      <c r="A12" s="301">
        <v>4</v>
      </c>
      <c r="B12" s="304" t="s">
        <v>318</v>
      </c>
      <c r="C12" s="305" t="s">
        <v>114</v>
      </c>
      <c r="D12" s="167">
        <v>19</v>
      </c>
      <c r="E12" s="306">
        <f t="shared" si="0"/>
        <v>2.7900146842878124</v>
      </c>
    </row>
    <row r="13" spans="1:5" ht="12.75" customHeight="1">
      <c r="A13" s="302">
        <v>5</v>
      </c>
      <c r="B13" s="304" t="s">
        <v>316</v>
      </c>
      <c r="C13" s="305" t="s">
        <v>276</v>
      </c>
      <c r="D13" s="167">
        <v>17</v>
      </c>
      <c r="E13" s="306">
        <f t="shared" si="0"/>
        <v>2.4963289280469896</v>
      </c>
    </row>
    <row r="14" spans="1:5" ht="21" customHeight="1">
      <c r="A14" s="301">
        <v>6</v>
      </c>
      <c r="B14" s="304" t="s">
        <v>446</v>
      </c>
      <c r="C14" s="305" t="s">
        <v>447</v>
      </c>
      <c r="D14" s="167">
        <v>16</v>
      </c>
      <c r="E14" s="306">
        <f t="shared" si="0"/>
        <v>2.3494860499265786</v>
      </c>
    </row>
    <row r="15" spans="1:5" ht="20.25" customHeight="1">
      <c r="A15" s="302">
        <v>7</v>
      </c>
      <c r="B15" s="304" t="s">
        <v>580</v>
      </c>
      <c r="C15" s="305" t="s">
        <v>581</v>
      </c>
      <c r="D15" s="167">
        <v>13</v>
      </c>
      <c r="E15" s="306">
        <f t="shared" si="0"/>
        <v>1.908957415565345</v>
      </c>
    </row>
    <row r="16" spans="1:5" ht="15.75" customHeight="1">
      <c r="A16" s="301">
        <v>8</v>
      </c>
      <c r="B16" s="304" t="s">
        <v>116</v>
      </c>
      <c r="C16" s="305" t="s">
        <v>117</v>
      </c>
      <c r="D16" s="167">
        <v>12</v>
      </c>
      <c r="E16" s="306">
        <f t="shared" si="0"/>
        <v>1.762114537444934</v>
      </c>
    </row>
    <row r="17" spans="1:5" ht="21.75" customHeight="1">
      <c r="A17" s="302">
        <v>9</v>
      </c>
      <c r="B17" s="304" t="s">
        <v>320</v>
      </c>
      <c r="C17" s="305" t="s">
        <v>119</v>
      </c>
      <c r="D17" s="167">
        <v>12</v>
      </c>
      <c r="E17" s="306">
        <f t="shared" si="0"/>
        <v>1.762114537444934</v>
      </c>
    </row>
    <row r="18" spans="1:5" ht="23.25" customHeight="1">
      <c r="A18" s="301">
        <v>10</v>
      </c>
      <c r="B18" s="304" t="s">
        <v>541</v>
      </c>
      <c r="C18" s="305" t="s">
        <v>542</v>
      </c>
      <c r="D18" s="167">
        <v>10</v>
      </c>
      <c r="E18" s="306">
        <f t="shared" si="0"/>
        <v>1.4684287812041115</v>
      </c>
    </row>
    <row r="19" spans="1:2" ht="15">
      <c r="A19" s="2"/>
      <c r="B19" s="2"/>
    </row>
    <row r="20" spans="1:2" s="98" customFormat="1" ht="15">
      <c r="A20" s="2"/>
      <c r="B20" s="2"/>
    </row>
    <row r="21" spans="1:2" s="98" customFormat="1" ht="15">
      <c r="A21" s="2"/>
      <c r="B21" s="2"/>
    </row>
    <row r="22" spans="1:2" ht="15">
      <c r="A22" s="2"/>
      <c r="B22" s="2"/>
    </row>
    <row r="23" ht="15">
      <c r="C23" s="141" t="s">
        <v>6</v>
      </c>
    </row>
    <row r="25" spans="1:5" ht="18" customHeight="1">
      <c r="A25" s="36" t="s">
        <v>108</v>
      </c>
      <c r="B25" s="143" t="s">
        <v>439</v>
      </c>
      <c r="C25" s="142" t="s">
        <v>109</v>
      </c>
      <c r="D25" s="36" t="s">
        <v>9</v>
      </c>
      <c r="E25" s="36" t="s">
        <v>110</v>
      </c>
    </row>
    <row r="26" spans="1:5" ht="27.75" customHeight="1">
      <c r="A26" s="39">
        <v>1</v>
      </c>
      <c r="B26" s="304" t="s">
        <v>111</v>
      </c>
      <c r="C26" s="305" t="s">
        <v>112</v>
      </c>
      <c r="D26" s="167">
        <v>461</v>
      </c>
      <c r="E26" s="306">
        <f>D26/3021*100</f>
        <v>15.259847732538894</v>
      </c>
    </row>
    <row r="27" spans="1:5" ht="27" customHeight="1">
      <c r="A27" s="40">
        <v>2</v>
      </c>
      <c r="B27" s="304" t="s">
        <v>318</v>
      </c>
      <c r="C27" s="305" t="s">
        <v>114</v>
      </c>
      <c r="D27" s="167">
        <v>130</v>
      </c>
      <c r="E27" s="306">
        <f aca="true" t="shared" si="1" ref="E27:E35">D27/3021*100</f>
        <v>4.303210857332009</v>
      </c>
    </row>
    <row r="28" spans="1:5" ht="25.5" customHeight="1">
      <c r="A28" s="39">
        <v>3</v>
      </c>
      <c r="B28" s="304" t="s">
        <v>316</v>
      </c>
      <c r="C28" s="305" t="s">
        <v>276</v>
      </c>
      <c r="D28" s="167">
        <v>79</v>
      </c>
      <c r="E28" s="306">
        <f t="shared" si="1"/>
        <v>2.6150281363786823</v>
      </c>
    </row>
    <row r="29" spans="1:5" ht="22.5" customHeight="1">
      <c r="A29" s="40">
        <v>4</v>
      </c>
      <c r="B29" s="304" t="s">
        <v>317</v>
      </c>
      <c r="C29" s="305" t="s">
        <v>280</v>
      </c>
      <c r="D29" s="167">
        <v>62</v>
      </c>
      <c r="E29" s="306">
        <f t="shared" si="1"/>
        <v>2.0523005627275737</v>
      </c>
    </row>
    <row r="30" spans="1:5" ht="25.5" customHeight="1">
      <c r="A30" s="39">
        <v>5</v>
      </c>
      <c r="B30" s="304" t="s">
        <v>319</v>
      </c>
      <c r="C30" s="305" t="s">
        <v>118</v>
      </c>
      <c r="D30" s="167">
        <v>58</v>
      </c>
      <c r="E30" s="306">
        <f t="shared" si="1"/>
        <v>1.9198940748096656</v>
      </c>
    </row>
    <row r="31" spans="1:5" ht="22.5" customHeight="1">
      <c r="A31" s="40">
        <v>6</v>
      </c>
      <c r="B31" s="304" t="s">
        <v>320</v>
      </c>
      <c r="C31" s="305" t="s">
        <v>119</v>
      </c>
      <c r="D31" s="167">
        <v>55</v>
      </c>
      <c r="E31" s="306">
        <f t="shared" si="1"/>
        <v>1.8205892088712348</v>
      </c>
    </row>
    <row r="32" spans="1:5" ht="18" customHeight="1">
      <c r="A32" s="39">
        <v>7</v>
      </c>
      <c r="B32" s="304" t="s">
        <v>116</v>
      </c>
      <c r="C32" s="305" t="s">
        <v>117</v>
      </c>
      <c r="D32" s="167">
        <v>48</v>
      </c>
      <c r="E32" s="306">
        <f t="shared" si="1"/>
        <v>1.5888778550148956</v>
      </c>
    </row>
    <row r="33" spans="1:5" ht="17.25" customHeight="1">
      <c r="A33" s="40">
        <v>8</v>
      </c>
      <c r="B33" s="304" t="s">
        <v>446</v>
      </c>
      <c r="C33" s="305" t="s">
        <v>447</v>
      </c>
      <c r="D33" s="167">
        <v>40</v>
      </c>
      <c r="E33" s="306">
        <f t="shared" si="1"/>
        <v>1.32406487917908</v>
      </c>
    </row>
    <row r="34" spans="1:5" ht="24" customHeight="1">
      <c r="A34" s="39">
        <v>9</v>
      </c>
      <c r="B34" s="304" t="s">
        <v>541</v>
      </c>
      <c r="C34" s="305" t="s">
        <v>542</v>
      </c>
      <c r="D34" s="167">
        <v>39</v>
      </c>
      <c r="E34" s="306">
        <f t="shared" si="1"/>
        <v>1.2909632571996028</v>
      </c>
    </row>
    <row r="35" spans="1:5" ht="15.75" customHeight="1">
      <c r="A35" s="40">
        <v>10</v>
      </c>
      <c r="B35" s="304" t="s">
        <v>582</v>
      </c>
      <c r="C35" s="305" t="s">
        <v>583</v>
      </c>
      <c r="D35" s="167">
        <v>39</v>
      </c>
      <c r="E35" s="306">
        <f t="shared" si="1"/>
        <v>1.2909632571996028</v>
      </c>
    </row>
    <row r="36" spans="1:2" ht="15">
      <c r="A36" s="2"/>
      <c r="B36" s="2"/>
    </row>
    <row r="37" spans="1:2" ht="15">
      <c r="A37" s="2"/>
      <c r="B37" s="2"/>
    </row>
    <row r="38" spans="1:2" s="98" customFormat="1" ht="15">
      <c r="A38" s="2"/>
      <c r="B38" s="2"/>
    </row>
    <row r="39" spans="1:2" s="98" customFormat="1" ht="15">
      <c r="A39" s="2"/>
      <c r="B39" s="2"/>
    </row>
    <row r="40" spans="1:2" s="98" customFormat="1" ht="15">
      <c r="A40" s="2"/>
      <c r="B40" s="2"/>
    </row>
    <row r="41" spans="1:2" s="98" customFormat="1" ht="15">
      <c r="A41" s="2"/>
      <c r="B41" s="2"/>
    </row>
    <row r="43" ht="15">
      <c r="C43" s="141" t="s">
        <v>120</v>
      </c>
    </row>
    <row r="45" spans="1:5" ht="17.25" customHeight="1">
      <c r="A45" s="36" t="s">
        <v>108</v>
      </c>
      <c r="B45" s="143" t="s">
        <v>439</v>
      </c>
      <c r="C45" s="142" t="s">
        <v>109</v>
      </c>
      <c r="D45" s="36" t="s">
        <v>9</v>
      </c>
      <c r="E45" s="36" t="s">
        <v>110</v>
      </c>
    </row>
    <row r="46" spans="1:6" ht="21.75" customHeight="1">
      <c r="A46" s="39">
        <v>1</v>
      </c>
      <c r="B46" s="304" t="s">
        <v>111</v>
      </c>
      <c r="C46" s="305" t="s">
        <v>112</v>
      </c>
      <c r="D46" s="167">
        <v>637</v>
      </c>
      <c r="E46" s="306">
        <f>D46/2303*100</f>
        <v>27.659574468085108</v>
      </c>
      <c r="F46" s="1"/>
    </row>
    <row r="47" spans="1:5" ht="17.25" customHeight="1">
      <c r="A47" s="40">
        <v>2</v>
      </c>
      <c r="B47" s="304" t="s">
        <v>339</v>
      </c>
      <c r="C47" s="305" t="s">
        <v>340</v>
      </c>
      <c r="D47" s="167">
        <v>96</v>
      </c>
      <c r="E47" s="306">
        <f aca="true" t="shared" si="2" ref="E47:E55">D47/2303*100</f>
        <v>4.168475900998697</v>
      </c>
    </row>
    <row r="48" spans="1:5" ht="30" customHeight="1">
      <c r="A48" s="39">
        <v>3</v>
      </c>
      <c r="B48" s="304" t="s">
        <v>318</v>
      </c>
      <c r="C48" s="305" t="s">
        <v>114</v>
      </c>
      <c r="D48" s="167">
        <v>93</v>
      </c>
      <c r="E48" s="306">
        <f t="shared" si="2"/>
        <v>4.038211029092488</v>
      </c>
    </row>
    <row r="49" spans="1:5" ht="28.5" customHeight="1">
      <c r="A49" s="40">
        <v>4</v>
      </c>
      <c r="B49" s="304" t="s">
        <v>116</v>
      </c>
      <c r="C49" s="305" t="s">
        <v>117</v>
      </c>
      <c r="D49" s="167">
        <v>67</v>
      </c>
      <c r="E49" s="306">
        <f t="shared" si="2"/>
        <v>2.909248805905341</v>
      </c>
    </row>
    <row r="50" spans="1:5" ht="19.5" customHeight="1">
      <c r="A50" s="39">
        <v>5</v>
      </c>
      <c r="B50" s="304" t="s">
        <v>316</v>
      </c>
      <c r="C50" s="305" t="s">
        <v>276</v>
      </c>
      <c r="D50" s="167">
        <v>63</v>
      </c>
      <c r="E50" s="306">
        <f t="shared" si="2"/>
        <v>2.735562310030395</v>
      </c>
    </row>
    <row r="51" spans="1:5" ht="17.25" customHeight="1">
      <c r="A51" s="40">
        <v>6</v>
      </c>
      <c r="B51" s="304" t="s">
        <v>446</v>
      </c>
      <c r="C51" s="305" t="s">
        <v>447</v>
      </c>
      <c r="D51" s="167">
        <v>37</v>
      </c>
      <c r="E51" s="306">
        <f t="shared" si="2"/>
        <v>1.606600086843248</v>
      </c>
    </row>
    <row r="52" spans="1:5" ht="25.5" customHeight="1">
      <c r="A52" s="39">
        <v>7</v>
      </c>
      <c r="B52" s="304" t="s">
        <v>472</v>
      </c>
      <c r="C52" s="305" t="s">
        <v>473</v>
      </c>
      <c r="D52" s="167">
        <v>35</v>
      </c>
      <c r="E52" s="306">
        <f t="shared" si="2"/>
        <v>1.5197568389057752</v>
      </c>
    </row>
    <row r="53" spans="1:5" ht="27.75" customHeight="1">
      <c r="A53" s="40">
        <v>8</v>
      </c>
      <c r="B53" s="304" t="s">
        <v>321</v>
      </c>
      <c r="C53" s="305" t="s">
        <v>249</v>
      </c>
      <c r="D53" s="167">
        <v>35</v>
      </c>
      <c r="E53" s="306">
        <f t="shared" si="2"/>
        <v>1.5197568389057752</v>
      </c>
    </row>
    <row r="54" spans="1:5" ht="27" customHeight="1">
      <c r="A54" s="39">
        <v>9</v>
      </c>
      <c r="B54" s="304" t="s">
        <v>322</v>
      </c>
      <c r="C54" s="305" t="s">
        <v>121</v>
      </c>
      <c r="D54" s="167">
        <v>31</v>
      </c>
      <c r="E54" s="306">
        <f t="shared" si="2"/>
        <v>1.3460703430308294</v>
      </c>
    </row>
    <row r="55" spans="1:5" ht="17.25" customHeight="1">
      <c r="A55" s="40">
        <v>10</v>
      </c>
      <c r="B55" s="304" t="s">
        <v>541</v>
      </c>
      <c r="C55" s="305" t="s">
        <v>542</v>
      </c>
      <c r="D55" s="167">
        <v>29</v>
      </c>
      <c r="E55" s="306">
        <f t="shared" si="2"/>
        <v>1.2592270950933566</v>
      </c>
    </row>
    <row r="56" spans="2:3" ht="15">
      <c r="B56" s="2"/>
      <c r="C56" s="2"/>
    </row>
    <row r="57" ht="15">
      <c r="A57" s="2" t="s">
        <v>18</v>
      </c>
    </row>
  </sheetData>
  <sheetProtection/>
  <mergeCells count="2">
    <mergeCell ref="A2:E2"/>
    <mergeCell ref="A3:E3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&amp;L21.10.2016&amp;CTÜRKİYE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8">
      <selection activeCell="B41" sqref="B41"/>
    </sheetView>
  </sheetViews>
  <sheetFormatPr defaultColWidth="9.140625" defaultRowHeight="15"/>
  <cols>
    <col min="1" max="1" width="4.00390625" style="98" customWidth="1"/>
    <col min="2" max="2" width="8.421875" style="98" customWidth="1"/>
    <col min="3" max="3" width="41.57421875" style="98" customWidth="1"/>
    <col min="4" max="4" width="6.8515625" style="98" customWidth="1"/>
    <col min="5" max="5" width="6.28125" style="98" customWidth="1"/>
    <col min="6" max="6" width="8.00390625" style="98" customWidth="1"/>
    <col min="7" max="123" width="9.140625" style="98" customWidth="1"/>
    <col min="124" max="124" width="5.140625" style="98" customWidth="1"/>
    <col min="125" max="16384" width="9.140625" style="98" customWidth="1"/>
  </cols>
  <sheetData>
    <row r="1" spans="1:6" ht="17.25" customHeight="1" thickBot="1">
      <c r="A1" s="440" t="s">
        <v>561</v>
      </c>
      <c r="B1" s="393"/>
      <c r="C1" s="393"/>
      <c r="D1" s="393"/>
      <c r="E1" s="393"/>
      <c r="F1" s="30"/>
    </row>
    <row r="2" spans="1:5" ht="16.5" customHeight="1">
      <c r="A2" s="439" t="s">
        <v>571</v>
      </c>
      <c r="B2" s="387"/>
      <c r="C2" s="387"/>
      <c r="D2" s="387"/>
      <c r="E2" s="387"/>
    </row>
    <row r="3" spans="1:5" ht="16.5" customHeight="1">
      <c r="A3" s="144"/>
      <c r="B3" s="138"/>
      <c r="C3" s="138"/>
      <c r="D3" s="138"/>
      <c r="E3" s="138"/>
    </row>
    <row r="4" spans="3:5" ht="15">
      <c r="C4" s="307" t="s">
        <v>107</v>
      </c>
      <c r="E4" s="182"/>
    </row>
    <row r="5" spans="1:7" ht="15.75" customHeight="1">
      <c r="A5" s="97" t="s">
        <v>108</v>
      </c>
      <c r="B5" s="143" t="s">
        <v>439</v>
      </c>
      <c r="C5" s="142" t="s">
        <v>109</v>
      </c>
      <c r="D5" s="97" t="s">
        <v>9</v>
      </c>
      <c r="E5" s="97" t="s">
        <v>441</v>
      </c>
      <c r="F5" s="182"/>
      <c r="G5" s="152"/>
    </row>
    <row r="6" spans="1:5" ht="28.5" customHeight="1">
      <c r="A6" s="39">
        <v>1</v>
      </c>
      <c r="B6" s="304" t="s">
        <v>584</v>
      </c>
      <c r="C6" s="305" t="s">
        <v>585</v>
      </c>
      <c r="D6" s="167">
        <v>106</v>
      </c>
      <c r="E6" s="306">
        <f>D6/1345*100</f>
        <v>7.881040892193308</v>
      </c>
    </row>
    <row r="7" spans="1:5" ht="15.75" customHeight="1">
      <c r="A7" s="40">
        <v>2</v>
      </c>
      <c r="B7" s="304" t="s">
        <v>111</v>
      </c>
      <c r="C7" s="305" t="s">
        <v>112</v>
      </c>
      <c r="D7" s="167">
        <v>106</v>
      </c>
      <c r="E7" s="306">
        <f aca="true" t="shared" si="0" ref="E7:E15">D7/1345*100</f>
        <v>7.881040892193308</v>
      </c>
    </row>
    <row r="8" spans="1:5" ht="26.25" customHeight="1">
      <c r="A8" s="39">
        <v>3</v>
      </c>
      <c r="B8" s="304" t="s">
        <v>315</v>
      </c>
      <c r="C8" s="305" t="s">
        <v>113</v>
      </c>
      <c r="D8" s="167">
        <v>71</v>
      </c>
      <c r="E8" s="306">
        <f t="shared" si="0"/>
        <v>5.278810408921933</v>
      </c>
    </row>
    <row r="9" spans="1:5" ht="30" customHeight="1">
      <c r="A9" s="40">
        <v>4</v>
      </c>
      <c r="B9" s="304" t="s">
        <v>586</v>
      </c>
      <c r="C9" s="305" t="s">
        <v>587</v>
      </c>
      <c r="D9" s="167">
        <v>36</v>
      </c>
      <c r="E9" s="306">
        <f t="shared" si="0"/>
        <v>2.676579925650558</v>
      </c>
    </row>
    <row r="10" spans="1:5" ht="24.75" customHeight="1">
      <c r="A10" s="39">
        <v>5</v>
      </c>
      <c r="B10" s="304" t="s">
        <v>588</v>
      </c>
      <c r="C10" s="305" t="s">
        <v>589</v>
      </c>
      <c r="D10" s="167">
        <v>30</v>
      </c>
      <c r="E10" s="306">
        <f t="shared" si="0"/>
        <v>2.2304832713754648</v>
      </c>
    </row>
    <row r="11" spans="1:5" ht="25.5" customHeight="1">
      <c r="A11" s="40">
        <v>6</v>
      </c>
      <c r="B11" s="304" t="s">
        <v>317</v>
      </c>
      <c r="C11" s="305" t="s">
        <v>280</v>
      </c>
      <c r="D11" s="167">
        <v>25</v>
      </c>
      <c r="E11" s="306">
        <f t="shared" si="0"/>
        <v>1.858736059479554</v>
      </c>
    </row>
    <row r="12" spans="1:5" ht="15.75" customHeight="1">
      <c r="A12" s="39">
        <v>7</v>
      </c>
      <c r="B12" s="304" t="s">
        <v>590</v>
      </c>
      <c r="C12" s="305" t="s">
        <v>591</v>
      </c>
      <c r="D12" s="167">
        <v>25</v>
      </c>
      <c r="E12" s="306">
        <f t="shared" si="0"/>
        <v>1.858736059479554</v>
      </c>
    </row>
    <row r="13" spans="1:5" ht="24.75" customHeight="1">
      <c r="A13" s="40">
        <v>8</v>
      </c>
      <c r="B13" s="304" t="s">
        <v>470</v>
      </c>
      <c r="C13" s="305" t="s">
        <v>471</v>
      </c>
      <c r="D13" s="167">
        <v>21</v>
      </c>
      <c r="E13" s="306">
        <f t="shared" si="0"/>
        <v>1.5613382899628252</v>
      </c>
    </row>
    <row r="14" spans="1:5" ht="18.75" customHeight="1">
      <c r="A14" s="39">
        <v>9</v>
      </c>
      <c r="B14" s="304" t="s">
        <v>444</v>
      </c>
      <c r="C14" s="305" t="s">
        <v>445</v>
      </c>
      <c r="D14" s="167">
        <v>17</v>
      </c>
      <c r="E14" s="306">
        <f t="shared" si="0"/>
        <v>1.2639405204460967</v>
      </c>
    </row>
    <row r="15" spans="1:5" ht="27.75" customHeight="1">
      <c r="A15" s="40">
        <v>10</v>
      </c>
      <c r="B15" s="304" t="s">
        <v>499</v>
      </c>
      <c r="C15" s="305" t="s">
        <v>500</v>
      </c>
      <c r="D15" s="167">
        <v>16</v>
      </c>
      <c r="E15" s="306">
        <f t="shared" si="0"/>
        <v>1.1895910780669146</v>
      </c>
    </row>
    <row r="16" spans="1:5" ht="27.75" customHeight="1">
      <c r="A16" s="147"/>
      <c r="B16" s="148"/>
      <c r="C16" s="149"/>
      <c r="D16" s="150"/>
      <c r="E16" s="151"/>
    </row>
    <row r="17" ht="15">
      <c r="C17" s="141" t="s">
        <v>115</v>
      </c>
    </row>
    <row r="18" spans="1:5" ht="15" customHeight="1">
      <c r="A18" s="97" t="s">
        <v>108</v>
      </c>
      <c r="B18" s="143" t="s">
        <v>439</v>
      </c>
      <c r="C18" s="142" t="s">
        <v>109</v>
      </c>
      <c r="D18" s="97" t="s">
        <v>9</v>
      </c>
      <c r="E18" s="113" t="s">
        <v>441</v>
      </c>
    </row>
    <row r="19" spans="1:5" ht="28.5" customHeight="1">
      <c r="A19" s="39">
        <v>1</v>
      </c>
      <c r="B19" s="304" t="s">
        <v>111</v>
      </c>
      <c r="C19" s="305" t="s">
        <v>112</v>
      </c>
      <c r="D19" s="167">
        <v>496</v>
      </c>
      <c r="E19" s="306">
        <f>D19/5848*100</f>
        <v>8.481532147742818</v>
      </c>
    </row>
    <row r="20" spans="1:5" ht="28.5" customHeight="1">
      <c r="A20" s="40">
        <v>2</v>
      </c>
      <c r="B20" s="304" t="s">
        <v>316</v>
      </c>
      <c r="C20" s="305" t="s">
        <v>276</v>
      </c>
      <c r="D20" s="167">
        <v>158</v>
      </c>
      <c r="E20" s="306">
        <f aca="true" t="shared" si="1" ref="E20:E28">D20/5848*100</f>
        <v>2.7017783857729136</v>
      </c>
    </row>
    <row r="21" spans="1:5" ht="30" customHeight="1">
      <c r="A21" s="39">
        <v>3</v>
      </c>
      <c r="B21" s="304" t="s">
        <v>318</v>
      </c>
      <c r="C21" s="305" t="s">
        <v>114</v>
      </c>
      <c r="D21" s="167">
        <v>125</v>
      </c>
      <c r="E21" s="306">
        <f t="shared" si="1"/>
        <v>2.137482900136799</v>
      </c>
    </row>
    <row r="22" spans="1:5" ht="27" customHeight="1">
      <c r="A22" s="40">
        <v>4</v>
      </c>
      <c r="B22" s="304" t="s">
        <v>116</v>
      </c>
      <c r="C22" s="305" t="s">
        <v>117</v>
      </c>
      <c r="D22" s="167">
        <v>122</v>
      </c>
      <c r="E22" s="306">
        <f t="shared" si="1"/>
        <v>2.086183310533516</v>
      </c>
    </row>
    <row r="23" spans="1:5" ht="14.25" customHeight="1">
      <c r="A23" s="39">
        <v>5</v>
      </c>
      <c r="B23" s="304" t="s">
        <v>317</v>
      </c>
      <c r="C23" s="305" t="s">
        <v>280</v>
      </c>
      <c r="D23" s="167">
        <v>115</v>
      </c>
      <c r="E23" s="306">
        <f t="shared" si="1"/>
        <v>1.9664842681258552</v>
      </c>
    </row>
    <row r="24" spans="1:5" ht="24.75" customHeight="1">
      <c r="A24" s="40">
        <v>6</v>
      </c>
      <c r="B24" s="304" t="s">
        <v>584</v>
      </c>
      <c r="C24" s="305" t="s">
        <v>585</v>
      </c>
      <c r="D24" s="167">
        <v>106</v>
      </c>
      <c r="E24" s="306">
        <f t="shared" si="1"/>
        <v>1.8125854993160055</v>
      </c>
    </row>
    <row r="25" spans="1:5" ht="24" customHeight="1">
      <c r="A25" s="39">
        <v>7</v>
      </c>
      <c r="B25" s="304" t="s">
        <v>315</v>
      </c>
      <c r="C25" s="305" t="s">
        <v>113</v>
      </c>
      <c r="D25" s="167">
        <v>98</v>
      </c>
      <c r="E25" s="306">
        <f t="shared" si="1"/>
        <v>1.6757865937072502</v>
      </c>
    </row>
    <row r="26" spans="1:5" ht="24.75" customHeight="1">
      <c r="A26" s="40">
        <v>8</v>
      </c>
      <c r="B26" s="304" t="s">
        <v>319</v>
      </c>
      <c r="C26" s="305" t="s">
        <v>118</v>
      </c>
      <c r="D26" s="167">
        <v>97</v>
      </c>
      <c r="E26" s="306">
        <f t="shared" si="1"/>
        <v>1.6586867305061561</v>
      </c>
    </row>
    <row r="27" spans="1:5" ht="15.75" customHeight="1">
      <c r="A27" s="39">
        <v>9</v>
      </c>
      <c r="B27" s="304" t="s">
        <v>449</v>
      </c>
      <c r="C27" s="305" t="s">
        <v>450</v>
      </c>
      <c r="D27" s="167">
        <v>91</v>
      </c>
      <c r="E27" s="306">
        <f t="shared" si="1"/>
        <v>1.5560875512995895</v>
      </c>
    </row>
    <row r="28" spans="1:5" ht="15.75" customHeight="1">
      <c r="A28" s="40">
        <v>10</v>
      </c>
      <c r="B28" s="304" t="s">
        <v>446</v>
      </c>
      <c r="C28" s="305" t="s">
        <v>447</v>
      </c>
      <c r="D28" s="167">
        <v>89</v>
      </c>
      <c r="E28" s="306">
        <f t="shared" si="1"/>
        <v>1.5218878248974008</v>
      </c>
    </row>
    <row r="29" spans="1:2" ht="15">
      <c r="A29" s="2"/>
      <c r="B29" s="2"/>
    </row>
    <row r="30" ht="15">
      <c r="C30" s="141" t="s">
        <v>313</v>
      </c>
    </row>
    <row r="31" spans="1:5" ht="25.5" customHeight="1">
      <c r="A31" s="97" t="s">
        <v>108</v>
      </c>
      <c r="B31" s="143" t="s">
        <v>439</v>
      </c>
      <c r="C31" s="142" t="s">
        <v>109</v>
      </c>
      <c r="D31" s="97" t="s">
        <v>9</v>
      </c>
      <c r="E31" s="113" t="s">
        <v>443</v>
      </c>
    </row>
    <row r="32" spans="1:5" ht="29.25" customHeight="1">
      <c r="A32" s="39">
        <v>1</v>
      </c>
      <c r="B32" s="188" t="s">
        <v>111</v>
      </c>
      <c r="C32" s="189" t="s">
        <v>112</v>
      </c>
      <c r="D32" s="190">
        <v>1634</v>
      </c>
      <c r="E32" s="99">
        <f>D32/13302*100</f>
        <v>12.283867087655992</v>
      </c>
    </row>
    <row r="33" spans="1:5" ht="30" customHeight="1">
      <c r="A33" s="40">
        <v>2</v>
      </c>
      <c r="B33" s="188" t="s">
        <v>116</v>
      </c>
      <c r="C33" s="189" t="s">
        <v>117</v>
      </c>
      <c r="D33" s="190">
        <v>1601</v>
      </c>
      <c r="E33" s="99">
        <f aca="true" t="shared" si="2" ref="E33:E41">D33/13302*100</f>
        <v>12.035784092617652</v>
      </c>
    </row>
    <row r="34" spans="1:5" ht="27.75" customHeight="1">
      <c r="A34" s="39">
        <v>3</v>
      </c>
      <c r="B34" s="188" t="s">
        <v>318</v>
      </c>
      <c r="C34" s="189" t="s">
        <v>114</v>
      </c>
      <c r="D34" s="131">
        <v>708</v>
      </c>
      <c r="E34" s="99">
        <f t="shared" si="2"/>
        <v>5.322507893549842</v>
      </c>
    </row>
    <row r="35" spans="1:5" ht="27.75" customHeight="1">
      <c r="A35" s="40">
        <v>4</v>
      </c>
      <c r="B35" s="188" t="s">
        <v>322</v>
      </c>
      <c r="C35" s="189" t="s">
        <v>121</v>
      </c>
      <c r="D35" s="131">
        <v>312</v>
      </c>
      <c r="E35" s="99">
        <f t="shared" si="2"/>
        <v>2.345511953089761</v>
      </c>
    </row>
    <row r="36" spans="1:5" ht="31.5" customHeight="1">
      <c r="A36" s="39">
        <v>5</v>
      </c>
      <c r="B36" s="188" t="s">
        <v>323</v>
      </c>
      <c r="C36" s="189" t="s">
        <v>314</v>
      </c>
      <c r="D36" s="131">
        <v>285</v>
      </c>
      <c r="E36" s="99">
        <f t="shared" si="2"/>
        <v>2.142534957149301</v>
      </c>
    </row>
    <row r="37" spans="1:5" ht="39.75" customHeight="1">
      <c r="A37" s="40">
        <v>6</v>
      </c>
      <c r="B37" s="188" t="s">
        <v>321</v>
      </c>
      <c r="C37" s="189" t="s">
        <v>249</v>
      </c>
      <c r="D37" s="131">
        <v>272</v>
      </c>
      <c r="E37" s="99">
        <f t="shared" si="2"/>
        <v>2.0448052924372275</v>
      </c>
    </row>
    <row r="38" spans="1:5" ht="31.5" customHeight="1">
      <c r="A38" s="39">
        <v>7</v>
      </c>
      <c r="B38" s="188" t="s">
        <v>446</v>
      </c>
      <c r="C38" s="189" t="s">
        <v>447</v>
      </c>
      <c r="D38" s="131">
        <v>226</v>
      </c>
      <c r="E38" s="99">
        <f t="shared" si="2"/>
        <v>1.6989926326868139</v>
      </c>
    </row>
    <row r="39" spans="1:5" ht="17.25" customHeight="1">
      <c r="A39" s="40">
        <v>8</v>
      </c>
      <c r="B39" s="188" t="s">
        <v>341</v>
      </c>
      <c r="C39" s="189" t="s">
        <v>342</v>
      </c>
      <c r="D39" s="131">
        <v>217</v>
      </c>
      <c r="E39" s="99">
        <f t="shared" si="2"/>
        <v>1.6313336340399938</v>
      </c>
    </row>
    <row r="40" spans="1:5" ht="17.25" customHeight="1">
      <c r="A40" s="39">
        <v>9</v>
      </c>
      <c r="B40" s="188" t="s">
        <v>316</v>
      </c>
      <c r="C40" s="189" t="s">
        <v>276</v>
      </c>
      <c r="D40" s="131">
        <v>160</v>
      </c>
      <c r="E40" s="99">
        <f t="shared" si="2"/>
        <v>1.2028266426101337</v>
      </c>
    </row>
    <row r="41" spans="1:5" ht="24.75" customHeight="1">
      <c r="A41" s="40">
        <v>10</v>
      </c>
      <c r="B41" s="340" t="s">
        <v>595</v>
      </c>
      <c r="C41" s="189" t="s">
        <v>524</v>
      </c>
      <c r="D41" s="131">
        <v>157</v>
      </c>
      <c r="E41" s="99">
        <f t="shared" si="2"/>
        <v>1.1802736430611938</v>
      </c>
    </row>
    <row r="42" spans="1:4" ht="15">
      <c r="A42" s="98" t="s">
        <v>442</v>
      </c>
      <c r="B42" s="100"/>
      <c r="C42" s="100"/>
      <c r="D42" s="100"/>
    </row>
    <row r="43" ht="15">
      <c r="A43" s="2" t="s">
        <v>18</v>
      </c>
    </row>
  </sheetData>
  <sheetProtection/>
  <mergeCells count="2">
    <mergeCell ref="A2:E2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&amp;L21.10.2016&amp;CTÜRKİYE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93" zoomScaleNormal="93" zoomScalePageLayoutView="0" workbookViewId="0" topLeftCell="A64">
      <selection activeCell="A1" sqref="A1:R92"/>
    </sheetView>
  </sheetViews>
  <sheetFormatPr defaultColWidth="9.140625" defaultRowHeight="15"/>
  <cols>
    <col min="1" max="1" width="6.00390625" style="42" customWidth="1"/>
    <col min="2" max="2" width="8.421875" style="42" customWidth="1"/>
    <col min="3" max="3" width="5.57421875" style="41" customWidth="1"/>
    <col min="4" max="4" width="3.7109375" style="41" customWidth="1"/>
    <col min="5" max="5" width="5.7109375" style="41" customWidth="1"/>
    <col min="6" max="6" width="6.140625" style="41" customWidth="1"/>
    <col min="7" max="7" width="5.140625" style="41" customWidth="1"/>
    <col min="8" max="8" width="5.28125" style="41" customWidth="1"/>
    <col min="9" max="9" width="4.00390625" style="41" bestFit="1" customWidth="1"/>
    <col min="10" max="10" width="5.57421875" style="41" customWidth="1"/>
    <col min="11" max="11" width="5.140625" style="58" customWidth="1"/>
    <col min="12" max="12" width="6.00390625" style="41" customWidth="1"/>
    <col min="13" max="13" width="5.28125" style="41" customWidth="1"/>
    <col min="14" max="14" width="5.8515625" style="41" customWidth="1"/>
    <col min="15" max="15" width="6.28125" style="41" customWidth="1"/>
    <col min="16" max="16" width="4.8515625" style="41" customWidth="1"/>
    <col min="17" max="17" width="4.00390625" style="41" customWidth="1"/>
    <col min="18" max="18" width="5.28125" style="41" customWidth="1"/>
    <col min="19" max="16384" width="9.140625" style="41" customWidth="1"/>
  </cols>
  <sheetData>
    <row r="1" spans="1:18" ht="18.75" thickBot="1">
      <c r="A1" s="441" t="s">
        <v>559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104"/>
      <c r="R1" s="104"/>
    </row>
    <row r="3" spans="1:18" ht="15.75">
      <c r="A3" s="471" t="s">
        <v>122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</row>
    <row r="4" spans="2:11" ht="15.75" thickBot="1">
      <c r="B4" s="311"/>
      <c r="K4" s="41"/>
    </row>
    <row r="5" spans="1:19" s="43" customFormat="1" ht="17.25" customHeight="1" thickBot="1" thickTop="1">
      <c r="A5" s="105"/>
      <c r="B5" s="469" t="s">
        <v>123</v>
      </c>
      <c r="C5" s="472" t="s">
        <v>562</v>
      </c>
      <c r="D5" s="473"/>
      <c r="E5" s="473"/>
      <c r="F5" s="473"/>
      <c r="G5" s="473"/>
      <c r="H5" s="473"/>
      <c r="I5" s="473"/>
      <c r="J5" s="474"/>
      <c r="K5" s="472" t="s">
        <v>563</v>
      </c>
      <c r="L5" s="473"/>
      <c r="M5" s="473"/>
      <c r="N5" s="473"/>
      <c r="O5" s="473"/>
      <c r="P5" s="473"/>
      <c r="Q5" s="473"/>
      <c r="R5" s="474"/>
      <c r="S5" s="198"/>
    </row>
    <row r="6" spans="1:18" ht="15.75" customHeight="1" thickTop="1">
      <c r="A6" s="106" t="s">
        <v>434</v>
      </c>
      <c r="B6" s="470"/>
      <c r="C6" s="475" t="s">
        <v>124</v>
      </c>
      <c r="D6" s="456"/>
      <c r="E6" s="466"/>
      <c r="F6" s="452" t="s">
        <v>125</v>
      </c>
      <c r="G6" s="454"/>
      <c r="H6" s="456" t="s">
        <v>126</v>
      </c>
      <c r="I6" s="456"/>
      <c r="J6" s="454"/>
      <c r="K6" s="456" t="s">
        <v>124</v>
      </c>
      <c r="L6" s="456"/>
      <c r="M6" s="456"/>
      <c r="N6" s="452" t="s">
        <v>125</v>
      </c>
      <c r="O6" s="466"/>
      <c r="P6" s="452" t="s">
        <v>126</v>
      </c>
      <c r="Q6" s="453"/>
      <c r="R6" s="454"/>
    </row>
    <row r="7" spans="1:18" ht="15" customHeight="1">
      <c r="A7" s="106" t="s">
        <v>433</v>
      </c>
      <c r="B7" s="470"/>
      <c r="C7" s="451" t="s">
        <v>127</v>
      </c>
      <c r="D7" s="445" t="s">
        <v>128</v>
      </c>
      <c r="E7" s="458" t="s">
        <v>129</v>
      </c>
      <c r="F7" s="450" t="s">
        <v>127</v>
      </c>
      <c r="G7" s="460" t="s">
        <v>128</v>
      </c>
      <c r="H7" s="462" t="s">
        <v>127</v>
      </c>
      <c r="I7" s="445" t="s">
        <v>128</v>
      </c>
      <c r="J7" s="467" t="s">
        <v>129</v>
      </c>
      <c r="K7" s="450" t="s">
        <v>127</v>
      </c>
      <c r="L7" s="444" t="s">
        <v>128</v>
      </c>
      <c r="M7" s="442" t="s">
        <v>129</v>
      </c>
      <c r="N7" s="446" t="s">
        <v>127</v>
      </c>
      <c r="O7" s="448" t="s">
        <v>128</v>
      </c>
      <c r="P7" s="450" t="s">
        <v>127</v>
      </c>
      <c r="Q7" s="444" t="s">
        <v>128</v>
      </c>
      <c r="R7" s="442" t="s">
        <v>129</v>
      </c>
    </row>
    <row r="8" spans="1:18" ht="24.75" customHeight="1" thickBot="1">
      <c r="A8" s="145"/>
      <c r="B8" s="470"/>
      <c r="C8" s="455"/>
      <c r="D8" s="457"/>
      <c r="E8" s="459"/>
      <c r="F8" s="451"/>
      <c r="G8" s="461"/>
      <c r="H8" s="463"/>
      <c r="I8" s="457"/>
      <c r="J8" s="468"/>
      <c r="K8" s="451"/>
      <c r="L8" s="445"/>
      <c r="M8" s="443"/>
      <c r="N8" s="447"/>
      <c r="O8" s="449"/>
      <c r="P8" s="451"/>
      <c r="Q8" s="445"/>
      <c r="R8" s="443"/>
    </row>
    <row r="9" spans="1:18" ht="15">
      <c r="A9" s="263" t="s">
        <v>344</v>
      </c>
      <c r="B9" s="308" t="s">
        <v>130</v>
      </c>
      <c r="C9" s="324">
        <v>87</v>
      </c>
      <c r="D9" s="325">
        <v>2</v>
      </c>
      <c r="E9" s="325">
        <v>40</v>
      </c>
      <c r="F9" s="325">
        <v>5</v>
      </c>
      <c r="G9" s="325">
        <v>1</v>
      </c>
      <c r="H9" s="325">
        <v>20</v>
      </c>
      <c r="I9" s="325">
        <v>1</v>
      </c>
      <c r="J9" s="325">
        <v>15</v>
      </c>
      <c r="K9" s="325">
        <v>108</v>
      </c>
      <c r="L9" s="325">
        <v>1</v>
      </c>
      <c r="M9" s="325">
        <v>45</v>
      </c>
      <c r="N9" s="325">
        <v>21</v>
      </c>
      <c r="O9" s="325">
        <v>1</v>
      </c>
      <c r="P9" s="325">
        <v>10</v>
      </c>
      <c r="Q9" s="325">
        <v>0</v>
      </c>
      <c r="R9" s="326">
        <v>29</v>
      </c>
    </row>
    <row r="10" spans="1:18" ht="15">
      <c r="A10" s="263" t="s">
        <v>345</v>
      </c>
      <c r="B10" s="309" t="s">
        <v>131</v>
      </c>
      <c r="C10" s="327">
        <v>9</v>
      </c>
      <c r="D10" s="328">
        <v>0</v>
      </c>
      <c r="E10" s="328">
        <v>8</v>
      </c>
      <c r="F10" s="328">
        <v>0</v>
      </c>
      <c r="G10" s="328">
        <v>0</v>
      </c>
      <c r="H10" s="328">
        <v>0</v>
      </c>
      <c r="I10" s="328">
        <v>1</v>
      </c>
      <c r="J10" s="328">
        <v>2</v>
      </c>
      <c r="K10" s="328">
        <v>14</v>
      </c>
      <c r="L10" s="328">
        <v>0</v>
      </c>
      <c r="M10" s="328">
        <v>6</v>
      </c>
      <c r="N10" s="328">
        <v>1</v>
      </c>
      <c r="O10" s="328">
        <v>0</v>
      </c>
      <c r="P10" s="328">
        <v>1</v>
      </c>
      <c r="Q10" s="328">
        <v>0</v>
      </c>
      <c r="R10" s="329">
        <v>4</v>
      </c>
    </row>
    <row r="11" spans="1:18" ht="15">
      <c r="A11" s="263" t="s">
        <v>346</v>
      </c>
      <c r="B11" s="309" t="s">
        <v>132</v>
      </c>
      <c r="C11" s="327">
        <v>9</v>
      </c>
      <c r="D11" s="328">
        <v>0</v>
      </c>
      <c r="E11" s="328">
        <v>15</v>
      </c>
      <c r="F11" s="328">
        <v>1</v>
      </c>
      <c r="G11" s="328">
        <v>0</v>
      </c>
      <c r="H11" s="328">
        <v>4</v>
      </c>
      <c r="I11" s="328">
        <v>1</v>
      </c>
      <c r="J11" s="328">
        <v>3</v>
      </c>
      <c r="K11" s="328">
        <v>33</v>
      </c>
      <c r="L11" s="328">
        <v>0</v>
      </c>
      <c r="M11" s="328">
        <v>13</v>
      </c>
      <c r="N11" s="328">
        <v>1</v>
      </c>
      <c r="O11" s="328">
        <v>1</v>
      </c>
      <c r="P11" s="328">
        <v>4</v>
      </c>
      <c r="Q11" s="328">
        <v>1</v>
      </c>
      <c r="R11" s="329">
        <v>6</v>
      </c>
    </row>
    <row r="12" spans="1:18" ht="15">
      <c r="A12" s="263" t="s">
        <v>347</v>
      </c>
      <c r="B12" s="309" t="s">
        <v>133</v>
      </c>
      <c r="C12" s="327">
        <v>4</v>
      </c>
      <c r="D12" s="328">
        <v>0</v>
      </c>
      <c r="E12" s="328">
        <v>10</v>
      </c>
      <c r="F12" s="328">
        <v>0</v>
      </c>
      <c r="G12" s="328">
        <v>0</v>
      </c>
      <c r="H12" s="328">
        <v>1</v>
      </c>
      <c r="I12" s="328">
        <v>0</v>
      </c>
      <c r="J12" s="328">
        <v>0</v>
      </c>
      <c r="K12" s="328">
        <v>5</v>
      </c>
      <c r="L12" s="328">
        <v>0</v>
      </c>
      <c r="M12" s="328">
        <v>11</v>
      </c>
      <c r="N12" s="328">
        <v>1</v>
      </c>
      <c r="O12" s="328">
        <v>0</v>
      </c>
      <c r="P12" s="328">
        <v>0</v>
      </c>
      <c r="Q12" s="328">
        <v>0</v>
      </c>
      <c r="R12" s="329">
        <v>1</v>
      </c>
    </row>
    <row r="13" spans="1:18" ht="15">
      <c r="A13" s="263" t="s">
        <v>348</v>
      </c>
      <c r="B13" s="309" t="s">
        <v>134</v>
      </c>
      <c r="C13" s="327">
        <v>5</v>
      </c>
      <c r="D13" s="328">
        <v>0</v>
      </c>
      <c r="E13" s="328">
        <v>5</v>
      </c>
      <c r="F13" s="328">
        <v>0</v>
      </c>
      <c r="G13" s="328">
        <v>0</v>
      </c>
      <c r="H13" s="328">
        <v>3</v>
      </c>
      <c r="I13" s="328">
        <v>0</v>
      </c>
      <c r="J13" s="328">
        <v>0</v>
      </c>
      <c r="K13" s="328">
        <v>10</v>
      </c>
      <c r="L13" s="328">
        <v>0</v>
      </c>
      <c r="M13" s="328">
        <v>4</v>
      </c>
      <c r="N13" s="328">
        <v>0</v>
      </c>
      <c r="O13" s="328">
        <v>0</v>
      </c>
      <c r="P13" s="328">
        <v>3</v>
      </c>
      <c r="Q13" s="328">
        <v>0</v>
      </c>
      <c r="R13" s="329">
        <v>8</v>
      </c>
    </row>
    <row r="14" spans="1:18" ht="15">
      <c r="A14" s="263" t="s">
        <v>349</v>
      </c>
      <c r="B14" s="309" t="s">
        <v>135</v>
      </c>
      <c r="C14" s="327">
        <v>400</v>
      </c>
      <c r="D14" s="328">
        <v>3</v>
      </c>
      <c r="E14" s="328">
        <v>99</v>
      </c>
      <c r="F14" s="328">
        <v>47</v>
      </c>
      <c r="G14" s="328">
        <v>3</v>
      </c>
      <c r="H14" s="328">
        <v>103</v>
      </c>
      <c r="I14" s="328">
        <v>6</v>
      </c>
      <c r="J14" s="328">
        <v>145</v>
      </c>
      <c r="K14" s="328">
        <v>589</v>
      </c>
      <c r="L14" s="328">
        <v>9</v>
      </c>
      <c r="M14" s="328">
        <v>134</v>
      </c>
      <c r="N14" s="328">
        <v>61</v>
      </c>
      <c r="O14" s="328">
        <v>7</v>
      </c>
      <c r="P14" s="328">
        <v>76</v>
      </c>
      <c r="Q14" s="328">
        <v>5</v>
      </c>
      <c r="R14" s="329">
        <v>210</v>
      </c>
    </row>
    <row r="15" spans="1:18" ht="15">
      <c r="A15" s="263" t="s">
        <v>350</v>
      </c>
      <c r="B15" s="309" t="s">
        <v>136</v>
      </c>
      <c r="C15" s="327">
        <v>127</v>
      </c>
      <c r="D15" s="328">
        <v>2</v>
      </c>
      <c r="E15" s="328">
        <v>62</v>
      </c>
      <c r="F15" s="328">
        <v>9</v>
      </c>
      <c r="G15" s="328">
        <v>1</v>
      </c>
      <c r="H15" s="328">
        <v>24</v>
      </c>
      <c r="I15" s="328">
        <v>4</v>
      </c>
      <c r="J15" s="328">
        <v>52</v>
      </c>
      <c r="K15" s="328">
        <v>211</v>
      </c>
      <c r="L15" s="328">
        <v>2</v>
      </c>
      <c r="M15" s="328">
        <v>142</v>
      </c>
      <c r="N15" s="328">
        <v>28</v>
      </c>
      <c r="O15" s="328">
        <v>4</v>
      </c>
      <c r="P15" s="328">
        <v>18</v>
      </c>
      <c r="Q15" s="328">
        <v>5</v>
      </c>
      <c r="R15" s="329">
        <v>45</v>
      </c>
    </row>
    <row r="16" spans="1:18" ht="15">
      <c r="A16" s="263" t="s">
        <v>351</v>
      </c>
      <c r="B16" s="309" t="s">
        <v>137</v>
      </c>
      <c r="C16" s="327">
        <v>4</v>
      </c>
      <c r="D16" s="328">
        <v>0</v>
      </c>
      <c r="E16" s="328">
        <v>4</v>
      </c>
      <c r="F16" s="328">
        <v>0</v>
      </c>
      <c r="G16" s="328">
        <v>0</v>
      </c>
      <c r="H16" s="328">
        <v>1</v>
      </c>
      <c r="I16" s="328">
        <v>0</v>
      </c>
      <c r="J16" s="328">
        <v>0</v>
      </c>
      <c r="K16" s="328">
        <v>3</v>
      </c>
      <c r="L16" s="328">
        <v>0</v>
      </c>
      <c r="M16" s="328">
        <v>3</v>
      </c>
      <c r="N16" s="328">
        <v>0</v>
      </c>
      <c r="O16" s="328">
        <v>0</v>
      </c>
      <c r="P16" s="328">
        <v>0</v>
      </c>
      <c r="Q16" s="328">
        <v>0</v>
      </c>
      <c r="R16" s="329">
        <v>0</v>
      </c>
    </row>
    <row r="17" spans="1:18" ht="15">
      <c r="A17" s="263" t="s">
        <v>352</v>
      </c>
      <c r="B17" s="309" t="s">
        <v>138</v>
      </c>
      <c r="C17" s="327">
        <v>38</v>
      </c>
      <c r="D17" s="328">
        <v>1</v>
      </c>
      <c r="E17" s="328">
        <v>52</v>
      </c>
      <c r="F17" s="328">
        <v>3</v>
      </c>
      <c r="G17" s="328">
        <v>2</v>
      </c>
      <c r="H17" s="328">
        <v>9</v>
      </c>
      <c r="I17" s="328">
        <v>1</v>
      </c>
      <c r="J17" s="328">
        <v>17</v>
      </c>
      <c r="K17" s="328">
        <v>59</v>
      </c>
      <c r="L17" s="328">
        <v>1</v>
      </c>
      <c r="M17" s="328">
        <v>49</v>
      </c>
      <c r="N17" s="328">
        <v>1</v>
      </c>
      <c r="O17" s="328">
        <v>1</v>
      </c>
      <c r="P17" s="328">
        <v>5</v>
      </c>
      <c r="Q17" s="328">
        <v>6</v>
      </c>
      <c r="R17" s="329">
        <v>22</v>
      </c>
    </row>
    <row r="18" spans="1:18" ht="15">
      <c r="A18" s="263" t="s">
        <v>353</v>
      </c>
      <c r="B18" s="309" t="s">
        <v>139</v>
      </c>
      <c r="C18" s="327">
        <v>23</v>
      </c>
      <c r="D18" s="328">
        <v>0</v>
      </c>
      <c r="E18" s="328">
        <v>38</v>
      </c>
      <c r="F18" s="328">
        <v>2</v>
      </c>
      <c r="G18" s="328">
        <v>3</v>
      </c>
      <c r="H18" s="328">
        <v>7</v>
      </c>
      <c r="I18" s="328">
        <v>6</v>
      </c>
      <c r="J18" s="328">
        <v>14</v>
      </c>
      <c r="K18" s="328">
        <v>44</v>
      </c>
      <c r="L18" s="328">
        <v>0</v>
      </c>
      <c r="M18" s="328">
        <v>25</v>
      </c>
      <c r="N18" s="328">
        <v>0</v>
      </c>
      <c r="O18" s="328">
        <v>2</v>
      </c>
      <c r="P18" s="328">
        <v>6</v>
      </c>
      <c r="Q18" s="328">
        <v>2</v>
      </c>
      <c r="R18" s="329">
        <v>9</v>
      </c>
    </row>
    <row r="19" spans="1:18" ht="15">
      <c r="A19" s="263" t="s">
        <v>354</v>
      </c>
      <c r="B19" s="309" t="s">
        <v>140</v>
      </c>
      <c r="C19" s="327">
        <v>10</v>
      </c>
      <c r="D19" s="328">
        <v>0</v>
      </c>
      <c r="E19" s="328">
        <v>5</v>
      </c>
      <c r="F19" s="328">
        <v>1</v>
      </c>
      <c r="G19" s="328">
        <v>0</v>
      </c>
      <c r="H19" s="328">
        <v>0</v>
      </c>
      <c r="I19" s="328">
        <v>0</v>
      </c>
      <c r="J19" s="328">
        <v>2</v>
      </c>
      <c r="K19" s="328">
        <v>7</v>
      </c>
      <c r="L19" s="328">
        <v>0</v>
      </c>
      <c r="M19" s="328">
        <v>3</v>
      </c>
      <c r="N19" s="328">
        <v>0</v>
      </c>
      <c r="O19" s="328">
        <v>1</v>
      </c>
      <c r="P19" s="328">
        <v>0</v>
      </c>
      <c r="Q19" s="328">
        <v>0</v>
      </c>
      <c r="R19" s="329">
        <v>6</v>
      </c>
    </row>
    <row r="20" spans="1:18" ht="15">
      <c r="A20" s="263" t="s">
        <v>355</v>
      </c>
      <c r="B20" s="309" t="s">
        <v>141</v>
      </c>
      <c r="C20" s="327">
        <v>6</v>
      </c>
      <c r="D20" s="328">
        <v>0</v>
      </c>
      <c r="E20" s="328">
        <v>11</v>
      </c>
      <c r="F20" s="328">
        <v>0</v>
      </c>
      <c r="G20" s="328">
        <v>0</v>
      </c>
      <c r="H20" s="328">
        <v>1</v>
      </c>
      <c r="I20" s="328">
        <v>3</v>
      </c>
      <c r="J20" s="328">
        <v>14</v>
      </c>
      <c r="K20" s="328">
        <v>5</v>
      </c>
      <c r="L20" s="328">
        <v>0</v>
      </c>
      <c r="M20" s="328">
        <v>10</v>
      </c>
      <c r="N20" s="328">
        <v>1</v>
      </c>
      <c r="O20" s="328">
        <v>1</v>
      </c>
      <c r="P20" s="328">
        <v>0</v>
      </c>
      <c r="Q20" s="328">
        <v>2</v>
      </c>
      <c r="R20" s="329">
        <v>3</v>
      </c>
    </row>
    <row r="21" spans="1:18" ht="15">
      <c r="A21" s="263" t="s">
        <v>356</v>
      </c>
      <c r="B21" s="309" t="s">
        <v>142</v>
      </c>
      <c r="C21" s="327">
        <v>6</v>
      </c>
      <c r="D21" s="328">
        <v>0</v>
      </c>
      <c r="E21" s="328">
        <v>5</v>
      </c>
      <c r="F21" s="328">
        <v>0</v>
      </c>
      <c r="G21" s="328">
        <v>0</v>
      </c>
      <c r="H21" s="328">
        <v>0</v>
      </c>
      <c r="I21" s="328">
        <v>0</v>
      </c>
      <c r="J21" s="328">
        <v>1</v>
      </c>
      <c r="K21" s="328">
        <v>9</v>
      </c>
      <c r="L21" s="328">
        <v>1</v>
      </c>
      <c r="M21" s="328">
        <v>5</v>
      </c>
      <c r="N21" s="328">
        <v>1</v>
      </c>
      <c r="O21" s="328">
        <v>1</v>
      </c>
      <c r="P21" s="328">
        <v>0</v>
      </c>
      <c r="Q21" s="328">
        <v>0</v>
      </c>
      <c r="R21" s="329">
        <v>4</v>
      </c>
    </row>
    <row r="22" spans="1:18" ht="15">
      <c r="A22" s="263" t="s">
        <v>357</v>
      </c>
      <c r="B22" s="309" t="s">
        <v>143</v>
      </c>
      <c r="C22" s="327">
        <v>7</v>
      </c>
      <c r="D22" s="328">
        <v>0</v>
      </c>
      <c r="E22" s="328">
        <v>5</v>
      </c>
      <c r="F22" s="328">
        <v>0</v>
      </c>
      <c r="G22" s="328">
        <v>0</v>
      </c>
      <c r="H22" s="328">
        <v>3</v>
      </c>
      <c r="I22" s="328">
        <v>0</v>
      </c>
      <c r="J22" s="328">
        <v>1</v>
      </c>
      <c r="K22" s="328">
        <v>12</v>
      </c>
      <c r="L22" s="328">
        <v>0</v>
      </c>
      <c r="M22" s="328">
        <v>9</v>
      </c>
      <c r="N22" s="328">
        <v>1</v>
      </c>
      <c r="O22" s="328">
        <v>0</v>
      </c>
      <c r="P22" s="328">
        <v>0</v>
      </c>
      <c r="Q22" s="328">
        <v>0</v>
      </c>
      <c r="R22" s="329">
        <v>1</v>
      </c>
    </row>
    <row r="23" spans="1:18" ht="15">
      <c r="A23" s="263" t="s">
        <v>358</v>
      </c>
      <c r="B23" s="309" t="s">
        <v>144</v>
      </c>
      <c r="C23" s="327">
        <v>9</v>
      </c>
      <c r="D23" s="328">
        <v>0</v>
      </c>
      <c r="E23" s="328">
        <v>9</v>
      </c>
      <c r="F23" s="328">
        <v>0</v>
      </c>
      <c r="G23" s="328">
        <v>0</v>
      </c>
      <c r="H23" s="328">
        <v>1</v>
      </c>
      <c r="I23" s="328">
        <v>0</v>
      </c>
      <c r="J23" s="328">
        <v>4</v>
      </c>
      <c r="K23" s="328">
        <v>12</v>
      </c>
      <c r="L23" s="328">
        <v>0</v>
      </c>
      <c r="M23" s="328">
        <v>4</v>
      </c>
      <c r="N23" s="328">
        <v>3</v>
      </c>
      <c r="O23" s="328">
        <v>0</v>
      </c>
      <c r="P23" s="328">
        <v>1</v>
      </c>
      <c r="Q23" s="328">
        <v>0</v>
      </c>
      <c r="R23" s="329">
        <v>1</v>
      </c>
    </row>
    <row r="24" spans="1:18" ht="15">
      <c r="A24" s="263" t="s">
        <v>359</v>
      </c>
      <c r="B24" s="309" t="s">
        <v>145</v>
      </c>
      <c r="C24" s="327">
        <v>151</v>
      </c>
      <c r="D24" s="328">
        <v>1</v>
      </c>
      <c r="E24" s="328">
        <v>37</v>
      </c>
      <c r="F24" s="328">
        <v>10</v>
      </c>
      <c r="G24" s="328">
        <v>0</v>
      </c>
      <c r="H24" s="328">
        <v>18</v>
      </c>
      <c r="I24" s="328">
        <v>5</v>
      </c>
      <c r="J24" s="328">
        <v>10</v>
      </c>
      <c r="K24" s="328">
        <v>206</v>
      </c>
      <c r="L24" s="328">
        <v>0</v>
      </c>
      <c r="M24" s="328">
        <v>66</v>
      </c>
      <c r="N24" s="328">
        <v>14</v>
      </c>
      <c r="O24" s="328">
        <v>2</v>
      </c>
      <c r="P24" s="328">
        <v>18</v>
      </c>
      <c r="Q24" s="328">
        <v>1</v>
      </c>
      <c r="R24" s="329">
        <v>9</v>
      </c>
    </row>
    <row r="25" spans="1:18" ht="15">
      <c r="A25" s="263" t="s">
        <v>360</v>
      </c>
      <c r="B25" s="309" t="s">
        <v>146</v>
      </c>
      <c r="C25" s="327">
        <v>13</v>
      </c>
      <c r="D25" s="328">
        <v>1</v>
      </c>
      <c r="E25" s="328">
        <v>14</v>
      </c>
      <c r="F25" s="328">
        <v>1</v>
      </c>
      <c r="G25" s="328">
        <v>0</v>
      </c>
      <c r="H25" s="328">
        <v>2</v>
      </c>
      <c r="I25" s="328">
        <v>0</v>
      </c>
      <c r="J25" s="328">
        <v>2</v>
      </c>
      <c r="K25" s="328">
        <v>22</v>
      </c>
      <c r="L25" s="328">
        <v>1</v>
      </c>
      <c r="M25" s="328">
        <v>15</v>
      </c>
      <c r="N25" s="328">
        <v>0</v>
      </c>
      <c r="O25" s="328">
        <v>0</v>
      </c>
      <c r="P25" s="328">
        <v>1</v>
      </c>
      <c r="Q25" s="328">
        <v>3</v>
      </c>
      <c r="R25" s="329">
        <v>4</v>
      </c>
    </row>
    <row r="26" spans="1:18" ht="15">
      <c r="A26" s="263" t="s">
        <v>361</v>
      </c>
      <c r="B26" s="309" t="s">
        <v>147</v>
      </c>
      <c r="C26" s="327">
        <v>6</v>
      </c>
      <c r="D26" s="328">
        <v>0</v>
      </c>
      <c r="E26" s="328">
        <v>3</v>
      </c>
      <c r="F26" s="328">
        <v>0</v>
      </c>
      <c r="G26" s="328">
        <v>0</v>
      </c>
      <c r="H26" s="328">
        <v>0</v>
      </c>
      <c r="I26" s="328">
        <v>2</v>
      </c>
      <c r="J26" s="328">
        <v>1</v>
      </c>
      <c r="K26" s="328">
        <v>6</v>
      </c>
      <c r="L26" s="328">
        <v>1</v>
      </c>
      <c r="M26" s="328">
        <v>1</v>
      </c>
      <c r="N26" s="328">
        <v>0</v>
      </c>
      <c r="O26" s="328">
        <v>2</v>
      </c>
      <c r="P26" s="328">
        <v>0</v>
      </c>
      <c r="Q26" s="328">
        <v>1</v>
      </c>
      <c r="R26" s="329">
        <v>1</v>
      </c>
    </row>
    <row r="27" spans="1:18" ht="15">
      <c r="A27" s="263" t="s">
        <v>362</v>
      </c>
      <c r="B27" s="309" t="s">
        <v>148</v>
      </c>
      <c r="C27" s="327">
        <v>10</v>
      </c>
      <c r="D27" s="328">
        <v>1</v>
      </c>
      <c r="E27" s="328">
        <v>11</v>
      </c>
      <c r="F27" s="328">
        <v>2</v>
      </c>
      <c r="G27" s="328">
        <v>0</v>
      </c>
      <c r="H27" s="328">
        <v>3</v>
      </c>
      <c r="I27" s="328">
        <v>0</v>
      </c>
      <c r="J27" s="328">
        <v>7</v>
      </c>
      <c r="K27" s="328">
        <v>21</v>
      </c>
      <c r="L27" s="328">
        <v>2</v>
      </c>
      <c r="M27" s="328">
        <v>13</v>
      </c>
      <c r="N27" s="328">
        <v>0</v>
      </c>
      <c r="O27" s="328">
        <v>0</v>
      </c>
      <c r="P27" s="328">
        <v>2</v>
      </c>
      <c r="Q27" s="328">
        <v>0</v>
      </c>
      <c r="R27" s="329">
        <v>6</v>
      </c>
    </row>
    <row r="28" spans="1:18" ht="15">
      <c r="A28" s="263" t="s">
        <v>363</v>
      </c>
      <c r="B28" s="309" t="s">
        <v>149</v>
      </c>
      <c r="C28" s="327">
        <v>36</v>
      </c>
      <c r="D28" s="328">
        <v>1</v>
      </c>
      <c r="E28" s="328">
        <v>46</v>
      </c>
      <c r="F28" s="328">
        <v>2</v>
      </c>
      <c r="G28" s="328">
        <v>1</v>
      </c>
      <c r="H28" s="328">
        <v>9</v>
      </c>
      <c r="I28" s="328">
        <v>2</v>
      </c>
      <c r="J28" s="328">
        <v>14</v>
      </c>
      <c r="K28" s="328">
        <v>64</v>
      </c>
      <c r="L28" s="328">
        <v>3</v>
      </c>
      <c r="M28" s="328">
        <v>59</v>
      </c>
      <c r="N28" s="328">
        <v>4</v>
      </c>
      <c r="O28" s="328">
        <v>1</v>
      </c>
      <c r="P28" s="328">
        <v>7</v>
      </c>
      <c r="Q28" s="328">
        <v>0</v>
      </c>
      <c r="R28" s="329">
        <v>17</v>
      </c>
    </row>
    <row r="29" spans="1:18" ht="15">
      <c r="A29" s="263" t="s">
        <v>364</v>
      </c>
      <c r="B29" s="309" t="s">
        <v>150</v>
      </c>
      <c r="C29" s="327">
        <v>46</v>
      </c>
      <c r="D29" s="328">
        <v>1</v>
      </c>
      <c r="E29" s="328">
        <v>21</v>
      </c>
      <c r="F29" s="328">
        <v>0</v>
      </c>
      <c r="G29" s="328">
        <v>1</v>
      </c>
      <c r="H29" s="328">
        <v>3</v>
      </c>
      <c r="I29" s="328">
        <v>0</v>
      </c>
      <c r="J29" s="328">
        <v>3</v>
      </c>
      <c r="K29" s="328">
        <v>44</v>
      </c>
      <c r="L29" s="328">
        <v>1</v>
      </c>
      <c r="M29" s="328">
        <v>22</v>
      </c>
      <c r="N29" s="328">
        <v>7</v>
      </c>
      <c r="O29" s="328">
        <v>1</v>
      </c>
      <c r="P29" s="328">
        <v>2</v>
      </c>
      <c r="Q29" s="328">
        <v>1</v>
      </c>
      <c r="R29" s="329">
        <v>6</v>
      </c>
    </row>
    <row r="30" spans="1:18" ht="15">
      <c r="A30" s="263" t="s">
        <v>365</v>
      </c>
      <c r="B30" s="309" t="s">
        <v>151</v>
      </c>
      <c r="C30" s="327">
        <v>11</v>
      </c>
      <c r="D30" s="328">
        <v>2</v>
      </c>
      <c r="E30" s="328">
        <v>6</v>
      </c>
      <c r="F30" s="328">
        <v>0</v>
      </c>
      <c r="G30" s="328">
        <v>0</v>
      </c>
      <c r="H30" s="328">
        <v>2</v>
      </c>
      <c r="I30" s="328">
        <v>2</v>
      </c>
      <c r="J30" s="328">
        <v>4</v>
      </c>
      <c r="K30" s="328">
        <v>18</v>
      </c>
      <c r="L30" s="328">
        <v>0</v>
      </c>
      <c r="M30" s="328">
        <v>11</v>
      </c>
      <c r="N30" s="328">
        <v>1</v>
      </c>
      <c r="O30" s="328">
        <v>0</v>
      </c>
      <c r="P30" s="328">
        <v>4</v>
      </c>
      <c r="Q30" s="328">
        <v>0</v>
      </c>
      <c r="R30" s="329">
        <v>5</v>
      </c>
    </row>
    <row r="31" spans="1:18" ht="15">
      <c r="A31" s="263" t="s">
        <v>366</v>
      </c>
      <c r="B31" s="309" t="s">
        <v>152</v>
      </c>
      <c r="C31" s="327">
        <v>13</v>
      </c>
      <c r="D31" s="328">
        <v>0</v>
      </c>
      <c r="E31" s="328">
        <v>16</v>
      </c>
      <c r="F31" s="328">
        <v>0</v>
      </c>
      <c r="G31" s="328">
        <v>0</v>
      </c>
      <c r="H31" s="328">
        <v>6</v>
      </c>
      <c r="I31" s="328">
        <v>0</v>
      </c>
      <c r="J31" s="328">
        <v>1</v>
      </c>
      <c r="K31" s="328">
        <v>38</v>
      </c>
      <c r="L31" s="328">
        <v>1</v>
      </c>
      <c r="M31" s="328">
        <v>14</v>
      </c>
      <c r="N31" s="328">
        <v>2</v>
      </c>
      <c r="O31" s="328">
        <v>1</v>
      </c>
      <c r="P31" s="328">
        <v>2</v>
      </c>
      <c r="Q31" s="328">
        <v>0</v>
      </c>
      <c r="R31" s="329">
        <v>0</v>
      </c>
    </row>
    <row r="32" spans="1:18" ht="15">
      <c r="A32" s="263" t="s">
        <v>367</v>
      </c>
      <c r="B32" s="309" t="s">
        <v>153</v>
      </c>
      <c r="C32" s="327">
        <v>5</v>
      </c>
      <c r="D32" s="328">
        <v>0</v>
      </c>
      <c r="E32" s="328">
        <v>11</v>
      </c>
      <c r="F32" s="328">
        <v>2</v>
      </c>
      <c r="G32" s="328">
        <v>1</v>
      </c>
      <c r="H32" s="328">
        <v>2</v>
      </c>
      <c r="I32" s="328">
        <v>0</v>
      </c>
      <c r="J32" s="328">
        <v>6</v>
      </c>
      <c r="K32" s="328">
        <v>9</v>
      </c>
      <c r="L32" s="328">
        <v>0</v>
      </c>
      <c r="M32" s="328">
        <v>10</v>
      </c>
      <c r="N32" s="328">
        <v>0</v>
      </c>
      <c r="O32" s="328">
        <v>0</v>
      </c>
      <c r="P32" s="328">
        <v>0</v>
      </c>
      <c r="Q32" s="328">
        <v>0</v>
      </c>
      <c r="R32" s="329">
        <v>4</v>
      </c>
    </row>
    <row r="33" spans="1:18" ht="15">
      <c r="A33" s="263" t="s">
        <v>368</v>
      </c>
      <c r="B33" s="309" t="s">
        <v>154</v>
      </c>
      <c r="C33" s="327">
        <v>8</v>
      </c>
      <c r="D33" s="328">
        <v>1</v>
      </c>
      <c r="E33" s="328">
        <v>7</v>
      </c>
      <c r="F33" s="328">
        <v>0</v>
      </c>
      <c r="G33" s="328">
        <v>0</v>
      </c>
      <c r="H33" s="328">
        <v>1</v>
      </c>
      <c r="I33" s="328">
        <v>2</v>
      </c>
      <c r="J33" s="328">
        <v>3</v>
      </c>
      <c r="K33" s="328">
        <v>14</v>
      </c>
      <c r="L33" s="328">
        <v>1</v>
      </c>
      <c r="M33" s="328">
        <v>11</v>
      </c>
      <c r="N33" s="328">
        <v>0</v>
      </c>
      <c r="O33" s="328">
        <v>2</v>
      </c>
      <c r="P33" s="328">
        <v>2</v>
      </c>
      <c r="Q33" s="328">
        <v>3</v>
      </c>
      <c r="R33" s="329">
        <v>4</v>
      </c>
    </row>
    <row r="34" spans="1:18" ht="15">
      <c r="A34" s="263" t="s">
        <v>369</v>
      </c>
      <c r="B34" s="309" t="s">
        <v>155</v>
      </c>
      <c r="C34" s="327">
        <v>30</v>
      </c>
      <c r="D34" s="328">
        <v>1</v>
      </c>
      <c r="E34" s="328">
        <v>39</v>
      </c>
      <c r="F34" s="328">
        <v>0</v>
      </c>
      <c r="G34" s="328">
        <v>0</v>
      </c>
      <c r="H34" s="328">
        <v>12</v>
      </c>
      <c r="I34" s="328">
        <v>3</v>
      </c>
      <c r="J34" s="328">
        <v>21</v>
      </c>
      <c r="K34" s="328">
        <v>44</v>
      </c>
      <c r="L34" s="328">
        <v>1</v>
      </c>
      <c r="M34" s="328">
        <v>77</v>
      </c>
      <c r="N34" s="328">
        <v>6</v>
      </c>
      <c r="O34" s="328">
        <v>0</v>
      </c>
      <c r="P34" s="328">
        <v>5</v>
      </c>
      <c r="Q34" s="328">
        <v>2</v>
      </c>
      <c r="R34" s="329">
        <v>29</v>
      </c>
    </row>
    <row r="35" spans="1:18" ht="15">
      <c r="A35" s="263" t="s">
        <v>370</v>
      </c>
      <c r="B35" s="309" t="s">
        <v>156</v>
      </c>
      <c r="C35" s="327">
        <v>71</v>
      </c>
      <c r="D35" s="328">
        <v>0</v>
      </c>
      <c r="E35" s="328">
        <v>31</v>
      </c>
      <c r="F35" s="328">
        <v>6</v>
      </c>
      <c r="G35" s="328">
        <v>0</v>
      </c>
      <c r="H35" s="328">
        <v>7</v>
      </c>
      <c r="I35" s="328">
        <v>1</v>
      </c>
      <c r="J35" s="328">
        <v>10</v>
      </c>
      <c r="K35" s="328">
        <v>112</v>
      </c>
      <c r="L35" s="328">
        <v>0</v>
      </c>
      <c r="M35" s="328">
        <v>52</v>
      </c>
      <c r="N35" s="328">
        <v>4</v>
      </c>
      <c r="O35" s="328">
        <v>1</v>
      </c>
      <c r="P35" s="328">
        <v>7</v>
      </c>
      <c r="Q35" s="328">
        <v>1</v>
      </c>
      <c r="R35" s="329">
        <v>9</v>
      </c>
    </row>
    <row r="36" spans="1:18" ht="15">
      <c r="A36" s="263" t="s">
        <v>371</v>
      </c>
      <c r="B36" s="309" t="s">
        <v>157</v>
      </c>
      <c r="C36" s="327">
        <v>7</v>
      </c>
      <c r="D36" s="328">
        <v>2</v>
      </c>
      <c r="E36" s="328">
        <v>4</v>
      </c>
      <c r="F36" s="328">
        <v>0</v>
      </c>
      <c r="G36" s="328">
        <v>0</v>
      </c>
      <c r="H36" s="328">
        <v>1</v>
      </c>
      <c r="I36" s="328">
        <v>0</v>
      </c>
      <c r="J36" s="328">
        <v>3</v>
      </c>
      <c r="K36" s="328">
        <v>6</v>
      </c>
      <c r="L36" s="328">
        <v>0</v>
      </c>
      <c r="M36" s="328">
        <v>13</v>
      </c>
      <c r="N36" s="328">
        <v>1</v>
      </c>
      <c r="O36" s="328">
        <v>0</v>
      </c>
      <c r="P36" s="328">
        <v>3</v>
      </c>
      <c r="Q36" s="328">
        <v>0</v>
      </c>
      <c r="R36" s="329">
        <v>3</v>
      </c>
    </row>
    <row r="37" spans="1:18" ht="15">
      <c r="A37" s="263" t="s">
        <v>372</v>
      </c>
      <c r="B37" s="309" t="s">
        <v>158</v>
      </c>
      <c r="C37" s="327">
        <v>1</v>
      </c>
      <c r="D37" s="328">
        <v>0</v>
      </c>
      <c r="E37" s="328">
        <v>3</v>
      </c>
      <c r="F37" s="328">
        <v>0</v>
      </c>
      <c r="G37" s="328">
        <v>1</v>
      </c>
      <c r="H37" s="328">
        <v>3</v>
      </c>
      <c r="I37" s="328">
        <v>1</v>
      </c>
      <c r="J37" s="328">
        <v>2</v>
      </c>
      <c r="K37" s="328">
        <v>3</v>
      </c>
      <c r="L37" s="328">
        <v>2</v>
      </c>
      <c r="M37" s="328">
        <v>2</v>
      </c>
      <c r="N37" s="328">
        <v>0</v>
      </c>
      <c r="O37" s="328">
        <v>0</v>
      </c>
      <c r="P37" s="328">
        <v>0</v>
      </c>
      <c r="Q37" s="328">
        <v>0</v>
      </c>
      <c r="R37" s="329">
        <v>2</v>
      </c>
    </row>
    <row r="38" spans="1:18" ht="15">
      <c r="A38" s="263" t="s">
        <v>373</v>
      </c>
      <c r="B38" s="309" t="s">
        <v>159</v>
      </c>
      <c r="C38" s="327">
        <v>2</v>
      </c>
      <c r="D38" s="328">
        <v>1</v>
      </c>
      <c r="E38" s="328">
        <v>2</v>
      </c>
      <c r="F38" s="328">
        <v>0</v>
      </c>
      <c r="G38" s="328">
        <v>0</v>
      </c>
      <c r="H38" s="328">
        <v>0</v>
      </c>
      <c r="I38" s="328">
        <v>1</v>
      </c>
      <c r="J38" s="328">
        <v>0</v>
      </c>
      <c r="K38" s="328">
        <v>3</v>
      </c>
      <c r="L38" s="328">
        <v>0</v>
      </c>
      <c r="M38" s="328">
        <v>3</v>
      </c>
      <c r="N38" s="328">
        <v>0</v>
      </c>
      <c r="O38" s="328">
        <v>0</v>
      </c>
      <c r="P38" s="328">
        <v>0</v>
      </c>
      <c r="Q38" s="328">
        <v>0</v>
      </c>
      <c r="R38" s="329">
        <v>1</v>
      </c>
    </row>
    <row r="39" spans="1:18" ht="15">
      <c r="A39" s="263" t="s">
        <v>374</v>
      </c>
      <c r="B39" s="309" t="s">
        <v>160</v>
      </c>
      <c r="C39" s="327">
        <v>62</v>
      </c>
      <c r="D39" s="328">
        <v>0</v>
      </c>
      <c r="E39" s="328">
        <v>31</v>
      </c>
      <c r="F39" s="328">
        <v>2</v>
      </c>
      <c r="G39" s="328">
        <v>0</v>
      </c>
      <c r="H39" s="328">
        <v>7</v>
      </c>
      <c r="I39" s="328">
        <v>0</v>
      </c>
      <c r="J39" s="328">
        <v>4</v>
      </c>
      <c r="K39" s="328">
        <v>73</v>
      </c>
      <c r="L39" s="328">
        <v>0</v>
      </c>
      <c r="M39" s="328">
        <v>44</v>
      </c>
      <c r="N39" s="328">
        <v>6</v>
      </c>
      <c r="O39" s="328">
        <v>0</v>
      </c>
      <c r="P39" s="328">
        <v>2</v>
      </c>
      <c r="Q39" s="328">
        <v>2</v>
      </c>
      <c r="R39" s="329">
        <v>5</v>
      </c>
    </row>
    <row r="40" spans="1:18" ht="15">
      <c r="A40" s="263" t="s">
        <v>375</v>
      </c>
      <c r="B40" s="309" t="s">
        <v>161</v>
      </c>
      <c r="C40" s="327">
        <v>11</v>
      </c>
      <c r="D40" s="328">
        <v>1</v>
      </c>
      <c r="E40" s="328">
        <v>9</v>
      </c>
      <c r="F40" s="328">
        <v>3</v>
      </c>
      <c r="G40" s="328">
        <v>2</v>
      </c>
      <c r="H40" s="328">
        <v>1</v>
      </c>
      <c r="I40" s="328">
        <v>0</v>
      </c>
      <c r="J40" s="328">
        <v>3</v>
      </c>
      <c r="K40" s="328">
        <v>19</v>
      </c>
      <c r="L40" s="328">
        <v>0</v>
      </c>
      <c r="M40" s="328">
        <v>11</v>
      </c>
      <c r="N40" s="328">
        <v>0</v>
      </c>
      <c r="O40" s="328">
        <v>4</v>
      </c>
      <c r="P40" s="328">
        <v>1</v>
      </c>
      <c r="Q40" s="328">
        <v>1</v>
      </c>
      <c r="R40" s="329">
        <v>1</v>
      </c>
    </row>
    <row r="41" spans="1:18" ht="15">
      <c r="A41" s="263" t="s">
        <v>376</v>
      </c>
      <c r="B41" s="309" t="s">
        <v>281</v>
      </c>
      <c r="C41" s="327">
        <v>110</v>
      </c>
      <c r="D41" s="328">
        <v>0</v>
      </c>
      <c r="E41" s="328">
        <v>42</v>
      </c>
      <c r="F41" s="328">
        <v>4</v>
      </c>
      <c r="G41" s="328">
        <v>1</v>
      </c>
      <c r="H41" s="328">
        <v>14</v>
      </c>
      <c r="I41" s="328">
        <v>1</v>
      </c>
      <c r="J41" s="328">
        <v>29</v>
      </c>
      <c r="K41" s="328">
        <v>133</v>
      </c>
      <c r="L41" s="328">
        <v>4</v>
      </c>
      <c r="M41" s="328">
        <v>58</v>
      </c>
      <c r="N41" s="328">
        <v>13</v>
      </c>
      <c r="O41" s="328">
        <v>0</v>
      </c>
      <c r="P41" s="328">
        <v>16</v>
      </c>
      <c r="Q41" s="328">
        <v>0</v>
      </c>
      <c r="R41" s="329">
        <v>13</v>
      </c>
    </row>
    <row r="42" spans="1:18" ht="15">
      <c r="A42" s="263" t="s">
        <v>377</v>
      </c>
      <c r="B42" s="309" t="s">
        <v>162</v>
      </c>
      <c r="C42" s="330">
        <v>1361</v>
      </c>
      <c r="D42" s="328">
        <v>1</v>
      </c>
      <c r="E42" s="328">
        <v>855</v>
      </c>
      <c r="F42" s="328">
        <v>168</v>
      </c>
      <c r="G42" s="328">
        <v>5</v>
      </c>
      <c r="H42" s="328">
        <v>324</v>
      </c>
      <c r="I42" s="328">
        <v>6</v>
      </c>
      <c r="J42" s="328">
        <v>287</v>
      </c>
      <c r="K42" s="331">
        <v>1992</v>
      </c>
      <c r="L42" s="328">
        <v>7</v>
      </c>
      <c r="M42" s="331">
        <v>1204</v>
      </c>
      <c r="N42" s="328">
        <v>342</v>
      </c>
      <c r="O42" s="328">
        <v>7</v>
      </c>
      <c r="P42" s="328">
        <v>348</v>
      </c>
      <c r="Q42" s="328">
        <v>8</v>
      </c>
      <c r="R42" s="329">
        <v>363</v>
      </c>
    </row>
    <row r="43" spans="1:18" ht="15">
      <c r="A43" s="263" t="s">
        <v>378</v>
      </c>
      <c r="B43" s="309" t="s">
        <v>163</v>
      </c>
      <c r="C43" s="327">
        <v>245</v>
      </c>
      <c r="D43" s="328">
        <v>4</v>
      </c>
      <c r="E43" s="328">
        <v>128</v>
      </c>
      <c r="F43" s="328">
        <v>23</v>
      </c>
      <c r="G43" s="328">
        <v>0</v>
      </c>
      <c r="H43" s="328">
        <v>81</v>
      </c>
      <c r="I43" s="328">
        <v>3</v>
      </c>
      <c r="J43" s="328">
        <v>47</v>
      </c>
      <c r="K43" s="328">
        <v>314</v>
      </c>
      <c r="L43" s="328">
        <v>6</v>
      </c>
      <c r="M43" s="328">
        <v>159</v>
      </c>
      <c r="N43" s="328">
        <v>72</v>
      </c>
      <c r="O43" s="328">
        <v>1</v>
      </c>
      <c r="P43" s="328">
        <v>36</v>
      </c>
      <c r="Q43" s="328">
        <v>7</v>
      </c>
      <c r="R43" s="329">
        <v>40</v>
      </c>
    </row>
    <row r="44" spans="1:18" ht="15">
      <c r="A44" s="263" t="s">
        <v>379</v>
      </c>
      <c r="B44" s="309" t="s">
        <v>164</v>
      </c>
      <c r="C44" s="327">
        <v>4</v>
      </c>
      <c r="D44" s="328">
        <v>0</v>
      </c>
      <c r="E44" s="328">
        <v>8</v>
      </c>
      <c r="F44" s="328">
        <v>0</v>
      </c>
      <c r="G44" s="328">
        <v>0</v>
      </c>
      <c r="H44" s="328">
        <v>0</v>
      </c>
      <c r="I44" s="328">
        <v>0</v>
      </c>
      <c r="J44" s="328">
        <v>1</v>
      </c>
      <c r="K44" s="328">
        <v>5</v>
      </c>
      <c r="L44" s="328">
        <v>1</v>
      </c>
      <c r="M44" s="328">
        <v>3</v>
      </c>
      <c r="N44" s="328">
        <v>0</v>
      </c>
      <c r="O44" s="328">
        <v>0</v>
      </c>
      <c r="P44" s="328">
        <v>0</v>
      </c>
      <c r="Q44" s="328">
        <v>0</v>
      </c>
      <c r="R44" s="329">
        <v>4</v>
      </c>
    </row>
    <row r="45" spans="1:18" ht="15">
      <c r="A45" s="263" t="s">
        <v>380</v>
      </c>
      <c r="B45" s="309" t="s">
        <v>165</v>
      </c>
      <c r="C45" s="327">
        <v>8</v>
      </c>
      <c r="D45" s="328">
        <v>1</v>
      </c>
      <c r="E45" s="328">
        <v>2</v>
      </c>
      <c r="F45" s="328">
        <v>1</v>
      </c>
      <c r="G45" s="328">
        <v>0</v>
      </c>
      <c r="H45" s="328">
        <v>2</v>
      </c>
      <c r="I45" s="328">
        <v>1</v>
      </c>
      <c r="J45" s="328">
        <v>8</v>
      </c>
      <c r="K45" s="328">
        <v>9</v>
      </c>
      <c r="L45" s="328">
        <v>1</v>
      </c>
      <c r="M45" s="328">
        <v>5</v>
      </c>
      <c r="N45" s="328">
        <v>0</v>
      </c>
      <c r="O45" s="328">
        <v>1</v>
      </c>
      <c r="P45" s="328">
        <v>1</v>
      </c>
      <c r="Q45" s="328">
        <v>0</v>
      </c>
      <c r="R45" s="329">
        <v>2</v>
      </c>
    </row>
    <row r="46" spans="1:18" ht="15">
      <c r="A46" s="263" t="s">
        <v>381</v>
      </c>
      <c r="B46" s="309" t="s">
        <v>166</v>
      </c>
      <c r="C46" s="327">
        <v>48</v>
      </c>
      <c r="D46" s="328">
        <v>1</v>
      </c>
      <c r="E46" s="328">
        <v>25</v>
      </c>
      <c r="F46" s="328">
        <v>2</v>
      </c>
      <c r="G46" s="328">
        <v>1</v>
      </c>
      <c r="H46" s="328">
        <v>2</v>
      </c>
      <c r="I46" s="328">
        <v>2</v>
      </c>
      <c r="J46" s="328">
        <v>15</v>
      </c>
      <c r="K46" s="328">
        <v>77</v>
      </c>
      <c r="L46" s="328">
        <v>0</v>
      </c>
      <c r="M46" s="328">
        <v>39</v>
      </c>
      <c r="N46" s="328">
        <v>14</v>
      </c>
      <c r="O46" s="328">
        <v>4</v>
      </c>
      <c r="P46" s="328">
        <v>12</v>
      </c>
      <c r="Q46" s="328">
        <v>2</v>
      </c>
      <c r="R46" s="329">
        <v>10</v>
      </c>
    </row>
    <row r="47" spans="1:18" ht="15">
      <c r="A47" s="263" t="s">
        <v>382</v>
      </c>
      <c r="B47" s="309" t="s">
        <v>167</v>
      </c>
      <c r="C47" s="327">
        <v>7</v>
      </c>
      <c r="D47" s="328">
        <v>1</v>
      </c>
      <c r="E47" s="328">
        <v>9</v>
      </c>
      <c r="F47" s="328">
        <v>0</v>
      </c>
      <c r="G47" s="328">
        <v>0</v>
      </c>
      <c r="H47" s="328">
        <v>5</v>
      </c>
      <c r="I47" s="328">
        <v>0</v>
      </c>
      <c r="J47" s="328">
        <v>4</v>
      </c>
      <c r="K47" s="328">
        <v>10</v>
      </c>
      <c r="L47" s="328">
        <v>0</v>
      </c>
      <c r="M47" s="328">
        <v>6</v>
      </c>
      <c r="N47" s="328">
        <v>6</v>
      </c>
      <c r="O47" s="328">
        <v>0</v>
      </c>
      <c r="P47" s="328">
        <v>0</v>
      </c>
      <c r="Q47" s="328">
        <v>1</v>
      </c>
      <c r="R47" s="329">
        <v>12</v>
      </c>
    </row>
    <row r="48" spans="1:18" ht="15">
      <c r="A48" s="263" t="s">
        <v>383</v>
      </c>
      <c r="B48" s="309" t="s">
        <v>168</v>
      </c>
      <c r="C48" s="327">
        <v>5</v>
      </c>
      <c r="D48" s="328">
        <v>0</v>
      </c>
      <c r="E48" s="328">
        <v>5</v>
      </c>
      <c r="F48" s="328">
        <v>0</v>
      </c>
      <c r="G48" s="328">
        <v>0</v>
      </c>
      <c r="H48" s="328">
        <v>4</v>
      </c>
      <c r="I48" s="328">
        <v>0</v>
      </c>
      <c r="J48" s="328">
        <v>3</v>
      </c>
      <c r="K48" s="328">
        <v>11</v>
      </c>
      <c r="L48" s="328">
        <v>0</v>
      </c>
      <c r="M48" s="328">
        <v>8</v>
      </c>
      <c r="N48" s="328">
        <v>0</v>
      </c>
      <c r="O48" s="328">
        <v>0</v>
      </c>
      <c r="P48" s="328">
        <v>1</v>
      </c>
      <c r="Q48" s="328">
        <v>0</v>
      </c>
      <c r="R48" s="329">
        <v>1</v>
      </c>
    </row>
    <row r="49" spans="1:18" ht="15">
      <c r="A49" s="263" t="s">
        <v>384</v>
      </c>
      <c r="B49" s="309" t="s">
        <v>169</v>
      </c>
      <c r="C49" s="327">
        <v>91</v>
      </c>
      <c r="D49" s="328">
        <v>0</v>
      </c>
      <c r="E49" s="328">
        <v>52</v>
      </c>
      <c r="F49" s="328">
        <v>4</v>
      </c>
      <c r="G49" s="328">
        <v>0</v>
      </c>
      <c r="H49" s="328">
        <v>19</v>
      </c>
      <c r="I49" s="328">
        <v>1</v>
      </c>
      <c r="J49" s="328">
        <v>8</v>
      </c>
      <c r="K49" s="328">
        <v>130</v>
      </c>
      <c r="L49" s="328">
        <v>0</v>
      </c>
      <c r="M49" s="328">
        <v>71</v>
      </c>
      <c r="N49" s="328">
        <v>30</v>
      </c>
      <c r="O49" s="328">
        <v>2</v>
      </c>
      <c r="P49" s="328">
        <v>14</v>
      </c>
      <c r="Q49" s="328">
        <v>1</v>
      </c>
      <c r="R49" s="329">
        <v>12</v>
      </c>
    </row>
    <row r="50" spans="1:18" ht="15">
      <c r="A50" s="263" t="s">
        <v>385</v>
      </c>
      <c r="B50" s="309" t="s">
        <v>170</v>
      </c>
      <c r="C50" s="327">
        <v>78</v>
      </c>
      <c r="D50" s="328">
        <v>2</v>
      </c>
      <c r="E50" s="328">
        <v>46</v>
      </c>
      <c r="F50" s="328">
        <v>3</v>
      </c>
      <c r="G50" s="328">
        <v>0</v>
      </c>
      <c r="H50" s="328">
        <v>10</v>
      </c>
      <c r="I50" s="328">
        <v>5</v>
      </c>
      <c r="J50" s="328">
        <v>11</v>
      </c>
      <c r="K50" s="328">
        <v>79</v>
      </c>
      <c r="L50" s="328">
        <v>0</v>
      </c>
      <c r="M50" s="328">
        <v>41</v>
      </c>
      <c r="N50" s="328">
        <v>24</v>
      </c>
      <c r="O50" s="328">
        <v>6</v>
      </c>
      <c r="P50" s="328">
        <v>11</v>
      </c>
      <c r="Q50" s="328">
        <v>5</v>
      </c>
      <c r="R50" s="329">
        <v>16</v>
      </c>
    </row>
    <row r="51" spans="1:18" ht="15">
      <c r="A51" s="263" t="s">
        <v>386</v>
      </c>
      <c r="B51" s="309" t="s">
        <v>171</v>
      </c>
      <c r="C51" s="327">
        <v>15</v>
      </c>
      <c r="D51" s="328">
        <v>0</v>
      </c>
      <c r="E51" s="328">
        <v>12</v>
      </c>
      <c r="F51" s="328">
        <v>1</v>
      </c>
      <c r="G51" s="328">
        <v>0</v>
      </c>
      <c r="H51" s="328">
        <v>11</v>
      </c>
      <c r="I51" s="328">
        <v>1</v>
      </c>
      <c r="J51" s="328">
        <v>6</v>
      </c>
      <c r="K51" s="328">
        <v>17</v>
      </c>
      <c r="L51" s="328">
        <v>0</v>
      </c>
      <c r="M51" s="328">
        <v>21</v>
      </c>
      <c r="N51" s="328">
        <v>2</v>
      </c>
      <c r="O51" s="328">
        <v>1</v>
      </c>
      <c r="P51" s="328">
        <v>3</v>
      </c>
      <c r="Q51" s="328">
        <v>0</v>
      </c>
      <c r="R51" s="329">
        <v>7</v>
      </c>
    </row>
    <row r="52" spans="1:18" ht="15">
      <c r="A52" s="263" t="s">
        <v>387</v>
      </c>
      <c r="B52" s="309" t="s">
        <v>172</v>
      </c>
      <c r="C52" s="327">
        <v>14</v>
      </c>
      <c r="D52" s="328">
        <v>2</v>
      </c>
      <c r="E52" s="328">
        <v>9</v>
      </c>
      <c r="F52" s="328">
        <v>0</v>
      </c>
      <c r="G52" s="328">
        <v>0</v>
      </c>
      <c r="H52" s="328">
        <v>4</v>
      </c>
      <c r="I52" s="328">
        <v>0</v>
      </c>
      <c r="J52" s="328">
        <v>4</v>
      </c>
      <c r="K52" s="328">
        <v>22</v>
      </c>
      <c r="L52" s="328">
        <v>0</v>
      </c>
      <c r="M52" s="328">
        <v>17</v>
      </c>
      <c r="N52" s="328">
        <v>0</v>
      </c>
      <c r="O52" s="328">
        <v>0</v>
      </c>
      <c r="P52" s="328">
        <v>1</v>
      </c>
      <c r="Q52" s="328">
        <v>0</v>
      </c>
      <c r="R52" s="329">
        <v>7</v>
      </c>
    </row>
    <row r="53" spans="1:18" ht="15">
      <c r="A53" s="263" t="s">
        <v>388</v>
      </c>
      <c r="B53" s="309" t="s">
        <v>173</v>
      </c>
      <c r="C53" s="327">
        <v>30</v>
      </c>
      <c r="D53" s="328">
        <v>0</v>
      </c>
      <c r="E53" s="328">
        <v>38</v>
      </c>
      <c r="F53" s="328">
        <v>2</v>
      </c>
      <c r="G53" s="328">
        <v>0</v>
      </c>
      <c r="H53" s="328">
        <v>12</v>
      </c>
      <c r="I53" s="328">
        <v>1</v>
      </c>
      <c r="J53" s="328">
        <v>9</v>
      </c>
      <c r="K53" s="328">
        <v>27</v>
      </c>
      <c r="L53" s="328">
        <v>0</v>
      </c>
      <c r="M53" s="328">
        <v>36</v>
      </c>
      <c r="N53" s="328">
        <v>5</v>
      </c>
      <c r="O53" s="328">
        <v>1</v>
      </c>
      <c r="P53" s="328">
        <v>3</v>
      </c>
      <c r="Q53" s="328">
        <v>1</v>
      </c>
      <c r="R53" s="329">
        <v>11</v>
      </c>
    </row>
    <row r="54" spans="1:18" ht="15">
      <c r="A54" s="263" t="s">
        <v>389</v>
      </c>
      <c r="B54" s="309" t="s">
        <v>174</v>
      </c>
      <c r="C54" s="327">
        <v>26</v>
      </c>
      <c r="D54" s="328">
        <v>0</v>
      </c>
      <c r="E54" s="328">
        <v>31</v>
      </c>
      <c r="F54" s="328">
        <v>2</v>
      </c>
      <c r="G54" s="328">
        <v>1</v>
      </c>
      <c r="H54" s="328">
        <v>9</v>
      </c>
      <c r="I54" s="328">
        <v>2</v>
      </c>
      <c r="J54" s="328">
        <v>11</v>
      </c>
      <c r="K54" s="328">
        <v>44</v>
      </c>
      <c r="L54" s="328">
        <v>0</v>
      </c>
      <c r="M54" s="328">
        <v>28</v>
      </c>
      <c r="N54" s="328">
        <v>0</v>
      </c>
      <c r="O54" s="328">
        <v>0</v>
      </c>
      <c r="P54" s="328">
        <v>0</v>
      </c>
      <c r="Q54" s="328">
        <v>1</v>
      </c>
      <c r="R54" s="329">
        <v>13</v>
      </c>
    </row>
    <row r="55" spans="1:18" ht="15">
      <c r="A55" s="263" t="s">
        <v>390</v>
      </c>
      <c r="B55" s="309" t="s">
        <v>175</v>
      </c>
      <c r="C55" s="327">
        <v>24</v>
      </c>
      <c r="D55" s="328">
        <v>0</v>
      </c>
      <c r="E55" s="328">
        <v>12</v>
      </c>
      <c r="F55" s="328">
        <v>0</v>
      </c>
      <c r="G55" s="328">
        <v>0</v>
      </c>
      <c r="H55" s="328">
        <v>4</v>
      </c>
      <c r="I55" s="328">
        <v>0</v>
      </c>
      <c r="J55" s="328">
        <v>2</v>
      </c>
      <c r="K55" s="328">
        <v>13</v>
      </c>
      <c r="L55" s="328">
        <v>0</v>
      </c>
      <c r="M55" s="328">
        <v>9</v>
      </c>
      <c r="N55" s="328">
        <v>1</v>
      </c>
      <c r="O55" s="328">
        <v>3</v>
      </c>
      <c r="P55" s="328">
        <v>1</v>
      </c>
      <c r="Q55" s="328">
        <v>2</v>
      </c>
      <c r="R55" s="329">
        <v>1</v>
      </c>
    </row>
    <row r="56" spans="1:18" ht="15">
      <c r="A56" s="263" t="s">
        <v>391</v>
      </c>
      <c r="B56" s="309" t="s">
        <v>176</v>
      </c>
      <c r="C56" s="327">
        <v>37</v>
      </c>
      <c r="D56" s="328">
        <v>0</v>
      </c>
      <c r="E56" s="328">
        <v>21</v>
      </c>
      <c r="F56" s="328">
        <v>3</v>
      </c>
      <c r="G56" s="328">
        <v>0</v>
      </c>
      <c r="H56" s="328">
        <v>8</v>
      </c>
      <c r="I56" s="328">
        <v>0</v>
      </c>
      <c r="J56" s="328">
        <v>23</v>
      </c>
      <c r="K56" s="328">
        <v>45</v>
      </c>
      <c r="L56" s="328">
        <v>0</v>
      </c>
      <c r="M56" s="328">
        <v>21</v>
      </c>
      <c r="N56" s="328">
        <v>9</v>
      </c>
      <c r="O56" s="328">
        <v>0</v>
      </c>
      <c r="P56" s="328">
        <v>6</v>
      </c>
      <c r="Q56" s="328">
        <v>2</v>
      </c>
      <c r="R56" s="329">
        <v>30</v>
      </c>
    </row>
    <row r="57" spans="1:18" ht="15">
      <c r="A57" s="263" t="s">
        <v>392</v>
      </c>
      <c r="B57" s="309" t="s">
        <v>177</v>
      </c>
      <c r="C57" s="327">
        <v>0</v>
      </c>
      <c r="D57" s="328">
        <v>1</v>
      </c>
      <c r="E57" s="328">
        <v>4</v>
      </c>
      <c r="F57" s="328">
        <v>0</v>
      </c>
      <c r="G57" s="328">
        <v>1</v>
      </c>
      <c r="H57" s="328">
        <v>0</v>
      </c>
      <c r="I57" s="328">
        <v>0</v>
      </c>
      <c r="J57" s="328">
        <v>2</v>
      </c>
      <c r="K57" s="328">
        <v>6</v>
      </c>
      <c r="L57" s="328">
        <v>1</v>
      </c>
      <c r="M57" s="328">
        <v>4</v>
      </c>
      <c r="N57" s="328">
        <v>0</v>
      </c>
      <c r="O57" s="328">
        <v>1</v>
      </c>
      <c r="P57" s="328">
        <v>0</v>
      </c>
      <c r="Q57" s="328">
        <v>0</v>
      </c>
      <c r="R57" s="329">
        <v>3</v>
      </c>
    </row>
    <row r="58" spans="1:18" ht="15">
      <c r="A58" s="263" t="s">
        <v>393</v>
      </c>
      <c r="B58" s="309" t="s">
        <v>178</v>
      </c>
      <c r="C58" s="327">
        <v>12</v>
      </c>
      <c r="D58" s="328">
        <v>0</v>
      </c>
      <c r="E58" s="328">
        <v>7</v>
      </c>
      <c r="F58" s="328">
        <v>1</v>
      </c>
      <c r="G58" s="328">
        <v>3</v>
      </c>
      <c r="H58" s="328">
        <v>1</v>
      </c>
      <c r="I58" s="328">
        <v>1</v>
      </c>
      <c r="J58" s="328">
        <v>7</v>
      </c>
      <c r="K58" s="328">
        <v>12</v>
      </c>
      <c r="L58" s="328">
        <v>1</v>
      </c>
      <c r="M58" s="328">
        <v>11</v>
      </c>
      <c r="N58" s="328">
        <v>0</v>
      </c>
      <c r="O58" s="328">
        <v>6</v>
      </c>
      <c r="P58" s="328">
        <v>1</v>
      </c>
      <c r="Q58" s="328">
        <v>6</v>
      </c>
      <c r="R58" s="329">
        <v>4</v>
      </c>
    </row>
    <row r="59" spans="1:18" ht="15">
      <c r="A59" s="263" t="s">
        <v>394</v>
      </c>
      <c r="B59" s="309" t="s">
        <v>179</v>
      </c>
      <c r="C59" s="327">
        <v>3</v>
      </c>
      <c r="D59" s="328">
        <v>0</v>
      </c>
      <c r="E59" s="328">
        <v>7</v>
      </c>
      <c r="F59" s="328">
        <v>0</v>
      </c>
      <c r="G59" s="328">
        <v>0</v>
      </c>
      <c r="H59" s="328">
        <v>2</v>
      </c>
      <c r="I59" s="328">
        <v>3</v>
      </c>
      <c r="J59" s="328">
        <v>2</v>
      </c>
      <c r="K59" s="328">
        <v>10</v>
      </c>
      <c r="L59" s="328">
        <v>0</v>
      </c>
      <c r="M59" s="328">
        <v>2</v>
      </c>
      <c r="N59" s="328">
        <v>1</v>
      </c>
      <c r="O59" s="328">
        <v>1</v>
      </c>
      <c r="P59" s="328">
        <v>0</v>
      </c>
      <c r="Q59" s="328">
        <v>1</v>
      </c>
      <c r="R59" s="329">
        <v>2</v>
      </c>
    </row>
    <row r="60" spans="1:18" ht="15">
      <c r="A60" s="263" t="s">
        <v>395</v>
      </c>
      <c r="B60" s="309" t="s">
        <v>180</v>
      </c>
      <c r="C60" s="327">
        <v>14</v>
      </c>
      <c r="D60" s="328">
        <v>0</v>
      </c>
      <c r="E60" s="328">
        <v>3</v>
      </c>
      <c r="F60" s="328">
        <v>0</v>
      </c>
      <c r="G60" s="328">
        <v>0</v>
      </c>
      <c r="H60" s="328">
        <v>4</v>
      </c>
      <c r="I60" s="328">
        <v>0</v>
      </c>
      <c r="J60" s="328">
        <v>7</v>
      </c>
      <c r="K60" s="328">
        <v>11</v>
      </c>
      <c r="L60" s="328">
        <v>0</v>
      </c>
      <c r="M60" s="328">
        <v>14</v>
      </c>
      <c r="N60" s="328">
        <v>1</v>
      </c>
      <c r="O60" s="328">
        <v>0</v>
      </c>
      <c r="P60" s="328">
        <v>2</v>
      </c>
      <c r="Q60" s="328">
        <v>0</v>
      </c>
      <c r="R60" s="329">
        <v>6</v>
      </c>
    </row>
    <row r="61" spans="1:18" ht="15">
      <c r="A61" s="263" t="s">
        <v>396</v>
      </c>
      <c r="B61" s="309" t="s">
        <v>181</v>
      </c>
      <c r="C61" s="327">
        <v>8</v>
      </c>
      <c r="D61" s="328">
        <v>0</v>
      </c>
      <c r="E61" s="328">
        <v>7</v>
      </c>
      <c r="F61" s="328">
        <v>0</v>
      </c>
      <c r="G61" s="328">
        <v>0</v>
      </c>
      <c r="H61" s="328">
        <v>3</v>
      </c>
      <c r="I61" s="328">
        <v>0</v>
      </c>
      <c r="J61" s="328">
        <v>5</v>
      </c>
      <c r="K61" s="328">
        <v>5</v>
      </c>
      <c r="L61" s="328">
        <v>1</v>
      </c>
      <c r="M61" s="328">
        <v>9</v>
      </c>
      <c r="N61" s="328">
        <v>3</v>
      </c>
      <c r="O61" s="328">
        <v>2</v>
      </c>
      <c r="P61" s="328">
        <v>2</v>
      </c>
      <c r="Q61" s="328">
        <v>1</v>
      </c>
      <c r="R61" s="329">
        <v>6</v>
      </c>
    </row>
    <row r="62" spans="1:18" ht="15">
      <c r="A62" s="263" t="s">
        <v>397</v>
      </c>
      <c r="B62" s="309" t="s">
        <v>182</v>
      </c>
      <c r="C62" s="327">
        <v>36</v>
      </c>
      <c r="D62" s="328">
        <v>0</v>
      </c>
      <c r="E62" s="328">
        <v>24</v>
      </c>
      <c r="F62" s="328">
        <v>1</v>
      </c>
      <c r="G62" s="328">
        <v>0</v>
      </c>
      <c r="H62" s="328">
        <v>4</v>
      </c>
      <c r="I62" s="328">
        <v>0</v>
      </c>
      <c r="J62" s="328">
        <v>4</v>
      </c>
      <c r="K62" s="328">
        <v>49</v>
      </c>
      <c r="L62" s="328">
        <v>0</v>
      </c>
      <c r="M62" s="328">
        <v>23</v>
      </c>
      <c r="N62" s="328">
        <v>4</v>
      </c>
      <c r="O62" s="328">
        <v>2</v>
      </c>
      <c r="P62" s="328">
        <v>3</v>
      </c>
      <c r="Q62" s="328">
        <v>3</v>
      </c>
      <c r="R62" s="329">
        <v>1</v>
      </c>
    </row>
    <row r="63" spans="1:18" ht="15">
      <c r="A63" s="263" t="s">
        <v>398</v>
      </c>
      <c r="B63" s="309" t="s">
        <v>183</v>
      </c>
      <c r="C63" s="327">
        <v>25</v>
      </c>
      <c r="D63" s="328">
        <v>1</v>
      </c>
      <c r="E63" s="328">
        <v>25</v>
      </c>
      <c r="F63" s="328">
        <v>4</v>
      </c>
      <c r="G63" s="328">
        <v>0</v>
      </c>
      <c r="H63" s="328">
        <v>10</v>
      </c>
      <c r="I63" s="328">
        <v>1</v>
      </c>
      <c r="J63" s="328">
        <v>7</v>
      </c>
      <c r="K63" s="328">
        <v>37</v>
      </c>
      <c r="L63" s="328">
        <v>0</v>
      </c>
      <c r="M63" s="328">
        <v>23</v>
      </c>
      <c r="N63" s="328">
        <v>3</v>
      </c>
      <c r="O63" s="328">
        <v>2</v>
      </c>
      <c r="P63" s="328">
        <v>5</v>
      </c>
      <c r="Q63" s="328">
        <v>2</v>
      </c>
      <c r="R63" s="329">
        <v>10</v>
      </c>
    </row>
    <row r="64" spans="1:18" ht="15">
      <c r="A64" s="263" t="s">
        <v>399</v>
      </c>
      <c r="B64" s="309" t="s">
        <v>184</v>
      </c>
      <c r="C64" s="327">
        <v>2</v>
      </c>
      <c r="D64" s="328">
        <v>0</v>
      </c>
      <c r="E64" s="328">
        <v>9</v>
      </c>
      <c r="F64" s="328">
        <v>0</v>
      </c>
      <c r="G64" s="328">
        <v>0</v>
      </c>
      <c r="H64" s="328">
        <v>0</v>
      </c>
      <c r="I64" s="328">
        <v>0</v>
      </c>
      <c r="J64" s="328">
        <v>0</v>
      </c>
      <c r="K64" s="328">
        <v>6</v>
      </c>
      <c r="L64" s="328">
        <v>0</v>
      </c>
      <c r="M64" s="328">
        <v>6</v>
      </c>
      <c r="N64" s="328">
        <v>3</v>
      </c>
      <c r="O64" s="328">
        <v>0</v>
      </c>
      <c r="P64" s="328">
        <v>0</v>
      </c>
      <c r="Q64" s="328">
        <v>0</v>
      </c>
      <c r="R64" s="329">
        <v>0</v>
      </c>
    </row>
    <row r="65" spans="1:18" ht="15">
      <c r="A65" s="263" t="s">
        <v>400</v>
      </c>
      <c r="B65" s="309" t="s">
        <v>185</v>
      </c>
      <c r="C65" s="327">
        <v>1</v>
      </c>
      <c r="D65" s="328">
        <v>0</v>
      </c>
      <c r="E65" s="328">
        <v>3</v>
      </c>
      <c r="F65" s="328">
        <v>0</v>
      </c>
      <c r="G65" s="328">
        <v>0</v>
      </c>
      <c r="H65" s="328">
        <v>0</v>
      </c>
      <c r="I65" s="328">
        <v>0</v>
      </c>
      <c r="J65" s="328">
        <v>2</v>
      </c>
      <c r="K65" s="328">
        <v>3</v>
      </c>
      <c r="L65" s="328">
        <v>2</v>
      </c>
      <c r="M65" s="328">
        <v>8</v>
      </c>
      <c r="N65" s="328">
        <v>0</v>
      </c>
      <c r="O65" s="328">
        <v>1</v>
      </c>
      <c r="P65" s="328">
        <v>0</v>
      </c>
      <c r="Q65" s="328">
        <v>0</v>
      </c>
      <c r="R65" s="329">
        <v>1</v>
      </c>
    </row>
    <row r="66" spans="1:18" ht="15">
      <c r="A66" s="263" t="s">
        <v>401</v>
      </c>
      <c r="B66" s="309" t="s">
        <v>186</v>
      </c>
      <c r="C66" s="327">
        <v>15</v>
      </c>
      <c r="D66" s="328">
        <v>1</v>
      </c>
      <c r="E66" s="328">
        <v>10</v>
      </c>
      <c r="F66" s="328">
        <v>1</v>
      </c>
      <c r="G66" s="328">
        <v>1</v>
      </c>
      <c r="H66" s="328">
        <v>2</v>
      </c>
      <c r="I66" s="328">
        <v>0</v>
      </c>
      <c r="J66" s="328">
        <v>9</v>
      </c>
      <c r="K66" s="328">
        <v>23</v>
      </c>
      <c r="L66" s="328">
        <v>0</v>
      </c>
      <c r="M66" s="328">
        <v>4</v>
      </c>
      <c r="N66" s="328">
        <v>0</v>
      </c>
      <c r="O66" s="328">
        <v>3</v>
      </c>
      <c r="P66" s="328">
        <v>1</v>
      </c>
      <c r="Q66" s="328">
        <v>0</v>
      </c>
      <c r="R66" s="329">
        <v>5</v>
      </c>
    </row>
    <row r="67" spans="1:18" ht="15">
      <c r="A67" s="263" t="s">
        <v>402</v>
      </c>
      <c r="B67" s="309" t="s">
        <v>187</v>
      </c>
      <c r="C67" s="327">
        <v>43</v>
      </c>
      <c r="D67" s="328">
        <v>0</v>
      </c>
      <c r="E67" s="328">
        <v>57</v>
      </c>
      <c r="F67" s="328">
        <v>3</v>
      </c>
      <c r="G67" s="328">
        <v>1</v>
      </c>
      <c r="H67" s="328">
        <v>11</v>
      </c>
      <c r="I67" s="328">
        <v>0</v>
      </c>
      <c r="J67" s="328">
        <v>27</v>
      </c>
      <c r="K67" s="328">
        <v>47</v>
      </c>
      <c r="L67" s="328">
        <v>0</v>
      </c>
      <c r="M67" s="328">
        <v>58</v>
      </c>
      <c r="N67" s="328">
        <v>4</v>
      </c>
      <c r="O67" s="328">
        <v>0</v>
      </c>
      <c r="P67" s="328">
        <v>5</v>
      </c>
      <c r="Q67" s="328">
        <v>1</v>
      </c>
      <c r="R67" s="329">
        <v>15</v>
      </c>
    </row>
    <row r="68" spans="1:18" ht="15">
      <c r="A68" s="263" t="s">
        <v>403</v>
      </c>
      <c r="B68" s="309" t="s">
        <v>188</v>
      </c>
      <c r="C68" s="327">
        <v>5</v>
      </c>
      <c r="D68" s="328">
        <v>0</v>
      </c>
      <c r="E68" s="328">
        <v>12</v>
      </c>
      <c r="F68" s="328">
        <v>0</v>
      </c>
      <c r="G68" s="328">
        <v>1</v>
      </c>
      <c r="H68" s="328">
        <v>0</v>
      </c>
      <c r="I68" s="328">
        <v>0</v>
      </c>
      <c r="J68" s="328">
        <v>5</v>
      </c>
      <c r="K68" s="328">
        <v>12</v>
      </c>
      <c r="L68" s="328">
        <v>2</v>
      </c>
      <c r="M68" s="328">
        <v>13</v>
      </c>
      <c r="N68" s="328">
        <v>2</v>
      </c>
      <c r="O68" s="328">
        <v>0</v>
      </c>
      <c r="P68" s="328">
        <v>3</v>
      </c>
      <c r="Q68" s="328">
        <v>2</v>
      </c>
      <c r="R68" s="329">
        <v>0</v>
      </c>
    </row>
    <row r="69" spans="1:18" ht="15">
      <c r="A69" s="263" t="s">
        <v>404</v>
      </c>
      <c r="B69" s="309" t="s">
        <v>189</v>
      </c>
      <c r="C69" s="327">
        <v>32</v>
      </c>
      <c r="D69" s="328">
        <v>2</v>
      </c>
      <c r="E69" s="328">
        <v>3</v>
      </c>
      <c r="F69" s="328">
        <v>0</v>
      </c>
      <c r="G69" s="328">
        <v>0</v>
      </c>
      <c r="H69" s="328">
        <v>2</v>
      </c>
      <c r="I69" s="328">
        <v>1</v>
      </c>
      <c r="J69" s="328">
        <v>9</v>
      </c>
      <c r="K69" s="328">
        <v>29</v>
      </c>
      <c r="L69" s="328">
        <v>1</v>
      </c>
      <c r="M69" s="328">
        <v>6</v>
      </c>
      <c r="N69" s="328">
        <v>4</v>
      </c>
      <c r="O69" s="328">
        <v>0</v>
      </c>
      <c r="P69" s="328">
        <v>3</v>
      </c>
      <c r="Q69" s="328">
        <v>0</v>
      </c>
      <c r="R69" s="329">
        <v>4</v>
      </c>
    </row>
    <row r="70" spans="1:18" ht="15">
      <c r="A70" s="263" t="s">
        <v>405</v>
      </c>
      <c r="B70" s="309" t="s">
        <v>190</v>
      </c>
      <c r="C70" s="327">
        <v>0</v>
      </c>
      <c r="D70" s="328">
        <v>0</v>
      </c>
      <c r="E70" s="328">
        <v>0</v>
      </c>
      <c r="F70" s="328">
        <v>1</v>
      </c>
      <c r="G70" s="328">
        <v>0</v>
      </c>
      <c r="H70" s="328">
        <v>0</v>
      </c>
      <c r="I70" s="328">
        <v>0</v>
      </c>
      <c r="J70" s="328">
        <v>0</v>
      </c>
      <c r="K70" s="328">
        <v>0</v>
      </c>
      <c r="L70" s="328">
        <v>0</v>
      </c>
      <c r="M70" s="328">
        <v>2</v>
      </c>
      <c r="N70" s="328">
        <v>0</v>
      </c>
      <c r="O70" s="328">
        <v>0</v>
      </c>
      <c r="P70" s="328">
        <v>0</v>
      </c>
      <c r="Q70" s="328">
        <v>0</v>
      </c>
      <c r="R70" s="329">
        <v>2</v>
      </c>
    </row>
    <row r="71" spans="1:18" ht="15">
      <c r="A71" s="263" t="s">
        <v>406</v>
      </c>
      <c r="B71" s="309" t="s">
        <v>191</v>
      </c>
      <c r="C71" s="327">
        <v>39</v>
      </c>
      <c r="D71" s="328">
        <v>0</v>
      </c>
      <c r="E71" s="328">
        <v>28</v>
      </c>
      <c r="F71" s="328">
        <v>1</v>
      </c>
      <c r="G71" s="328">
        <v>0</v>
      </c>
      <c r="H71" s="328">
        <v>2</v>
      </c>
      <c r="I71" s="328">
        <v>0</v>
      </c>
      <c r="J71" s="328">
        <v>7</v>
      </c>
      <c r="K71" s="328">
        <v>48</v>
      </c>
      <c r="L71" s="328">
        <v>0</v>
      </c>
      <c r="M71" s="328">
        <v>37</v>
      </c>
      <c r="N71" s="328">
        <v>2</v>
      </c>
      <c r="O71" s="328">
        <v>0</v>
      </c>
      <c r="P71" s="328">
        <v>1</v>
      </c>
      <c r="Q71" s="328">
        <v>1</v>
      </c>
      <c r="R71" s="329">
        <v>1</v>
      </c>
    </row>
    <row r="72" spans="1:18" ht="15">
      <c r="A72" s="263" t="s">
        <v>407</v>
      </c>
      <c r="B72" s="309" t="s">
        <v>192</v>
      </c>
      <c r="C72" s="327">
        <v>9</v>
      </c>
      <c r="D72" s="328">
        <v>1</v>
      </c>
      <c r="E72" s="328">
        <v>12</v>
      </c>
      <c r="F72" s="328">
        <v>0</v>
      </c>
      <c r="G72" s="328">
        <v>0</v>
      </c>
      <c r="H72" s="328">
        <v>3</v>
      </c>
      <c r="I72" s="328">
        <v>0</v>
      </c>
      <c r="J72" s="328">
        <v>1</v>
      </c>
      <c r="K72" s="328">
        <v>9</v>
      </c>
      <c r="L72" s="328">
        <v>0</v>
      </c>
      <c r="M72" s="328">
        <v>9</v>
      </c>
      <c r="N72" s="328">
        <v>1</v>
      </c>
      <c r="O72" s="328">
        <v>1</v>
      </c>
      <c r="P72" s="328">
        <v>0</v>
      </c>
      <c r="Q72" s="328">
        <v>0</v>
      </c>
      <c r="R72" s="329">
        <v>2</v>
      </c>
    </row>
    <row r="73" spans="1:18" ht="15">
      <c r="A73" s="263" t="s">
        <v>408</v>
      </c>
      <c r="B73" s="309" t="s">
        <v>193</v>
      </c>
      <c r="C73" s="327">
        <v>13</v>
      </c>
      <c r="D73" s="328">
        <v>0</v>
      </c>
      <c r="E73" s="328">
        <v>15</v>
      </c>
      <c r="F73" s="328">
        <v>2</v>
      </c>
      <c r="G73" s="328">
        <v>0</v>
      </c>
      <c r="H73" s="328">
        <v>3</v>
      </c>
      <c r="I73" s="328">
        <v>0</v>
      </c>
      <c r="J73" s="328">
        <v>2</v>
      </c>
      <c r="K73" s="328">
        <v>23</v>
      </c>
      <c r="L73" s="328">
        <v>0</v>
      </c>
      <c r="M73" s="328">
        <v>27</v>
      </c>
      <c r="N73" s="328">
        <v>1</v>
      </c>
      <c r="O73" s="328">
        <v>1</v>
      </c>
      <c r="P73" s="328">
        <v>7</v>
      </c>
      <c r="Q73" s="328">
        <v>1</v>
      </c>
      <c r="R73" s="329">
        <v>6</v>
      </c>
    </row>
    <row r="74" spans="1:18" ht="15">
      <c r="A74" s="263" t="s">
        <v>409</v>
      </c>
      <c r="B74" s="309" t="s">
        <v>194</v>
      </c>
      <c r="C74" s="327">
        <v>9</v>
      </c>
      <c r="D74" s="328">
        <v>1</v>
      </c>
      <c r="E74" s="328">
        <v>6</v>
      </c>
      <c r="F74" s="328">
        <v>1</v>
      </c>
      <c r="G74" s="328">
        <v>0</v>
      </c>
      <c r="H74" s="328">
        <v>1</v>
      </c>
      <c r="I74" s="328">
        <v>0</v>
      </c>
      <c r="J74" s="328">
        <v>4</v>
      </c>
      <c r="K74" s="328">
        <v>5</v>
      </c>
      <c r="L74" s="328">
        <v>2</v>
      </c>
      <c r="M74" s="328">
        <v>7</v>
      </c>
      <c r="N74" s="328">
        <v>0</v>
      </c>
      <c r="O74" s="328">
        <v>0</v>
      </c>
      <c r="P74" s="328">
        <v>0</v>
      </c>
      <c r="Q74" s="328">
        <v>1</v>
      </c>
      <c r="R74" s="329">
        <v>1</v>
      </c>
    </row>
    <row r="75" spans="1:18" ht="15">
      <c r="A75" s="263" t="s">
        <v>410</v>
      </c>
      <c r="B75" s="309" t="s">
        <v>195</v>
      </c>
      <c r="C75" s="327">
        <v>17</v>
      </c>
      <c r="D75" s="328">
        <v>1</v>
      </c>
      <c r="E75" s="328">
        <v>16</v>
      </c>
      <c r="F75" s="328">
        <v>2</v>
      </c>
      <c r="G75" s="328">
        <v>1</v>
      </c>
      <c r="H75" s="328">
        <v>0</v>
      </c>
      <c r="I75" s="328">
        <v>0</v>
      </c>
      <c r="J75" s="328">
        <v>12</v>
      </c>
      <c r="K75" s="328">
        <v>9</v>
      </c>
      <c r="L75" s="328">
        <v>0</v>
      </c>
      <c r="M75" s="328">
        <v>12</v>
      </c>
      <c r="N75" s="328">
        <v>1</v>
      </c>
      <c r="O75" s="328">
        <v>1</v>
      </c>
      <c r="P75" s="328">
        <v>4</v>
      </c>
      <c r="Q75" s="328">
        <v>0</v>
      </c>
      <c r="R75" s="329">
        <v>6</v>
      </c>
    </row>
    <row r="76" spans="1:18" ht="15">
      <c r="A76" s="263" t="s">
        <v>411</v>
      </c>
      <c r="B76" s="309" t="s">
        <v>196</v>
      </c>
      <c r="C76" s="327">
        <v>16</v>
      </c>
      <c r="D76" s="328">
        <v>0</v>
      </c>
      <c r="E76" s="328">
        <v>10</v>
      </c>
      <c r="F76" s="328">
        <v>0</v>
      </c>
      <c r="G76" s="328">
        <v>0</v>
      </c>
      <c r="H76" s="328">
        <v>3</v>
      </c>
      <c r="I76" s="328">
        <v>0</v>
      </c>
      <c r="J76" s="328">
        <v>1</v>
      </c>
      <c r="K76" s="328">
        <v>17</v>
      </c>
      <c r="L76" s="328">
        <v>0</v>
      </c>
      <c r="M76" s="328">
        <v>12</v>
      </c>
      <c r="N76" s="328">
        <v>3</v>
      </c>
      <c r="O76" s="328">
        <v>1</v>
      </c>
      <c r="P76" s="328">
        <v>2</v>
      </c>
      <c r="Q76" s="328">
        <v>1</v>
      </c>
      <c r="R76" s="329">
        <v>3</v>
      </c>
    </row>
    <row r="77" spans="1:18" ht="15">
      <c r="A77" s="263" t="s">
        <v>412</v>
      </c>
      <c r="B77" s="309" t="s">
        <v>197</v>
      </c>
      <c r="C77" s="327">
        <v>1</v>
      </c>
      <c r="D77" s="328">
        <v>0</v>
      </c>
      <c r="E77" s="328">
        <v>1</v>
      </c>
      <c r="F77" s="328">
        <v>0</v>
      </c>
      <c r="G77" s="328">
        <v>0</v>
      </c>
      <c r="H77" s="328">
        <v>1</v>
      </c>
      <c r="I77" s="328">
        <v>0</v>
      </c>
      <c r="J77" s="328">
        <v>0</v>
      </c>
      <c r="K77" s="328">
        <v>1</v>
      </c>
      <c r="L77" s="328">
        <v>0</v>
      </c>
      <c r="M77" s="328">
        <v>2</v>
      </c>
      <c r="N77" s="328">
        <v>0</v>
      </c>
      <c r="O77" s="328">
        <v>2</v>
      </c>
      <c r="P77" s="328">
        <v>0</v>
      </c>
      <c r="Q77" s="328">
        <v>0</v>
      </c>
      <c r="R77" s="329">
        <v>0</v>
      </c>
    </row>
    <row r="78" spans="1:18" ht="15">
      <c r="A78" s="263" t="s">
        <v>413</v>
      </c>
      <c r="B78" s="309" t="s">
        <v>198</v>
      </c>
      <c r="C78" s="327">
        <v>2</v>
      </c>
      <c r="D78" s="328">
        <v>0</v>
      </c>
      <c r="E78" s="328">
        <v>8</v>
      </c>
      <c r="F78" s="328">
        <v>0</v>
      </c>
      <c r="G78" s="328">
        <v>1</v>
      </c>
      <c r="H78" s="328">
        <v>1</v>
      </c>
      <c r="I78" s="328">
        <v>0</v>
      </c>
      <c r="J78" s="328">
        <v>5</v>
      </c>
      <c r="K78" s="328">
        <v>10</v>
      </c>
      <c r="L78" s="328">
        <v>0</v>
      </c>
      <c r="M78" s="328">
        <v>13</v>
      </c>
      <c r="N78" s="328">
        <v>0</v>
      </c>
      <c r="O78" s="328">
        <v>0</v>
      </c>
      <c r="P78" s="328">
        <v>1</v>
      </c>
      <c r="Q78" s="328">
        <v>2</v>
      </c>
      <c r="R78" s="329">
        <v>1</v>
      </c>
    </row>
    <row r="79" spans="1:18" ht="15">
      <c r="A79" s="263" t="s">
        <v>414</v>
      </c>
      <c r="B79" s="309" t="s">
        <v>199</v>
      </c>
      <c r="C79" s="327">
        <v>4</v>
      </c>
      <c r="D79" s="328">
        <v>0</v>
      </c>
      <c r="E79" s="328">
        <v>0</v>
      </c>
      <c r="F79" s="328">
        <v>1</v>
      </c>
      <c r="G79" s="328">
        <v>0</v>
      </c>
      <c r="H79" s="328">
        <v>3</v>
      </c>
      <c r="I79" s="328">
        <v>0</v>
      </c>
      <c r="J79" s="328">
        <v>2</v>
      </c>
      <c r="K79" s="328">
        <v>8</v>
      </c>
      <c r="L79" s="328">
        <v>0</v>
      </c>
      <c r="M79" s="328">
        <v>3</v>
      </c>
      <c r="N79" s="328">
        <v>0</v>
      </c>
      <c r="O79" s="328">
        <v>0</v>
      </c>
      <c r="P79" s="328">
        <v>1</v>
      </c>
      <c r="Q79" s="328">
        <v>1</v>
      </c>
      <c r="R79" s="329">
        <v>0</v>
      </c>
    </row>
    <row r="80" spans="1:18" ht="15">
      <c r="A80" s="263" t="s">
        <v>415</v>
      </c>
      <c r="B80" s="309" t="s">
        <v>200</v>
      </c>
      <c r="C80" s="327">
        <v>12</v>
      </c>
      <c r="D80" s="328">
        <v>0</v>
      </c>
      <c r="E80" s="328">
        <v>19</v>
      </c>
      <c r="F80" s="328">
        <v>0</v>
      </c>
      <c r="G80" s="328">
        <v>0</v>
      </c>
      <c r="H80" s="328">
        <v>3</v>
      </c>
      <c r="I80" s="328">
        <v>0</v>
      </c>
      <c r="J80" s="328">
        <v>1</v>
      </c>
      <c r="K80" s="328">
        <v>17</v>
      </c>
      <c r="L80" s="328">
        <v>0</v>
      </c>
      <c r="M80" s="328">
        <v>7</v>
      </c>
      <c r="N80" s="328">
        <v>1</v>
      </c>
      <c r="O80" s="328">
        <v>0</v>
      </c>
      <c r="P80" s="328">
        <v>0</v>
      </c>
      <c r="Q80" s="328">
        <v>0</v>
      </c>
      <c r="R80" s="329">
        <v>1</v>
      </c>
    </row>
    <row r="81" spans="1:18" ht="15">
      <c r="A81" s="263" t="s">
        <v>416</v>
      </c>
      <c r="B81" s="309" t="s">
        <v>201</v>
      </c>
      <c r="C81" s="327">
        <v>5</v>
      </c>
      <c r="D81" s="328">
        <v>0</v>
      </c>
      <c r="E81" s="328">
        <v>7</v>
      </c>
      <c r="F81" s="328">
        <v>1</v>
      </c>
      <c r="G81" s="328">
        <v>0</v>
      </c>
      <c r="H81" s="328">
        <v>1</v>
      </c>
      <c r="I81" s="328">
        <v>0</v>
      </c>
      <c r="J81" s="328">
        <v>0</v>
      </c>
      <c r="K81" s="328">
        <v>8</v>
      </c>
      <c r="L81" s="328">
        <v>0</v>
      </c>
      <c r="M81" s="328">
        <v>2</v>
      </c>
      <c r="N81" s="328">
        <v>0</v>
      </c>
      <c r="O81" s="328">
        <v>0</v>
      </c>
      <c r="P81" s="328">
        <v>0</v>
      </c>
      <c r="Q81" s="328">
        <v>0</v>
      </c>
      <c r="R81" s="329">
        <v>0</v>
      </c>
    </row>
    <row r="82" spans="1:18" ht="15">
      <c r="A82" s="263" t="s">
        <v>417</v>
      </c>
      <c r="B82" s="309" t="s">
        <v>202</v>
      </c>
      <c r="C82" s="327">
        <v>0</v>
      </c>
      <c r="D82" s="328">
        <v>0</v>
      </c>
      <c r="E82" s="328">
        <v>6</v>
      </c>
      <c r="F82" s="328">
        <v>0</v>
      </c>
      <c r="G82" s="328">
        <v>0</v>
      </c>
      <c r="H82" s="328">
        <v>0</v>
      </c>
      <c r="I82" s="328">
        <v>0</v>
      </c>
      <c r="J82" s="328">
        <v>1</v>
      </c>
      <c r="K82" s="328">
        <v>4</v>
      </c>
      <c r="L82" s="328">
        <v>0</v>
      </c>
      <c r="M82" s="328">
        <v>8</v>
      </c>
      <c r="N82" s="328">
        <v>1</v>
      </c>
      <c r="O82" s="328">
        <v>0</v>
      </c>
      <c r="P82" s="328">
        <v>0</v>
      </c>
      <c r="Q82" s="328">
        <v>0</v>
      </c>
      <c r="R82" s="329">
        <v>0</v>
      </c>
    </row>
    <row r="83" spans="1:18" ht="15">
      <c r="A83" s="263" t="s">
        <v>418</v>
      </c>
      <c r="B83" s="309" t="s">
        <v>203</v>
      </c>
      <c r="C83" s="327">
        <v>0</v>
      </c>
      <c r="D83" s="328">
        <v>0</v>
      </c>
      <c r="E83" s="328">
        <v>3</v>
      </c>
      <c r="F83" s="328">
        <v>0</v>
      </c>
      <c r="G83" s="328">
        <v>0</v>
      </c>
      <c r="H83" s="328">
        <v>0</v>
      </c>
      <c r="I83" s="328">
        <v>0</v>
      </c>
      <c r="J83" s="328">
        <v>1</v>
      </c>
      <c r="K83" s="328">
        <v>1</v>
      </c>
      <c r="L83" s="328">
        <v>0</v>
      </c>
      <c r="M83" s="328">
        <v>3</v>
      </c>
      <c r="N83" s="328">
        <v>1</v>
      </c>
      <c r="O83" s="328">
        <v>0</v>
      </c>
      <c r="P83" s="328">
        <v>0</v>
      </c>
      <c r="Q83" s="328">
        <v>0</v>
      </c>
      <c r="R83" s="329">
        <v>3</v>
      </c>
    </row>
    <row r="84" spans="1:18" ht="15">
      <c r="A84" s="263" t="s">
        <v>419</v>
      </c>
      <c r="B84" s="309" t="s">
        <v>204</v>
      </c>
      <c r="C84" s="327">
        <v>3</v>
      </c>
      <c r="D84" s="328">
        <v>0</v>
      </c>
      <c r="E84" s="328">
        <v>7</v>
      </c>
      <c r="F84" s="328">
        <v>0</v>
      </c>
      <c r="G84" s="328">
        <v>0</v>
      </c>
      <c r="H84" s="328">
        <v>2</v>
      </c>
      <c r="I84" s="328">
        <v>0</v>
      </c>
      <c r="J84" s="328">
        <v>2</v>
      </c>
      <c r="K84" s="328">
        <v>3</v>
      </c>
      <c r="L84" s="328">
        <v>0</v>
      </c>
      <c r="M84" s="328">
        <v>7</v>
      </c>
      <c r="N84" s="328">
        <v>0</v>
      </c>
      <c r="O84" s="328">
        <v>0</v>
      </c>
      <c r="P84" s="328">
        <v>0</v>
      </c>
      <c r="Q84" s="328">
        <v>0</v>
      </c>
      <c r="R84" s="329">
        <v>1</v>
      </c>
    </row>
    <row r="85" spans="1:18" ht="15">
      <c r="A85" s="263" t="s">
        <v>420</v>
      </c>
      <c r="B85" s="309" t="s">
        <v>205</v>
      </c>
      <c r="C85" s="327">
        <v>13</v>
      </c>
      <c r="D85" s="328">
        <v>0</v>
      </c>
      <c r="E85" s="328">
        <v>8</v>
      </c>
      <c r="F85" s="328">
        <v>1</v>
      </c>
      <c r="G85" s="328">
        <v>0</v>
      </c>
      <c r="H85" s="328">
        <v>2</v>
      </c>
      <c r="I85" s="328">
        <v>0</v>
      </c>
      <c r="J85" s="328">
        <v>6</v>
      </c>
      <c r="K85" s="328">
        <v>15</v>
      </c>
      <c r="L85" s="328">
        <v>0</v>
      </c>
      <c r="M85" s="328">
        <v>10</v>
      </c>
      <c r="N85" s="328">
        <v>5</v>
      </c>
      <c r="O85" s="328">
        <v>1</v>
      </c>
      <c r="P85" s="328">
        <v>4</v>
      </c>
      <c r="Q85" s="328">
        <v>0</v>
      </c>
      <c r="R85" s="329">
        <v>3</v>
      </c>
    </row>
    <row r="86" spans="1:18" ht="15">
      <c r="A86" s="263" t="s">
        <v>421</v>
      </c>
      <c r="B86" s="309" t="s">
        <v>206</v>
      </c>
      <c r="C86" s="327">
        <v>6</v>
      </c>
      <c r="D86" s="328">
        <v>0</v>
      </c>
      <c r="E86" s="328">
        <v>6</v>
      </c>
      <c r="F86" s="328">
        <v>1</v>
      </c>
      <c r="G86" s="328">
        <v>0</v>
      </c>
      <c r="H86" s="328">
        <v>0</v>
      </c>
      <c r="I86" s="328">
        <v>0</v>
      </c>
      <c r="J86" s="328">
        <v>3</v>
      </c>
      <c r="K86" s="328">
        <v>3</v>
      </c>
      <c r="L86" s="328">
        <v>0</v>
      </c>
      <c r="M86" s="328">
        <v>10</v>
      </c>
      <c r="N86" s="328">
        <v>0</v>
      </c>
      <c r="O86" s="328">
        <v>0</v>
      </c>
      <c r="P86" s="328">
        <v>2</v>
      </c>
      <c r="Q86" s="328">
        <v>3</v>
      </c>
      <c r="R86" s="329">
        <v>1</v>
      </c>
    </row>
    <row r="87" spans="1:18" ht="15">
      <c r="A87" s="263" t="s">
        <v>422</v>
      </c>
      <c r="B87" s="309" t="s">
        <v>207</v>
      </c>
      <c r="C87" s="327">
        <v>4</v>
      </c>
      <c r="D87" s="328">
        <v>0</v>
      </c>
      <c r="E87" s="328">
        <v>4</v>
      </c>
      <c r="F87" s="328">
        <v>1</v>
      </c>
      <c r="G87" s="328">
        <v>0</v>
      </c>
      <c r="H87" s="328">
        <v>2</v>
      </c>
      <c r="I87" s="328">
        <v>0</v>
      </c>
      <c r="J87" s="328">
        <v>2</v>
      </c>
      <c r="K87" s="328">
        <v>3</v>
      </c>
      <c r="L87" s="328">
        <v>0</v>
      </c>
      <c r="M87" s="328">
        <v>4</v>
      </c>
      <c r="N87" s="328">
        <v>0</v>
      </c>
      <c r="O87" s="328">
        <v>0</v>
      </c>
      <c r="P87" s="328">
        <v>1</v>
      </c>
      <c r="Q87" s="328">
        <v>0</v>
      </c>
      <c r="R87" s="329">
        <v>2</v>
      </c>
    </row>
    <row r="88" spans="1:18" ht="15">
      <c r="A88" s="263" t="s">
        <v>423</v>
      </c>
      <c r="B88" s="309" t="s">
        <v>208</v>
      </c>
      <c r="C88" s="327">
        <v>10</v>
      </c>
      <c r="D88" s="328">
        <v>0</v>
      </c>
      <c r="E88" s="328">
        <v>12</v>
      </c>
      <c r="F88" s="328">
        <v>0</v>
      </c>
      <c r="G88" s="328">
        <v>0</v>
      </c>
      <c r="H88" s="328">
        <v>3</v>
      </c>
      <c r="I88" s="328">
        <v>0</v>
      </c>
      <c r="J88" s="328">
        <v>1</v>
      </c>
      <c r="K88" s="328">
        <v>15</v>
      </c>
      <c r="L88" s="328">
        <v>0</v>
      </c>
      <c r="M88" s="328">
        <v>9</v>
      </c>
      <c r="N88" s="328">
        <v>0</v>
      </c>
      <c r="O88" s="328">
        <v>0</v>
      </c>
      <c r="P88" s="328">
        <v>0</v>
      </c>
      <c r="Q88" s="328">
        <v>0</v>
      </c>
      <c r="R88" s="329">
        <v>3</v>
      </c>
    </row>
    <row r="89" spans="1:18" ht="15.75" thickBot="1">
      <c r="A89" s="263" t="s">
        <v>424</v>
      </c>
      <c r="B89" s="309" t="s">
        <v>209</v>
      </c>
      <c r="C89" s="332">
        <v>15</v>
      </c>
      <c r="D89" s="333">
        <v>0</v>
      </c>
      <c r="E89" s="333">
        <v>10</v>
      </c>
      <c r="F89" s="333">
        <v>0</v>
      </c>
      <c r="G89" s="333">
        <v>0</v>
      </c>
      <c r="H89" s="333">
        <v>0</v>
      </c>
      <c r="I89" s="333">
        <v>0</v>
      </c>
      <c r="J89" s="333">
        <v>2</v>
      </c>
      <c r="K89" s="333">
        <v>19</v>
      </c>
      <c r="L89" s="333">
        <v>0</v>
      </c>
      <c r="M89" s="333">
        <v>19</v>
      </c>
      <c r="N89" s="333">
        <v>1</v>
      </c>
      <c r="O89" s="333">
        <v>0</v>
      </c>
      <c r="P89" s="333">
        <v>1</v>
      </c>
      <c r="Q89" s="333">
        <v>0</v>
      </c>
      <c r="R89" s="334">
        <v>1</v>
      </c>
    </row>
    <row r="90" spans="1:18" s="44" customFormat="1" ht="16.5" thickBot="1">
      <c r="A90" s="264"/>
      <c r="B90" s="265" t="s">
        <v>210</v>
      </c>
      <c r="C90" s="266">
        <f>SUM(C9:C89)</f>
        <v>3704</v>
      </c>
      <c r="D90" s="267">
        <f aca="true" t="shared" si="0" ref="D90:R90">SUM(D9:D89)</f>
        <v>41</v>
      </c>
      <c r="E90" s="268">
        <f t="shared" si="0"/>
        <v>2303</v>
      </c>
      <c r="F90" s="269">
        <f t="shared" si="0"/>
        <v>331</v>
      </c>
      <c r="G90" s="268">
        <f t="shared" si="0"/>
        <v>33</v>
      </c>
      <c r="H90" s="269">
        <f t="shared" si="0"/>
        <v>832</v>
      </c>
      <c r="I90" s="267">
        <f t="shared" si="0"/>
        <v>71</v>
      </c>
      <c r="J90" s="268">
        <f t="shared" si="0"/>
        <v>971</v>
      </c>
      <c r="K90" s="266">
        <f t="shared" si="0"/>
        <v>5219</v>
      </c>
      <c r="L90" s="267">
        <f>SUM(L9:L89)</f>
        <v>56</v>
      </c>
      <c r="M90" s="268">
        <f t="shared" si="0"/>
        <v>2997</v>
      </c>
      <c r="N90" s="266">
        <f t="shared" si="0"/>
        <v>725</v>
      </c>
      <c r="O90" s="268">
        <f>SUM(O9:O89)</f>
        <v>84</v>
      </c>
      <c r="P90" s="266">
        <f t="shared" si="0"/>
        <v>682</v>
      </c>
      <c r="Q90" s="267">
        <f t="shared" si="0"/>
        <v>92</v>
      </c>
      <c r="R90" s="270">
        <f t="shared" si="0"/>
        <v>1091</v>
      </c>
    </row>
    <row r="91" spans="1:18" s="50" customFormat="1" ht="16.5" customHeight="1" thickTop="1">
      <c r="A91" s="464" t="s">
        <v>18</v>
      </c>
      <c r="B91" s="465"/>
      <c r="C91" s="465"/>
      <c r="D91" s="465"/>
      <c r="E91" s="465"/>
      <c r="F91" s="48"/>
      <c r="G91" s="48"/>
      <c r="H91" s="48"/>
      <c r="I91" s="48"/>
      <c r="J91" s="48"/>
      <c r="K91" s="49"/>
      <c r="L91" s="49"/>
      <c r="M91" s="49"/>
      <c r="N91" s="49"/>
      <c r="O91" s="49"/>
      <c r="P91" s="49"/>
      <c r="Q91" s="49"/>
      <c r="R91" s="49"/>
    </row>
    <row r="92" spans="1:11" s="54" customFormat="1" ht="20.25">
      <c r="A92" s="51"/>
      <c r="B92" s="51"/>
      <c r="C92" s="52"/>
      <c r="D92" s="52"/>
      <c r="E92" s="52"/>
      <c r="F92" s="52"/>
      <c r="G92" s="52"/>
      <c r="H92" s="52"/>
      <c r="I92" s="52"/>
      <c r="J92" s="52"/>
      <c r="K92" s="53"/>
    </row>
    <row r="93" spans="1:11" s="56" customFormat="1" ht="20.25">
      <c r="A93" s="55"/>
      <c r="B93" s="55"/>
      <c r="K93" s="57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&amp;L21.10.2016&amp;CTÜRKİYE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53">
      <selection activeCell="A1" sqref="A1:R90"/>
    </sheetView>
  </sheetViews>
  <sheetFormatPr defaultColWidth="9.140625" defaultRowHeight="15"/>
  <cols>
    <col min="1" max="1" width="5.57421875" style="42" customWidth="1"/>
    <col min="2" max="2" width="7.421875" style="42" customWidth="1"/>
    <col min="3" max="3" width="5.7109375" style="41" customWidth="1"/>
    <col min="4" max="4" width="5.28125" style="41" customWidth="1"/>
    <col min="5" max="5" width="5.7109375" style="41" customWidth="1"/>
    <col min="6" max="7" width="6.00390625" style="41" customWidth="1"/>
    <col min="8" max="8" width="5.8515625" style="41" customWidth="1"/>
    <col min="9" max="9" width="5.140625" style="41" customWidth="1"/>
    <col min="10" max="10" width="4.57421875" style="41" customWidth="1"/>
    <col min="11" max="11" width="5.7109375" style="58" customWidth="1"/>
    <col min="12" max="12" width="5.57421875" style="41" customWidth="1"/>
    <col min="13" max="13" width="6.00390625" style="41" customWidth="1"/>
    <col min="14" max="14" width="5.7109375" style="41" customWidth="1"/>
    <col min="15" max="15" width="4.7109375" style="41" customWidth="1"/>
    <col min="16" max="16" width="4.140625" style="41" customWidth="1"/>
    <col min="17" max="17" width="4.57421875" style="41" customWidth="1"/>
    <col min="18" max="18" width="5.57421875" style="41" customWidth="1"/>
    <col min="19" max="16384" width="9.140625" style="41" customWidth="1"/>
  </cols>
  <sheetData>
    <row r="1" spans="1:18" ht="16.5" thickBot="1">
      <c r="A1" s="476" t="s">
        <v>559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109"/>
      <c r="R1" s="109"/>
    </row>
    <row r="2" spans="1:18" ht="16.5" thickBot="1">
      <c r="A2" s="471" t="s">
        <v>211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</row>
    <row r="3" spans="1:19" s="43" customFormat="1" ht="17.25" customHeight="1" thickBot="1" thickTop="1">
      <c r="A3" s="107"/>
      <c r="B3" s="501" t="s">
        <v>123</v>
      </c>
      <c r="C3" s="501" t="s">
        <v>564</v>
      </c>
      <c r="D3" s="503"/>
      <c r="E3" s="503"/>
      <c r="F3" s="504"/>
      <c r="G3" s="504"/>
      <c r="H3" s="503"/>
      <c r="I3" s="503"/>
      <c r="J3" s="505"/>
      <c r="K3" s="506" t="s">
        <v>565</v>
      </c>
      <c r="L3" s="504"/>
      <c r="M3" s="504"/>
      <c r="N3" s="503"/>
      <c r="O3" s="503"/>
      <c r="P3" s="504"/>
      <c r="Q3" s="504"/>
      <c r="R3" s="507"/>
      <c r="S3" s="198"/>
    </row>
    <row r="4" spans="1:18" ht="15.75" customHeight="1" thickTop="1">
      <c r="A4" s="108" t="s">
        <v>435</v>
      </c>
      <c r="B4" s="502"/>
      <c r="C4" s="508" t="s">
        <v>124</v>
      </c>
      <c r="D4" s="509"/>
      <c r="E4" s="500"/>
      <c r="F4" s="489" t="s">
        <v>125</v>
      </c>
      <c r="G4" s="489"/>
      <c r="H4" s="508" t="s">
        <v>126</v>
      </c>
      <c r="I4" s="509"/>
      <c r="J4" s="510"/>
      <c r="K4" s="493" t="s">
        <v>124</v>
      </c>
      <c r="L4" s="493"/>
      <c r="M4" s="493"/>
      <c r="N4" s="499" t="s">
        <v>125</v>
      </c>
      <c r="O4" s="500"/>
      <c r="P4" s="489" t="s">
        <v>126</v>
      </c>
      <c r="Q4" s="489"/>
      <c r="R4" s="490"/>
    </row>
    <row r="5" spans="1:18" ht="15" customHeight="1">
      <c r="A5" s="108" t="s">
        <v>433</v>
      </c>
      <c r="B5" s="502"/>
      <c r="C5" s="491" t="s">
        <v>127</v>
      </c>
      <c r="D5" s="480" t="s">
        <v>128</v>
      </c>
      <c r="E5" s="495" t="s">
        <v>129</v>
      </c>
      <c r="F5" s="487" t="s">
        <v>127</v>
      </c>
      <c r="G5" s="497" t="s">
        <v>128</v>
      </c>
      <c r="H5" s="491" t="s">
        <v>127</v>
      </c>
      <c r="I5" s="480" t="s">
        <v>128</v>
      </c>
      <c r="J5" s="495" t="s">
        <v>129</v>
      </c>
      <c r="K5" s="487" t="s">
        <v>127</v>
      </c>
      <c r="L5" s="479" t="s">
        <v>128</v>
      </c>
      <c r="M5" s="481" t="s">
        <v>129</v>
      </c>
      <c r="N5" s="483" t="s">
        <v>127</v>
      </c>
      <c r="O5" s="485" t="s">
        <v>128</v>
      </c>
      <c r="P5" s="487" t="s">
        <v>127</v>
      </c>
      <c r="Q5" s="479" t="s">
        <v>128</v>
      </c>
      <c r="R5" s="477" t="s">
        <v>129</v>
      </c>
    </row>
    <row r="6" spans="1:18" ht="20.25" customHeight="1" thickBot="1">
      <c r="A6" s="108"/>
      <c r="B6" s="502"/>
      <c r="C6" s="492"/>
      <c r="D6" s="494"/>
      <c r="E6" s="496"/>
      <c r="F6" s="488"/>
      <c r="G6" s="498"/>
      <c r="H6" s="492"/>
      <c r="I6" s="494"/>
      <c r="J6" s="496"/>
      <c r="K6" s="488"/>
      <c r="L6" s="480"/>
      <c r="M6" s="482"/>
      <c r="N6" s="484"/>
      <c r="O6" s="486"/>
      <c r="P6" s="488"/>
      <c r="Q6" s="480"/>
      <c r="R6" s="478"/>
    </row>
    <row r="7" spans="1:18" ht="15">
      <c r="A7" s="234" t="s">
        <v>344</v>
      </c>
      <c r="B7" s="259" t="s">
        <v>130</v>
      </c>
      <c r="C7" s="310">
        <v>1070</v>
      </c>
      <c r="D7" s="191">
        <v>10</v>
      </c>
      <c r="E7" s="191">
        <v>404</v>
      </c>
      <c r="F7" s="191">
        <v>158</v>
      </c>
      <c r="G7" s="191">
        <v>27</v>
      </c>
      <c r="H7" s="191">
        <v>130</v>
      </c>
      <c r="I7" s="191">
        <v>11</v>
      </c>
      <c r="J7" s="191">
        <v>211</v>
      </c>
      <c r="K7" s="197">
        <v>1137</v>
      </c>
      <c r="L7" s="191">
        <v>14</v>
      </c>
      <c r="M7" s="191">
        <v>386</v>
      </c>
      <c r="N7" s="191">
        <v>178</v>
      </c>
      <c r="O7" s="191">
        <v>22</v>
      </c>
      <c r="P7" s="191">
        <v>173</v>
      </c>
      <c r="Q7" s="191">
        <v>13</v>
      </c>
      <c r="R7" s="192">
        <v>330</v>
      </c>
    </row>
    <row r="8" spans="1:18" ht="15">
      <c r="A8" s="235" t="s">
        <v>345</v>
      </c>
      <c r="B8" s="260" t="s">
        <v>131</v>
      </c>
      <c r="C8" s="204">
        <v>104</v>
      </c>
      <c r="D8" s="167">
        <v>3</v>
      </c>
      <c r="E8" s="167">
        <v>95</v>
      </c>
      <c r="F8" s="167">
        <v>33</v>
      </c>
      <c r="G8" s="167">
        <v>0</v>
      </c>
      <c r="H8" s="167">
        <v>24</v>
      </c>
      <c r="I8" s="167">
        <v>3</v>
      </c>
      <c r="J8" s="167">
        <v>18</v>
      </c>
      <c r="K8" s="167">
        <v>173</v>
      </c>
      <c r="L8" s="167">
        <v>8</v>
      </c>
      <c r="M8" s="167">
        <v>97</v>
      </c>
      <c r="N8" s="167">
        <v>22</v>
      </c>
      <c r="O8" s="167">
        <v>4</v>
      </c>
      <c r="P8" s="167">
        <v>29</v>
      </c>
      <c r="Q8" s="167">
        <v>1</v>
      </c>
      <c r="R8" s="194">
        <v>28</v>
      </c>
    </row>
    <row r="9" spans="1:18" ht="15">
      <c r="A9" s="235" t="s">
        <v>346</v>
      </c>
      <c r="B9" s="260" t="s">
        <v>212</v>
      </c>
      <c r="C9" s="204">
        <v>186</v>
      </c>
      <c r="D9" s="167">
        <v>11</v>
      </c>
      <c r="E9" s="167">
        <v>178</v>
      </c>
      <c r="F9" s="167">
        <v>30</v>
      </c>
      <c r="G9" s="167">
        <v>11</v>
      </c>
      <c r="H9" s="167">
        <v>30</v>
      </c>
      <c r="I9" s="167">
        <v>6</v>
      </c>
      <c r="J9" s="167">
        <v>89</v>
      </c>
      <c r="K9" s="167">
        <v>277</v>
      </c>
      <c r="L9" s="167">
        <v>9</v>
      </c>
      <c r="M9" s="167">
        <v>207</v>
      </c>
      <c r="N9" s="167">
        <v>22</v>
      </c>
      <c r="O9" s="167">
        <v>9</v>
      </c>
      <c r="P9" s="167">
        <v>39</v>
      </c>
      <c r="Q9" s="167">
        <v>11</v>
      </c>
      <c r="R9" s="194">
        <v>105</v>
      </c>
    </row>
    <row r="10" spans="1:18" ht="15">
      <c r="A10" s="235" t="s">
        <v>347</v>
      </c>
      <c r="B10" s="260" t="s">
        <v>133</v>
      </c>
      <c r="C10" s="204">
        <v>67</v>
      </c>
      <c r="D10" s="167">
        <v>1</v>
      </c>
      <c r="E10" s="167">
        <v>103</v>
      </c>
      <c r="F10" s="167">
        <v>4</v>
      </c>
      <c r="G10" s="167">
        <v>0</v>
      </c>
      <c r="H10" s="167">
        <v>6</v>
      </c>
      <c r="I10" s="167">
        <v>2</v>
      </c>
      <c r="J10" s="167">
        <v>29</v>
      </c>
      <c r="K10" s="167">
        <v>71</v>
      </c>
      <c r="L10" s="167">
        <v>0</v>
      </c>
      <c r="M10" s="167">
        <v>118</v>
      </c>
      <c r="N10" s="167">
        <v>7</v>
      </c>
      <c r="O10" s="167">
        <v>0</v>
      </c>
      <c r="P10" s="167">
        <v>5</v>
      </c>
      <c r="Q10" s="167">
        <v>0</v>
      </c>
      <c r="R10" s="194">
        <v>26</v>
      </c>
    </row>
    <row r="11" spans="1:18" ht="15">
      <c r="A11" s="235" t="s">
        <v>348</v>
      </c>
      <c r="B11" s="260" t="s">
        <v>134</v>
      </c>
      <c r="C11" s="204">
        <v>70</v>
      </c>
      <c r="D11" s="167">
        <v>6</v>
      </c>
      <c r="E11" s="167">
        <v>44</v>
      </c>
      <c r="F11" s="167">
        <v>15</v>
      </c>
      <c r="G11" s="167">
        <v>3</v>
      </c>
      <c r="H11" s="167">
        <v>5</v>
      </c>
      <c r="I11" s="167">
        <v>3</v>
      </c>
      <c r="J11" s="167">
        <v>23</v>
      </c>
      <c r="K11" s="167">
        <v>88</v>
      </c>
      <c r="L11" s="167">
        <v>3</v>
      </c>
      <c r="M11" s="167">
        <v>60</v>
      </c>
      <c r="N11" s="167">
        <v>5</v>
      </c>
      <c r="O11" s="167">
        <v>2</v>
      </c>
      <c r="P11" s="167">
        <v>10</v>
      </c>
      <c r="Q11" s="167">
        <v>5</v>
      </c>
      <c r="R11" s="194">
        <v>48</v>
      </c>
    </row>
    <row r="12" spans="1:18" ht="15">
      <c r="A12" s="235" t="s">
        <v>349</v>
      </c>
      <c r="B12" s="260" t="s">
        <v>135</v>
      </c>
      <c r="C12" s="206">
        <v>5557</v>
      </c>
      <c r="D12" s="167">
        <v>106</v>
      </c>
      <c r="E12" s="168">
        <v>1433</v>
      </c>
      <c r="F12" s="167">
        <v>901</v>
      </c>
      <c r="G12" s="167">
        <v>163</v>
      </c>
      <c r="H12" s="167">
        <v>762</v>
      </c>
      <c r="I12" s="167">
        <v>103</v>
      </c>
      <c r="J12" s="168">
        <v>1636</v>
      </c>
      <c r="K12" s="168">
        <v>6074</v>
      </c>
      <c r="L12" s="167">
        <v>105</v>
      </c>
      <c r="M12" s="168">
        <v>1699</v>
      </c>
      <c r="N12" s="167">
        <v>762</v>
      </c>
      <c r="O12" s="167">
        <v>135</v>
      </c>
      <c r="P12" s="167">
        <v>850</v>
      </c>
      <c r="Q12" s="167">
        <v>96</v>
      </c>
      <c r="R12" s="205">
        <v>1674</v>
      </c>
    </row>
    <row r="13" spans="1:18" ht="15">
      <c r="A13" s="235" t="s">
        <v>350</v>
      </c>
      <c r="B13" s="260" t="s">
        <v>136</v>
      </c>
      <c r="C13" s="206">
        <v>1887</v>
      </c>
      <c r="D13" s="167">
        <v>16</v>
      </c>
      <c r="E13" s="168">
        <v>1267</v>
      </c>
      <c r="F13" s="167">
        <v>234</v>
      </c>
      <c r="G13" s="167">
        <v>44</v>
      </c>
      <c r="H13" s="167">
        <v>179</v>
      </c>
      <c r="I13" s="167">
        <v>26</v>
      </c>
      <c r="J13" s="167">
        <v>634</v>
      </c>
      <c r="K13" s="168">
        <v>2066</v>
      </c>
      <c r="L13" s="167">
        <v>20</v>
      </c>
      <c r="M13" s="168">
        <v>1766</v>
      </c>
      <c r="N13" s="167">
        <v>205</v>
      </c>
      <c r="O13" s="167">
        <v>45</v>
      </c>
      <c r="P13" s="167">
        <v>283</v>
      </c>
      <c r="Q13" s="167">
        <v>36</v>
      </c>
      <c r="R13" s="194">
        <v>700</v>
      </c>
    </row>
    <row r="14" spans="1:18" ht="15">
      <c r="A14" s="235" t="s">
        <v>351</v>
      </c>
      <c r="B14" s="260" t="s">
        <v>137</v>
      </c>
      <c r="C14" s="204">
        <v>34</v>
      </c>
      <c r="D14" s="167">
        <v>9</v>
      </c>
      <c r="E14" s="167">
        <v>47</v>
      </c>
      <c r="F14" s="167">
        <v>1</v>
      </c>
      <c r="G14" s="167">
        <v>2</v>
      </c>
      <c r="H14" s="167">
        <v>7</v>
      </c>
      <c r="I14" s="167">
        <v>2</v>
      </c>
      <c r="J14" s="167">
        <v>27</v>
      </c>
      <c r="K14" s="167">
        <v>33</v>
      </c>
      <c r="L14" s="167">
        <v>2</v>
      </c>
      <c r="M14" s="167">
        <v>44</v>
      </c>
      <c r="N14" s="167">
        <v>6</v>
      </c>
      <c r="O14" s="167">
        <v>4</v>
      </c>
      <c r="P14" s="167">
        <v>4</v>
      </c>
      <c r="Q14" s="167">
        <v>6</v>
      </c>
      <c r="R14" s="194">
        <v>25</v>
      </c>
    </row>
    <row r="15" spans="1:18" ht="15">
      <c r="A15" s="235" t="s">
        <v>352</v>
      </c>
      <c r="B15" s="260" t="s">
        <v>138</v>
      </c>
      <c r="C15" s="204">
        <v>462</v>
      </c>
      <c r="D15" s="167">
        <v>9</v>
      </c>
      <c r="E15" s="167">
        <v>716</v>
      </c>
      <c r="F15" s="167">
        <v>78</v>
      </c>
      <c r="G15" s="167">
        <v>28</v>
      </c>
      <c r="H15" s="167">
        <v>63</v>
      </c>
      <c r="I15" s="167">
        <v>22</v>
      </c>
      <c r="J15" s="167">
        <v>290</v>
      </c>
      <c r="K15" s="167">
        <v>409</v>
      </c>
      <c r="L15" s="167">
        <v>6</v>
      </c>
      <c r="M15" s="167">
        <v>666</v>
      </c>
      <c r="N15" s="167">
        <v>67</v>
      </c>
      <c r="O15" s="167">
        <v>23</v>
      </c>
      <c r="P15" s="167">
        <v>71</v>
      </c>
      <c r="Q15" s="167">
        <v>33</v>
      </c>
      <c r="R15" s="194">
        <v>383</v>
      </c>
    </row>
    <row r="16" spans="1:18" ht="15">
      <c r="A16" s="235" t="s">
        <v>353</v>
      </c>
      <c r="B16" s="260" t="s">
        <v>139</v>
      </c>
      <c r="C16" s="204">
        <v>338</v>
      </c>
      <c r="D16" s="167">
        <v>8</v>
      </c>
      <c r="E16" s="167">
        <v>320</v>
      </c>
      <c r="F16" s="167">
        <v>53</v>
      </c>
      <c r="G16" s="167">
        <v>40</v>
      </c>
      <c r="H16" s="167">
        <v>51</v>
      </c>
      <c r="I16" s="167">
        <v>29</v>
      </c>
      <c r="J16" s="167">
        <v>246</v>
      </c>
      <c r="K16" s="167">
        <v>350</v>
      </c>
      <c r="L16" s="167">
        <v>4</v>
      </c>
      <c r="M16" s="167">
        <v>293</v>
      </c>
      <c r="N16" s="167">
        <v>30</v>
      </c>
      <c r="O16" s="167">
        <v>26</v>
      </c>
      <c r="P16" s="167">
        <v>63</v>
      </c>
      <c r="Q16" s="167">
        <v>31</v>
      </c>
      <c r="R16" s="194">
        <v>262</v>
      </c>
    </row>
    <row r="17" spans="1:18" ht="15">
      <c r="A17" s="235" t="s">
        <v>354</v>
      </c>
      <c r="B17" s="260" t="s">
        <v>140</v>
      </c>
      <c r="C17" s="204">
        <v>58</v>
      </c>
      <c r="D17" s="167">
        <v>3</v>
      </c>
      <c r="E17" s="167">
        <v>69</v>
      </c>
      <c r="F17" s="167">
        <v>11</v>
      </c>
      <c r="G17" s="167">
        <v>2</v>
      </c>
      <c r="H17" s="167">
        <v>7</v>
      </c>
      <c r="I17" s="167">
        <v>4</v>
      </c>
      <c r="J17" s="167">
        <v>32</v>
      </c>
      <c r="K17" s="167">
        <v>60</v>
      </c>
      <c r="L17" s="167">
        <v>1</v>
      </c>
      <c r="M17" s="167">
        <v>73</v>
      </c>
      <c r="N17" s="167">
        <v>5</v>
      </c>
      <c r="O17" s="167">
        <v>6</v>
      </c>
      <c r="P17" s="167">
        <v>8</v>
      </c>
      <c r="Q17" s="167">
        <v>4</v>
      </c>
      <c r="R17" s="194">
        <v>56</v>
      </c>
    </row>
    <row r="18" spans="1:18" ht="15">
      <c r="A18" s="235" t="s">
        <v>355</v>
      </c>
      <c r="B18" s="260" t="s">
        <v>141</v>
      </c>
      <c r="C18" s="204">
        <v>89</v>
      </c>
      <c r="D18" s="167">
        <v>2</v>
      </c>
      <c r="E18" s="167">
        <v>56</v>
      </c>
      <c r="F18" s="167">
        <v>9</v>
      </c>
      <c r="G18" s="167">
        <v>6</v>
      </c>
      <c r="H18" s="167">
        <v>7</v>
      </c>
      <c r="I18" s="167">
        <v>21</v>
      </c>
      <c r="J18" s="167">
        <v>26</v>
      </c>
      <c r="K18" s="167">
        <v>63</v>
      </c>
      <c r="L18" s="167">
        <v>1</v>
      </c>
      <c r="M18" s="167">
        <v>72</v>
      </c>
      <c r="N18" s="167">
        <v>6</v>
      </c>
      <c r="O18" s="167">
        <v>27</v>
      </c>
      <c r="P18" s="167">
        <v>1</v>
      </c>
      <c r="Q18" s="167">
        <v>43</v>
      </c>
      <c r="R18" s="194">
        <v>21</v>
      </c>
    </row>
    <row r="19" spans="1:18" ht="15">
      <c r="A19" s="235" t="s">
        <v>356</v>
      </c>
      <c r="B19" s="260" t="s">
        <v>142</v>
      </c>
      <c r="C19" s="204">
        <v>50</v>
      </c>
      <c r="D19" s="167">
        <v>3</v>
      </c>
      <c r="E19" s="167">
        <v>49</v>
      </c>
      <c r="F19" s="167">
        <v>3</v>
      </c>
      <c r="G19" s="167">
        <v>1</v>
      </c>
      <c r="H19" s="167">
        <v>4</v>
      </c>
      <c r="I19" s="167">
        <v>1</v>
      </c>
      <c r="J19" s="167">
        <v>20</v>
      </c>
      <c r="K19" s="167">
        <v>52</v>
      </c>
      <c r="L19" s="167">
        <v>1</v>
      </c>
      <c r="M19" s="167">
        <v>39</v>
      </c>
      <c r="N19" s="167">
        <v>6</v>
      </c>
      <c r="O19" s="167">
        <v>3</v>
      </c>
      <c r="P19" s="167">
        <v>10</v>
      </c>
      <c r="Q19" s="167">
        <v>1</v>
      </c>
      <c r="R19" s="194">
        <v>33</v>
      </c>
    </row>
    <row r="20" spans="1:18" ht="15">
      <c r="A20" s="235" t="s">
        <v>357</v>
      </c>
      <c r="B20" s="260" t="s">
        <v>143</v>
      </c>
      <c r="C20" s="204">
        <v>84</v>
      </c>
      <c r="D20" s="167">
        <v>2</v>
      </c>
      <c r="E20" s="167">
        <v>119</v>
      </c>
      <c r="F20" s="167">
        <v>11</v>
      </c>
      <c r="G20" s="167">
        <v>6</v>
      </c>
      <c r="H20" s="167">
        <v>21</v>
      </c>
      <c r="I20" s="167">
        <v>9</v>
      </c>
      <c r="J20" s="167">
        <v>37</v>
      </c>
      <c r="K20" s="167">
        <v>111</v>
      </c>
      <c r="L20" s="167">
        <v>2</v>
      </c>
      <c r="M20" s="167">
        <v>92</v>
      </c>
      <c r="N20" s="167">
        <v>20</v>
      </c>
      <c r="O20" s="167">
        <v>12</v>
      </c>
      <c r="P20" s="167">
        <v>18</v>
      </c>
      <c r="Q20" s="167">
        <v>2</v>
      </c>
      <c r="R20" s="194">
        <v>32</v>
      </c>
    </row>
    <row r="21" spans="1:18" ht="15">
      <c r="A21" s="235" t="s">
        <v>358</v>
      </c>
      <c r="B21" s="260" t="s">
        <v>144</v>
      </c>
      <c r="C21" s="204">
        <v>80</v>
      </c>
      <c r="D21" s="167">
        <v>4</v>
      </c>
      <c r="E21" s="167">
        <v>55</v>
      </c>
      <c r="F21" s="167">
        <v>3</v>
      </c>
      <c r="G21" s="167">
        <v>7</v>
      </c>
      <c r="H21" s="167">
        <v>6</v>
      </c>
      <c r="I21" s="167">
        <v>5</v>
      </c>
      <c r="J21" s="167">
        <v>32</v>
      </c>
      <c r="K21" s="167">
        <v>98</v>
      </c>
      <c r="L21" s="167">
        <v>2</v>
      </c>
      <c r="M21" s="167">
        <v>53</v>
      </c>
      <c r="N21" s="167">
        <v>13</v>
      </c>
      <c r="O21" s="167">
        <v>3</v>
      </c>
      <c r="P21" s="167">
        <v>8</v>
      </c>
      <c r="Q21" s="167">
        <v>3</v>
      </c>
      <c r="R21" s="194">
        <v>22</v>
      </c>
    </row>
    <row r="22" spans="1:18" ht="15">
      <c r="A22" s="235" t="s">
        <v>359</v>
      </c>
      <c r="B22" s="260" t="s">
        <v>145</v>
      </c>
      <c r="C22" s="206">
        <v>1972</v>
      </c>
      <c r="D22" s="167">
        <v>24</v>
      </c>
      <c r="E22" s="167">
        <v>547</v>
      </c>
      <c r="F22" s="167">
        <v>200</v>
      </c>
      <c r="G22" s="167">
        <v>41</v>
      </c>
      <c r="H22" s="167">
        <v>172</v>
      </c>
      <c r="I22" s="167">
        <v>41</v>
      </c>
      <c r="J22" s="167">
        <v>293</v>
      </c>
      <c r="K22" s="168">
        <v>1785</v>
      </c>
      <c r="L22" s="167">
        <v>23</v>
      </c>
      <c r="M22" s="167">
        <v>818</v>
      </c>
      <c r="N22" s="167">
        <v>163</v>
      </c>
      <c r="O22" s="167">
        <v>51</v>
      </c>
      <c r="P22" s="167">
        <v>272</v>
      </c>
      <c r="Q22" s="167">
        <v>55</v>
      </c>
      <c r="R22" s="194">
        <v>285</v>
      </c>
    </row>
    <row r="23" spans="1:18" ht="15">
      <c r="A23" s="235" t="s">
        <v>360</v>
      </c>
      <c r="B23" s="260" t="s">
        <v>146</v>
      </c>
      <c r="C23" s="204">
        <v>201</v>
      </c>
      <c r="D23" s="167">
        <v>26</v>
      </c>
      <c r="E23" s="167">
        <v>128</v>
      </c>
      <c r="F23" s="167">
        <v>35</v>
      </c>
      <c r="G23" s="167">
        <v>9</v>
      </c>
      <c r="H23" s="167">
        <v>17</v>
      </c>
      <c r="I23" s="167">
        <v>5</v>
      </c>
      <c r="J23" s="167">
        <v>75</v>
      </c>
      <c r="K23" s="167">
        <v>162</v>
      </c>
      <c r="L23" s="167">
        <v>11</v>
      </c>
      <c r="M23" s="167">
        <v>125</v>
      </c>
      <c r="N23" s="167">
        <v>12</v>
      </c>
      <c r="O23" s="167">
        <v>6</v>
      </c>
      <c r="P23" s="167">
        <v>43</v>
      </c>
      <c r="Q23" s="167">
        <v>18</v>
      </c>
      <c r="R23" s="194">
        <v>102</v>
      </c>
    </row>
    <row r="24" spans="1:18" ht="15">
      <c r="A24" s="235" t="s">
        <v>361</v>
      </c>
      <c r="B24" s="260" t="s">
        <v>147</v>
      </c>
      <c r="C24" s="204">
        <v>52</v>
      </c>
      <c r="D24" s="167">
        <v>3</v>
      </c>
      <c r="E24" s="167">
        <v>32</v>
      </c>
      <c r="F24" s="167">
        <v>6</v>
      </c>
      <c r="G24" s="167">
        <v>14</v>
      </c>
      <c r="H24" s="167">
        <v>2</v>
      </c>
      <c r="I24" s="167">
        <v>9</v>
      </c>
      <c r="J24" s="167">
        <v>10</v>
      </c>
      <c r="K24" s="167">
        <v>51</v>
      </c>
      <c r="L24" s="167">
        <v>10</v>
      </c>
      <c r="M24" s="167">
        <v>30</v>
      </c>
      <c r="N24" s="167">
        <v>1</v>
      </c>
      <c r="O24" s="167">
        <v>12</v>
      </c>
      <c r="P24" s="167">
        <v>1</v>
      </c>
      <c r="Q24" s="167">
        <v>6</v>
      </c>
      <c r="R24" s="194">
        <v>21</v>
      </c>
    </row>
    <row r="25" spans="1:18" ht="15">
      <c r="A25" s="235" t="s">
        <v>362</v>
      </c>
      <c r="B25" s="260" t="s">
        <v>148</v>
      </c>
      <c r="C25" s="204">
        <v>132</v>
      </c>
      <c r="D25" s="167">
        <v>14</v>
      </c>
      <c r="E25" s="167">
        <v>161</v>
      </c>
      <c r="F25" s="167">
        <v>12</v>
      </c>
      <c r="G25" s="167">
        <v>6</v>
      </c>
      <c r="H25" s="167">
        <v>14</v>
      </c>
      <c r="I25" s="167">
        <v>5</v>
      </c>
      <c r="J25" s="167">
        <v>98</v>
      </c>
      <c r="K25" s="167">
        <v>147</v>
      </c>
      <c r="L25" s="167">
        <v>9</v>
      </c>
      <c r="M25" s="167">
        <v>191</v>
      </c>
      <c r="N25" s="167">
        <v>11</v>
      </c>
      <c r="O25" s="167">
        <v>7</v>
      </c>
      <c r="P25" s="167">
        <v>21</v>
      </c>
      <c r="Q25" s="167">
        <v>3</v>
      </c>
      <c r="R25" s="194">
        <v>64</v>
      </c>
    </row>
    <row r="26" spans="1:18" ht="15">
      <c r="A26" s="235" t="s">
        <v>363</v>
      </c>
      <c r="B26" s="260" t="s">
        <v>149</v>
      </c>
      <c r="C26" s="204">
        <v>440</v>
      </c>
      <c r="D26" s="167">
        <v>5</v>
      </c>
      <c r="E26" s="167">
        <v>504</v>
      </c>
      <c r="F26" s="167">
        <v>59</v>
      </c>
      <c r="G26" s="167">
        <v>32</v>
      </c>
      <c r="H26" s="167">
        <v>56</v>
      </c>
      <c r="I26" s="167">
        <v>19</v>
      </c>
      <c r="J26" s="167">
        <v>230</v>
      </c>
      <c r="K26" s="167">
        <v>487</v>
      </c>
      <c r="L26" s="167">
        <v>12</v>
      </c>
      <c r="M26" s="167">
        <v>682</v>
      </c>
      <c r="N26" s="167">
        <v>52</v>
      </c>
      <c r="O26" s="167">
        <v>27</v>
      </c>
      <c r="P26" s="167">
        <v>78</v>
      </c>
      <c r="Q26" s="167">
        <v>24</v>
      </c>
      <c r="R26" s="194">
        <v>246</v>
      </c>
    </row>
    <row r="27" spans="1:18" ht="15">
      <c r="A27" s="235" t="s">
        <v>364</v>
      </c>
      <c r="B27" s="260" t="s">
        <v>150</v>
      </c>
      <c r="C27" s="204">
        <v>517</v>
      </c>
      <c r="D27" s="167">
        <v>4</v>
      </c>
      <c r="E27" s="167">
        <v>298</v>
      </c>
      <c r="F27" s="167">
        <v>50</v>
      </c>
      <c r="G27" s="167">
        <v>16</v>
      </c>
      <c r="H27" s="167">
        <v>64</v>
      </c>
      <c r="I27" s="167">
        <v>3</v>
      </c>
      <c r="J27" s="167">
        <v>38</v>
      </c>
      <c r="K27" s="167">
        <v>505</v>
      </c>
      <c r="L27" s="167">
        <v>8</v>
      </c>
      <c r="M27" s="167">
        <v>267</v>
      </c>
      <c r="N27" s="167">
        <v>91</v>
      </c>
      <c r="O27" s="167">
        <v>10</v>
      </c>
      <c r="P27" s="167">
        <v>40</v>
      </c>
      <c r="Q27" s="167">
        <v>7</v>
      </c>
      <c r="R27" s="194">
        <v>52</v>
      </c>
    </row>
    <row r="28" spans="1:18" ht="15">
      <c r="A28" s="235" t="s">
        <v>365</v>
      </c>
      <c r="B28" s="260" t="s">
        <v>151</v>
      </c>
      <c r="C28" s="204">
        <v>105</v>
      </c>
      <c r="D28" s="167">
        <v>6</v>
      </c>
      <c r="E28" s="167">
        <v>82</v>
      </c>
      <c r="F28" s="167">
        <v>9</v>
      </c>
      <c r="G28" s="167">
        <v>11</v>
      </c>
      <c r="H28" s="167">
        <v>15</v>
      </c>
      <c r="I28" s="167">
        <v>11</v>
      </c>
      <c r="J28" s="167">
        <v>76</v>
      </c>
      <c r="K28" s="167">
        <v>115</v>
      </c>
      <c r="L28" s="167">
        <v>9</v>
      </c>
      <c r="M28" s="167">
        <v>94</v>
      </c>
      <c r="N28" s="167">
        <v>13</v>
      </c>
      <c r="O28" s="167">
        <v>19</v>
      </c>
      <c r="P28" s="167">
        <v>18</v>
      </c>
      <c r="Q28" s="167">
        <v>17</v>
      </c>
      <c r="R28" s="194">
        <v>113</v>
      </c>
    </row>
    <row r="29" spans="1:18" ht="15">
      <c r="A29" s="235" t="s">
        <v>366</v>
      </c>
      <c r="B29" s="260" t="s">
        <v>152</v>
      </c>
      <c r="C29" s="204">
        <v>201</v>
      </c>
      <c r="D29" s="167">
        <v>2</v>
      </c>
      <c r="E29" s="167">
        <v>127</v>
      </c>
      <c r="F29" s="167">
        <v>34</v>
      </c>
      <c r="G29" s="167">
        <v>12</v>
      </c>
      <c r="H29" s="167">
        <v>42</v>
      </c>
      <c r="I29" s="167">
        <v>7</v>
      </c>
      <c r="J29" s="167">
        <v>56</v>
      </c>
      <c r="K29" s="167">
        <v>198</v>
      </c>
      <c r="L29" s="167">
        <v>3</v>
      </c>
      <c r="M29" s="167">
        <v>179</v>
      </c>
      <c r="N29" s="167">
        <v>37</v>
      </c>
      <c r="O29" s="167">
        <v>8</v>
      </c>
      <c r="P29" s="167">
        <v>29</v>
      </c>
      <c r="Q29" s="167">
        <v>8</v>
      </c>
      <c r="R29" s="194">
        <v>90</v>
      </c>
    </row>
    <row r="30" spans="1:18" ht="15">
      <c r="A30" s="235" t="s">
        <v>367</v>
      </c>
      <c r="B30" s="260" t="s">
        <v>153</v>
      </c>
      <c r="C30" s="204">
        <v>70</v>
      </c>
      <c r="D30" s="167">
        <v>1</v>
      </c>
      <c r="E30" s="167">
        <v>106</v>
      </c>
      <c r="F30" s="167">
        <v>6</v>
      </c>
      <c r="G30" s="167">
        <v>5</v>
      </c>
      <c r="H30" s="167">
        <v>12</v>
      </c>
      <c r="I30" s="167">
        <v>4</v>
      </c>
      <c r="J30" s="167">
        <v>100</v>
      </c>
      <c r="K30" s="167">
        <v>72</v>
      </c>
      <c r="L30" s="167">
        <v>0</v>
      </c>
      <c r="M30" s="167">
        <v>141</v>
      </c>
      <c r="N30" s="167">
        <v>12</v>
      </c>
      <c r="O30" s="167">
        <v>10</v>
      </c>
      <c r="P30" s="167">
        <v>10</v>
      </c>
      <c r="Q30" s="167">
        <v>4</v>
      </c>
      <c r="R30" s="194">
        <v>73</v>
      </c>
    </row>
    <row r="31" spans="1:18" ht="15">
      <c r="A31" s="235" t="s">
        <v>368</v>
      </c>
      <c r="B31" s="260" t="s">
        <v>154</v>
      </c>
      <c r="C31" s="204">
        <v>166</v>
      </c>
      <c r="D31" s="167">
        <v>3</v>
      </c>
      <c r="E31" s="167">
        <v>99</v>
      </c>
      <c r="F31" s="167">
        <v>16</v>
      </c>
      <c r="G31" s="167">
        <v>17</v>
      </c>
      <c r="H31" s="167">
        <v>18</v>
      </c>
      <c r="I31" s="167">
        <v>16</v>
      </c>
      <c r="J31" s="167">
        <v>49</v>
      </c>
      <c r="K31" s="167">
        <v>153</v>
      </c>
      <c r="L31" s="167">
        <v>7</v>
      </c>
      <c r="M31" s="167">
        <v>111</v>
      </c>
      <c r="N31" s="167">
        <v>42</v>
      </c>
      <c r="O31" s="167">
        <v>27</v>
      </c>
      <c r="P31" s="167">
        <v>31</v>
      </c>
      <c r="Q31" s="167">
        <v>35</v>
      </c>
      <c r="R31" s="194">
        <v>71</v>
      </c>
    </row>
    <row r="32" spans="1:18" ht="15">
      <c r="A32" s="235" t="s">
        <v>369</v>
      </c>
      <c r="B32" s="260" t="s">
        <v>155</v>
      </c>
      <c r="C32" s="204">
        <v>376</v>
      </c>
      <c r="D32" s="167">
        <v>5</v>
      </c>
      <c r="E32" s="167">
        <v>766</v>
      </c>
      <c r="F32" s="167">
        <v>60</v>
      </c>
      <c r="G32" s="167">
        <v>15</v>
      </c>
      <c r="H32" s="167">
        <v>66</v>
      </c>
      <c r="I32" s="167">
        <v>14</v>
      </c>
      <c r="J32" s="167">
        <v>389</v>
      </c>
      <c r="K32" s="167">
        <v>412</v>
      </c>
      <c r="L32" s="167">
        <v>4</v>
      </c>
      <c r="M32" s="167">
        <v>975</v>
      </c>
      <c r="N32" s="167">
        <v>69</v>
      </c>
      <c r="O32" s="167">
        <v>18</v>
      </c>
      <c r="P32" s="167">
        <v>71</v>
      </c>
      <c r="Q32" s="167">
        <v>11</v>
      </c>
      <c r="R32" s="194">
        <v>355</v>
      </c>
    </row>
    <row r="33" spans="1:18" ht="15">
      <c r="A33" s="235" t="s">
        <v>370</v>
      </c>
      <c r="B33" s="260" t="s">
        <v>156</v>
      </c>
      <c r="C33" s="206">
        <v>1095</v>
      </c>
      <c r="D33" s="167">
        <v>5</v>
      </c>
      <c r="E33" s="167">
        <v>590</v>
      </c>
      <c r="F33" s="167">
        <v>98</v>
      </c>
      <c r="G33" s="167">
        <v>8</v>
      </c>
      <c r="H33" s="167">
        <v>65</v>
      </c>
      <c r="I33" s="167">
        <v>10</v>
      </c>
      <c r="J33" s="167">
        <v>118</v>
      </c>
      <c r="K33" s="168">
        <v>1073</v>
      </c>
      <c r="L33" s="167">
        <v>2</v>
      </c>
      <c r="M33" s="167">
        <v>686</v>
      </c>
      <c r="N33" s="167">
        <v>74</v>
      </c>
      <c r="O33" s="167">
        <v>6</v>
      </c>
      <c r="P33" s="167">
        <v>80</v>
      </c>
      <c r="Q33" s="167">
        <v>4</v>
      </c>
      <c r="R33" s="194">
        <v>137</v>
      </c>
    </row>
    <row r="34" spans="1:18" ht="15">
      <c r="A34" s="235" t="s">
        <v>371</v>
      </c>
      <c r="B34" s="260" t="s">
        <v>157</v>
      </c>
      <c r="C34" s="204">
        <v>69</v>
      </c>
      <c r="D34" s="167">
        <v>4</v>
      </c>
      <c r="E34" s="167">
        <v>88</v>
      </c>
      <c r="F34" s="167">
        <v>22</v>
      </c>
      <c r="G34" s="167">
        <v>6</v>
      </c>
      <c r="H34" s="167">
        <v>12</v>
      </c>
      <c r="I34" s="167">
        <v>2</v>
      </c>
      <c r="J34" s="167">
        <v>52</v>
      </c>
      <c r="K34" s="167">
        <v>67</v>
      </c>
      <c r="L34" s="167">
        <v>4</v>
      </c>
      <c r="M34" s="167">
        <v>123</v>
      </c>
      <c r="N34" s="167">
        <v>6</v>
      </c>
      <c r="O34" s="167">
        <v>12</v>
      </c>
      <c r="P34" s="167">
        <v>14</v>
      </c>
      <c r="Q34" s="167">
        <v>8</v>
      </c>
      <c r="R34" s="194">
        <v>40</v>
      </c>
    </row>
    <row r="35" spans="1:18" ht="15">
      <c r="A35" s="235" t="s">
        <v>372</v>
      </c>
      <c r="B35" s="260" t="s">
        <v>158</v>
      </c>
      <c r="C35" s="204">
        <v>31</v>
      </c>
      <c r="D35" s="167">
        <v>4</v>
      </c>
      <c r="E35" s="167">
        <v>40</v>
      </c>
      <c r="F35" s="167">
        <v>7</v>
      </c>
      <c r="G35" s="167">
        <v>8</v>
      </c>
      <c r="H35" s="167">
        <v>4</v>
      </c>
      <c r="I35" s="167">
        <v>2</v>
      </c>
      <c r="J35" s="167">
        <v>19</v>
      </c>
      <c r="K35" s="167">
        <v>13</v>
      </c>
      <c r="L35" s="167">
        <v>6</v>
      </c>
      <c r="M35" s="167">
        <v>35</v>
      </c>
      <c r="N35" s="167">
        <v>2</v>
      </c>
      <c r="O35" s="167">
        <v>12</v>
      </c>
      <c r="P35" s="167">
        <v>1</v>
      </c>
      <c r="Q35" s="167">
        <v>2</v>
      </c>
      <c r="R35" s="194">
        <v>10</v>
      </c>
    </row>
    <row r="36" spans="1:18" ht="15">
      <c r="A36" s="235" t="s">
        <v>373</v>
      </c>
      <c r="B36" s="260" t="s">
        <v>159</v>
      </c>
      <c r="C36" s="204">
        <v>22</v>
      </c>
      <c r="D36" s="167">
        <v>1</v>
      </c>
      <c r="E36" s="167">
        <v>28</v>
      </c>
      <c r="F36" s="167">
        <v>0</v>
      </c>
      <c r="G36" s="167">
        <v>0</v>
      </c>
      <c r="H36" s="167">
        <v>0</v>
      </c>
      <c r="I36" s="167">
        <v>1</v>
      </c>
      <c r="J36" s="167">
        <v>6</v>
      </c>
      <c r="K36" s="167">
        <v>36</v>
      </c>
      <c r="L36" s="167">
        <v>1</v>
      </c>
      <c r="M36" s="167">
        <v>42</v>
      </c>
      <c r="N36" s="167">
        <v>0</v>
      </c>
      <c r="O36" s="167">
        <v>2</v>
      </c>
      <c r="P36" s="167">
        <v>2</v>
      </c>
      <c r="Q36" s="167">
        <v>2</v>
      </c>
      <c r="R36" s="194">
        <v>15</v>
      </c>
    </row>
    <row r="37" spans="1:18" ht="15">
      <c r="A37" s="235" t="s">
        <v>374</v>
      </c>
      <c r="B37" s="260" t="s">
        <v>160</v>
      </c>
      <c r="C37" s="204">
        <v>609</v>
      </c>
      <c r="D37" s="167">
        <v>6</v>
      </c>
      <c r="E37" s="167">
        <v>387</v>
      </c>
      <c r="F37" s="167">
        <v>75</v>
      </c>
      <c r="G37" s="167">
        <v>14</v>
      </c>
      <c r="H37" s="167">
        <v>56</v>
      </c>
      <c r="I37" s="167">
        <v>5</v>
      </c>
      <c r="J37" s="167">
        <v>153</v>
      </c>
      <c r="K37" s="167">
        <v>617</v>
      </c>
      <c r="L37" s="167">
        <v>7</v>
      </c>
      <c r="M37" s="167">
        <v>444</v>
      </c>
      <c r="N37" s="167">
        <v>62</v>
      </c>
      <c r="O37" s="167">
        <v>7</v>
      </c>
      <c r="P37" s="167">
        <v>81</v>
      </c>
      <c r="Q37" s="167">
        <v>12</v>
      </c>
      <c r="R37" s="194">
        <v>126</v>
      </c>
    </row>
    <row r="38" spans="1:18" ht="15">
      <c r="A38" s="235" t="s">
        <v>375</v>
      </c>
      <c r="B38" s="260" t="s">
        <v>161</v>
      </c>
      <c r="C38" s="204">
        <v>145</v>
      </c>
      <c r="D38" s="167">
        <v>9</v>
      </c>
      <c r="E38" s="167">
        <v>117</v>
      </c>
      <c r="F38" s="167">
        <v>26</v>
      </c>
      <c r="G38" s="167">
        <v>21</v>
      </c>
      <c r="H38" s="167">
        <v>17</v>
      </c>
      <c r="I38" s="167">
        <v>11</v>
      </c>
      <c r="J38" s="167">
        <v>51</v>
      </c>
      <c r="K38" s="167">
        <v>199</v>
      </c>
      <c r="L38" s="167">
        <v>10</v>
      </c>
      <c r="M38" s="167">
        <v>107</v>
      </c>
      <c r="N38" s="167">
        <v>13</v>
      </c>
      <c r="O38" s="167">
        <v>21</v>
      </c>
      <c r="P38" s="167">
        <v>18</v>
      </c>
      <c r="Q38" s="167">
        <v>11</v>
      </c>
      <c r="R38" s="194">
        <v>69</v>
      </c>
    </row>
    <row r="39" spans="1:18" ht="15">
      <c r="A39" s="235" t="s">
        <v>376</v>
      </c>
      <c r="B39" s="260" t="s">
        <v>281</v>
      </c>
      <c r="C39" s="206">
        <v>1108</v>
      </c>
      <c r="D39" s="167">
        <v>19</v>
      </c>
      <c r="E39" s="167">
        <v>617</v>
      </c>
      <c r="F39" s="167">
        <v>150</v>
      </c>
      <c r="G39" s="167">
        <v>23</v>
      </c>
      <c r="H39" s="167">
        <v>112</v>
      </c>
      <c r="I39" s="167">
        <v>20</v>
      </c>
      <c r="J39" s="167">
        <v>211</v>
      </c>
      <c r="K39" s="168">
        <v>1185</v>
      </c>
      <c r="L39" s="167">
        <v>48</v>
      </c>
      <c r="M39" s="167">
        <v>501</v>
      </c>
      <c r="N39" s="167">
        <v>137</v>
      </c>
      <c r="O39" s="167">
        <v>26</v>
      </c>
      <c r="P39" s="167">
        <v>147</v>
      </c>
      <c r="Q39" s="167">
        <v>11</v>
      </c>
      <c r="R39" s="194">
        <v>191</v>
      </c>
    </row>
    <row r="40" spans="1:18" ht="15">
      <c r="A40" s="235" t="s">
        <v>377</v>
      </c>
      <c r="B40" s="260" t="s">
        <v>162</v>
      </c>
      <c r="C40" s="206">
        <v>18136</v>
      </c>
      <c r="D40" s="167">
        <v>37</v>
      </c>
      <c r="E40" s="168">
        <v>11373</v>
      </c>
      <c r="F40" s="168">
        <v>4631</v>
      </c>
      <c r="G40" s="167">
        <v>104</v>
      </c>
      <c r="H40" s="168">
        <v>3610</v>
      </c>
      <c r="I40" s="167">
        <v>97</v>
      </c>
      <c r="J40" s="168">
        <v>4240</v>
      </c>
      <c r="K40" s="168">
        <v>19127</v>
      </c>
      <c r="L40" s="167">
        <v>47</v>
      </c>
      <c r="M40" s="168">
        <v>14344</v>
      </c>
      <c r="N40" s="168">
        <v>4606</v>
      </c>
      <c r="O40" s="167">
        <v>111</v>
      </c>
      <c r="P40" s="168">
        <v>4529</v>
      </c>
      <c r="Q40" s="167">
        <v>115</v>
      </c>
      <c r="R40" s="205">
        <v>4796</v>
      </c>
    </row>
    <row r="41" spans="1:18" ht="15">
      <c r="A41" s="235" t="s">
        <v>378</v>
      </c>
      <c r="B41" s="260" t="s">
        <v>163</v>
      </c>
      <c r="C41" s="206">
        <v>3007</v>
      </c>
      <c r="D41" s="167">
        <v>36</v>
      </c>
      <c r="E41" s="168">
        <v>1572</v>
      </c>
      <c r="F41" s="167">
        <v>551</v>
      </c>
      <c r="G41" s="167">
        <v>59</v>
      </c>
      <c r="H41" s="167">
        <v>439</v>
      </c>
      <c r="I41" s="167">
        <v>51</v>
      </c>
      <c r="J41" s="167">
        <v>493</v>
      </c>
      <c r="K41" s="168">
        <v>2924</v>
      </c>
      <c r="L41" s="167">
        <v>50</v>
      </c>
      <c r="M41" s="168">
        <v>1615</v>
      </c>
      <c r="N41" s="167">
        <v>536</v>
      </c>
      <c r="O41" s="167">
        <v>58</v>
      </c>
      <c r="P41" s="167">
        <v>560</v>
      </c>
      <c r="Q41" s="167">
        <v>62</v>
      </c>
      <c r="R41" s="194">
        <v>532</v>
      </c>
    </row>
    <row r="42" spans="1:18" ht="15">
      <c r="A42" s="235" t="s">
        <v>379</v>
      </c>
      <c r="B42" s="260" t="s">
        <v>164</v>
      </c>
      <c r="C42" s="204">
        <v>32</v>
      </c>
      <c r="D42" s="167">
        <v>0</v>
      </c>
      <c r="E42" s="167">
        <v>81</v>
      </c>
      <c r="F42" s="167">
        <v>0</v>
      </c>
      <c r="G42" s="167">
        <v>0</v>
      </c>
      <c r="H42" s="167">
        <v>2</v>
      </c>
      <c r="I42" s="167">
        <v>0</v>
      </c>
      <c r="J42" s="167">
        <v>16</v>
      </c>
      <c r="K42" s="167">
        <v>27</v>
      </c>
      <c r="L42" s="167">
        <v>2</v>
      </c>
      <c r="M42" s="167">
        <v>63</v>
      </c>
      <c r="N42" s="167">
        <v>1</v>
      </c>
      <c r="O42" s="167">
        <v>0</v>
      </c>
      <c r="P42" s="167">
        <v>10</v>
      </c>
      <c r="Q42" s="167">
        <v>1</v>
      </c>
      <c r="R42" s="194">
        <v>18</v>
      </c>
    </row>
    <row r="43" spans="1:18" ht="15">
      <c r="A43" s="235" t="s">
        <v>380</v>
      </c>
      <c r="B43" s="260" t="s">
        <v>165</v>
      </c>
      <c r="C43" s="204">
        <v>84</v>
      </c>
      <c r="D43" s="167">
        <v>5</v>
      </c>
      <c r="E43" s="167">
        <v>72</v>
      </c>
      <c r="F43" s="167">
        <v>19</v>
      </c>
      <c r="G43" s="167">
        <v>17</v>
      </c>
      <c r="H43" s="167">
        <v>17</v>
      </c>
      <c r="I43" s="167">
        <v>15</v>
      </c>
      <c r="J43" s="167">
        <v>51</v>
      </c>
      <c r="K43" s="167">
        <v>86</v>
      </c>
      <c r="L43" s="167">
        <v>9</v>
      </c>
      <c r="M43" s="167">
        <v>77</v>
      </c>
      <c r="N43" s="167">
        <v>10</v>
      </c>
      <c r="O43" s="167">
        <v>20</v>
      </c>
      <c r="P43" s="167">
        <v>13</v>
      </c>
      <c r="Q43" s="167">
        <v>10</v>
      </c>
      <c r="R43" s="194">
        <v>57</v>
      </c>
    </row>
    <row r="44" spans="1:18" ht="15">
      <c r="A44" s="235" t="s">
        <v>381</v>
      </c>
      <c r="B44" s="260" t="s">
        <v>166</v>
      </c>
      <c r="C44" s="204">
        <v>642</v>
      </c>
      <c r="D44" s="167">
        <v>4</v>
      </c>
      <c r="E44" s="167">
        <v>403</v>
      </c>
      <c r="F44" s="167">
        <v>92</v>
      </c>
      <c r="G44" s="167">
        <v>25</v>
      </c>
      <c r="H44" s="167">
        <v>90</v>
      </c>
      <c r="I44" s="167">
        <v>20</v>
      </c>
      <c r="J44" s="167">
        <v>153</v>
      </c>
      <c r="K44" s="167">
        <v>746</v>
      </c>
      <c r="L44" s="167">
        <v>8</v>
      </c>
      <c r="M44" s="167">
        <v>471</v>
      </c>
      <c r="N44" s="167">
        <v>110</v>
      </c>
      <c r="O44" s="167">
        <v>40</v>
      </c>
      <c r="P44" s="167">
        <v>108</v>
      </c>
      <c r="Q44" s="167">
        <v>31</v>
      </c>
      <c r="R44" s="194">
        <v>185</v>
      </c>
    </row>
    <row r="45" spans="1:18" ht="15">
      <c r="A45" s="235" t="s">
        <v>382</v>
      </c>
      <c r="B45" s="260" t="s">
        <v>167</v>
      </c>
      <c r="C45" s="204">
        <v>121</v>
      </c>
      <c r="D45" s="167">
        <v>2</v>
      </c>
      <c r="E45" s="167">
        <v>114</v>
      </c>
      <c r="F45" s="167">
        <v>19</v>
      </c>
      <c r="G45" s="167">
        <v>7</v>
      </c>
      <c r="H45" s="167">
        <v>20</v>
      </c>
      <c r="I45" s="167">
        <v>2</v>
      </c>
      <c r="J45" s="167">
        <v>117</v>
      </c>
      <c r="K45" s="167">
        <v>117</v>
      </c>
      <c r="L45" s="167">
        <v>3</v>
      </c>
      <c r="M45" s="167">
        <v>163</v>
      </c>
      <c r="N45" s="167">
        <v>26</v>
      </c>
      <c r="O45" s="167">
        <v>4</v>
      </c>
      <c r="P45" s="167">
        <v>13</v>
      </c>
      <c r="Q45" s="167">
        <v>14</v>
      </c>
      <c r="R45" s="194">
        <v>105</v>
      </c>
    </row>
    <row r="46" spans="1:18" ht="15">
      <c r="A46" s="235" t="s">
        <v>383</v>
      </c>
      <c r="B46" s="260" t="s">
        <v>168</v>
      </c>
      <c r="C46" s="204">
        <v>55</v>
      </c>
      <c r="D46" s="167">
        <v>5</v>
      </c>
      <c r="E46" s="167">
        <v>53</v>
      </c>
      <c r="F46" s="167">
        <v>7</v>
      </c>
      <c r="G46" s="167">
        <v>4</v>
      </c>
      <c r="H46" s="167">
        <v>10</v>
      </c>
      <c r="I46" s="167">
        <v>2</v>
      </c>
      <c r="J46" s="167">
        <v>36</v>
      </c>
      <c r="K46" s="167">
        <v>62</v>
      </c>
      <c r="L46" s="167">
        <v>2</v>
      </c>
      <c r="M46" s="167">
        <v>76</v>
      </c>
      <c r="N46" s="167">
        <v>6</v>
      </c>
      <c r="O46" s="167">
        <v>3</v>
      </c>
      <c r="P46" s="167">
        <v>9</v>
      </c>
      <c r="Q46" s="167">
        <v>4</v>
      </c>
      <c r="R46" s="194">
        <v>41</v>
      </c>
    </row>
    <row r="47" spans="1:18" ht="15">
      <c r="A47" s="235" t="s">
        <v>384</v>
      </c>
      <c r="B47" s="260" t="s">
        <v>169</v>
      </c>
      <c r="C47" s="206">
        <v>1069</v>
      </c>
      <c r="D47" s="167">
        <v>5</v>
      </c>
      <c r="E47" s="167">
        <v>683</v>
      </c>
      <c r="F47" s="167">
        <v>162</v>
      </c>
      <c r="G47" s="167">
        <v>10</v>
      </c>
      <c r="H47" s="167">
        <v>146</v>
      </c>
      <c r="I47" s="167">
        <v>7</v>
      </c>
      <c r="J47" s="167">
        <v>117</v>
      </c>
      <c r="K47" s="168">
        <v>1140</v>
      </c>
      <c r="L47" s="167">
        <v>2</v>
      </c>
      <c r="M47" s="167">
        <v>713</v>
      </c>
      <c r="N47" s="167">
        <v>214</v>
      </c>
      <c r="O47" s="167">
        <v>6</v>
      </c>
      <c r="P47" s="167">
        <v>196</v>
      </c>
      <c r="Q47" s="167">
        <v>17</v>
      </c>
      <c r="R47" s="194">
        <v>157</v>
      </c>
    </row>
    <row r="48" spans="1:18" ht="15">
      <c r="A48" s="235" t="s">
        <v>385</v>
      </c>
      <c r="B48" s="260" t="s">
        <v>170</v>
      </c>
      <c r="C48" s="204">
        <v>967</v>
      </c>
      <c r="D48" s="167">
        <v>24</v>
      </c>
      <c r="E48" s="167">
        <v>595</v>
      </c>
      <c r="F48" s="167">
        <v>90</v>
      </c>
      <c r="G48" s="167">
        <v>50</v>
      </c>
      <c r="H48" s="167">
        <v>90</v>
      </c>
      <c r="I48" s="167">
        <v>44</v>
      </c>
      <c r="J48" s="167">
        <v>252</v>
      </c>
      <c r="K48" s="167">
        <v>974</v>
      </c>
      <c r="L48" s="167">
        <v>17</v>
      </c>
      <c r="M48" s="167">
        <v>735</v>
      </c>
      <c r="N48" s="167">
        <v>103</v>
      </c>
      <c r="O48" s="167">
        <v>65</v>
      </c>
      <c r="P48" s="167">
        <v>137</v>
      </c>
      <c r="Q48" s="167">
        <v>105</v>
      </c>
      <c r="R48" s="194">
        <v>249</v>
      </c>
    </row>
    <row r="49" spans="1:18" ht="15">
      <c r="A49" s="235" t="s">
        <v>386</v>
      </c>
      <c r="B49" s="260" t="s">
        <v>171</v>
      </c>
      <c r="C49" s="204">
        <v>121</v>
      </c>
      <c r="D49" s="167">
        <v>4</v>
      </c>
      <c r="E49" s="167">
        <v>167</v>
      </c>
      <c r="F49" s="167">
        <v>12</v>
      </c>
      <c r="G49" s="167">
        <v>15</v>
      </c>
      <c r="H49" s="167">
        <v>20</v>
      </c>
      <c r="I49" s="167">
        <v>13</v>
      </c>
      <c r="J49" s="167">
        <v>118</v>
      </c>
      <c r="K49" s="167">
        <v>101</v>
      </c>
      <c r="L49" s="167">
        <v>5</v>
      </c>
      <c r="M49" s="167">
        <v>185</v>
      </c>
      <c r="N49" s="167">
        <v>14</v>
      </c>
      <c r="O49" s="167">
        <v>19</v>
      </c>
      <c r="P49" s="167">
        <v>18</v>
      </c>
      <c r="Q49" s="167">
        <v>15</v>
      </c>
      <c r="R49" s="194">
        <v>102</v>
      </c>
    </row>
    <row r="50" spans="1:18" ht="15">
      <c r="A50" s="235" t="s">
        <v>387</v>
      </c>
      <c r="B50" s="260" t="s">
        <v>172</v>
      </c>
      <c r="C50" s="204">
        <v>271</v>
      </c>
      <c r="D50" s="167">
        <v>3</v>
      </c>
      <c r="E50" s="167">
        <v>193</v>
      </c>
      <c r="F50" s="167">
        <v>24</v>
      </c>
      <c r="G50" s="167">
        <v>7</v>
      </c>
      <c r="H50" s="167">
        <v>23</v>
      </c>
      <c r="I50" s="167">
        <v>1</v>
      </c>
      <c r="J50" s="167">
        <v>77</v>
      </c>
      <c r="K50" s="167">
        <v>226</v>
      </c>
      <c r="L50" s="167">
        <v>2</v>
      </c>
      <c r="M50" s="167">
        <v>162</v>
      </c>
      <c r="N50" s="167">
        <v>16</v>
      </c>
      <c r="O50" s="167">
        <v>1</v>
      </c>
      <c r="P50" s="167">
        <v>22</v>
      </c>
      <c r="Q50" s="167">
        <v>4</v>
      </c>
      <c r="R50" s="194">
        <v>89</v>
      </c>
    </row>
    <row r="51" spans="1:18" ht="15">
      <c r="A51" s="235" t="s">
        <v>388</v>
      </c>
      <c r="B51" s="260" t="s">
        <v>173</v>
      </c>
      <c r="C51" s="204">
        <v>396</v>
      </c>
      <c r="D51" s="167">
        <v>7</v>
      </c>
      <c r="E51" s="167">
        <v>439</v>
      </c>
      <c r="F51" s="167">
        <v>44</v>
      </c>
      <c r="G51" s="167">
        <v>24</v>
      </c>
      <c r="H51" s="167">
        <v>54</v>
      </c>
      <c r="I51" s="167">
        <v>10</v>
      </c>
      <c r="J51" s="167">
        <v>154</v>
      </c>
      <c r="K51" s="167">
        <v>351</v>
      </c>
      <c r="L51" s="167">
        <v>14</v>
      </c>
      <c r="M51" s="167">
        <v>432</v>
      </c>
      <c r="N51" s="167">
        <v>48</v>
      </c>
      <c r="O51" s="167">
        <v>16</v>
      </c>
      <c r="P51" s="167">
        <v>56</v>
      </c>
      <c r="Q51" s="167">
        <v>15</v>
      </c>
      <c r="R51" s="194">
        <v>205</v>
      </c>
    </row>
    <row r="52" spans="1:18" ht="15">
      <c r="A52" s="235" t="s">
        <v>389</v>
      </c>
      <c r="B52" s="260" t="s">
        <v>174</v>
      </c>
      <c r="C52" s="204">
        <v>364</v>
      </c>
      <c r="D52" s="167">
        <v>4</v>
      </c>
      <c r="E52" s="167">
        <v>338</v>
      </c>
      <c r="F52" s="167">
        <v>30</v>
      </c>
      <c r="G52" s="167">
        <v>14</v>
      </c>
      <c r="H52" s="167">
        <v>35</v>
      </c>
      <c r="I52" s="167">
        <v>10</v>
      </c>
      <c r="J52" s="167">
        <v>125</v>
      </c>
      <c r="K52" s="167">
        <v>446</v>
      </c>
      <c r="L52" s="167">
        <v>7</v>
      </c>
      <c r="M52" s="167">
        <v>427</v>
      </c>
      <c r="N52" s="167">
        <v>32</v>
      </c>
      <c r="O52" s="167">
        <v>17</v>
      </c>
      <c r="P52" s="167">
        <v>21</v>
      </c>
      <c r="Q52" s="167">
        <v>16</v>
      </c>
      <c r="R52" s="194">
        <v>189</v>
      </c>
    </row>
    <row r="53" spans="1:18" ht="15">
      <c r="A53" s="235" t="s">
        <v>390</v>
      </c>
      <c r="B53" s="260" t="s">
        <v>175</v>
      </c>
      <c r="C53" s="204">
        <v>186</v>
      </c>
      <c r="D53" s="167">
        <v>2</v>
      </c>
      <c r="E53" s="167">
        <v>95</v>
      </c>
      <c r="F53" s="167">
        <v>10</v>
      </c>
      <c r="G53" s="167">
        <v>28</v>
      </c>
      <c r="H53" s="167">
        <v>11</v>
      </c>
      <c r="I53" s="167">
        <v>9</v>
      </c>
      <c r="J53" s="167">
        <v>18</v>
      </c>
      <c r="K53" s="167">
        <v>204</v>
      </c>
      <c r="L53" s="167">
        <v>6</v>
      </c>
      <c r="M53" s="167">
        <v>86</v>
      </c>
      <c r="N53" s="167">
        <v>7</v>
      </c>
      <c r="O53" s="167">
        <v>27</v>
      </c>
      <c r="P53" s="167">
        <v>6</v>
      </c>
      <c r="Q53" s="167">
        <v>13</v>
      </c>
      <c r="R53" s="194">
        <v>27</v>
      </c>
    </row>
    <row r="54" spans="1:18" ht="15">
      <c r="A54" s="235" t="s">
        <v>391</v>
      </c>
      <c r="B54" s="260" t="s">
        <v>176</v>
      </c>
      <c r="C54" s="204">
        <v>565</v>
      </c>
      <c r="D54" s="167">
        <v>11</v>
      </c>
      <c r="E54" s="167">
        <v>399</v>
      </c>
      <c r="F54" s="167">
        <v>86</v>
      </c>
      <c r="G54" s="167">
        <v>13</v>
      </c>
      <c r="H54" s="167">
        <v>87</v>
      </c>
      <c r="I54" s="167">
        <v>27</v>
      </c>
      <c r="J54" s="167">
        <v>238</v>
      </c>
      <c r="K54" s="167">
        <v>539</v>
      </c>
      <c r="L54" s="167">
        <v>8</v>
      </c>
      <c r="M54" s="167">
        <v>512</v>
      </c>
      <c r="N54" s="167">
        <v>105</v>
      </c>
      <c r="O54" s="167">
        <v>17</v>
      </c>
      <c r="P54" s="167">
        <v>96</v>
      </c>
      <c r="Q54" s="167">
        <v>23</v>
      </c>
      <c r="R54" s="194">
        <v>293</v>
      </c>
    </row>
    <row r="55" spans="1:18" ht="15">
      <c r="A55" s="235" t="s">
        <v>392</v>
      </c>
      <c r="B55" s="260" t="s">
        <v>177</v>
      </c>
      <c r="C55" s="204">
        <v>55</v>
      </c>
      <c r="D55" s="167">
        <v>5</v>
      </c>
      <c r="E55" s="167">
        <v>39</v>
      </c>
      <c r="F55" s="167">
        <v>8</v>
      </c>
      <c r="G55" s="167">
        <v>14</v>
      </c>
      <c r="H55" s="167">
        <v>5</v>
      </c>
      <c r="I55" s="167">
        <v>7</v>
      </c>
      <c r="J55" s="167">
        <v>13</v>
      </c>
      <c r="K55" s="167">
        <v>51</v>
      </c>
      <c r="L55" s="167">
        <v>8</v>
      </c>
      <c r="M55" s="167">
        <v>47</v>
      </c>
      <c r="N55" s="167">
        <v>6</v>
      </c>
      <c r="O55" s="167">
        <v>12</v>
      </c>
      <c r="P55" s="167">
        <v>4</v>
      </c>
      <c r="Q55" s="167">
        <v>7</v>
      </c>
      <c r="R55" s="194">
        <v>14</v>
      </c>
    </row>
    <row r="56" spans="1:18" ht="15">
      <c r="A56" s="235" t="s">
        <v>393</v>
      </c>
      <c r="B56" s="260" t="s">
        <v>178</v>
      </c>
      <c r="C56" s="204">
        <v>122</v>
      </c>
      <c r="D56" s="167">
        <v>8</v>
      </c>
      <c r="E56" s="167">
        <v>83</v>
      </c>
      <c r="F56" s="167">
        <v>13</v>
      </c>
      <c r="G56" s="167">
        <v>43</v>
      </c>
      <c r="H56" s="167">
        <v>12</v>
      </c>
      <c r="I56" s="167">
        <v>30</v>
      </c>
      <c r="J56" s="167">
        <v>49</v>
      </c>
      <c r="K56" s="167">
        <v>160</v>
      </c>
      <c r="L56" s="167">
        <v>37</v>
      </c>
      <c r="M56" s="167">
        <v>126</v>
      </c>
      <c r="N56" s="167">
        <v>10</v>
      </c>
      <c r="O56" s="167">
        <v>49</v>
      </c>
      <c r="P56" s="167">
        <v>13</v>
      </c>
      <c r="Q56" s="167">
        <v>28</v>
      </c>
      <c r="R56" s="194">
        <v>63</v>
      </c>
    </row>
    <row r="57" spans="1:18" ht="15">
      <c r="A57" s="235" t="s">
        <v>394</v>
      </c>
      <c r="B57" s="260" t="s">
        <v>179</v>
      </c>
      <c r="C57" s="204">
        <v>95</v>
      </c>
      <c r="D57" s="167">
        <v>5</v>
      </c>
      <c r="E57" s="167">
        <v>69</v>
      </c>
      <c r="F57" s="167">
        <v>21</v>
      </c>
      <c r="G57" s="167">
        <v>4</v>
      </c>
      <c r="H57" s="167">
        <v>14</v>
      </c>
      <c r="I57" s="167">
        <v>7</v>
      </c>
      <c r="J57" s="167">
        <v>18</v>
      </c>
      <c r="K57" s="167">
        <v>82</v>
      </c>
      <c r="L57" s="167">
        <v>5</v>
      </c>
      <c r="M57" s="167">
        <v>59</v>
      </c>
      <c r="N57" s="167">
        <v>17</v>
      </c>
      <c r="O57" s="167">
        <v>11</v>
      </c>
      <c r="P57" s="167">
        <v>7</v>
      </c>
      <c r="Q57" s="167">
        <v>5</v>
      </c>
      <c r="R57" s="194">
        <v>18</v>
      </c>
    </row>
    <row r="58" spans="1:18" ht="15">
      <c r="A58" s="235" t="s">
        <v>395</v>
      </c>
      <c r="B58" s="260" t="s">
        <v>180</v>
      </c>
      <c r="C58" s="204">
        <v>141</v>
      </c>
      <c r="D58" s="167">
        <v>4</v>
      </c>
      <c r="E58" s="167">
        <v>146</v>
      </c>
      <c r="F58" s="167">
        <v>16</v>
      </c>
      <c r="G58" s="167">
        <v>8</v>
      </c>
      <c r="H58" s="167">
        <v>22</v>
      </c>
      <c r="I58" s="167">
        <v>3</v>
      </c>
      <c r="J58" s="167">
        <v>113</v>
      </c>
      <c r="K58" s="167">
        <v>110</v>
      </c>
      <c r="L58" s="167">
        <v>3</v>
      </c>
      <c r="M58" s="167">
        <v>150</v>
      </c>
      <c r="N58" s="167">
        <v>21</v>
      </c>
      <c r="O58" s="167">
        <v>4</v>
      </c>
      <c r="P58" s="167">
        <v>30</v>
      </c>
      <c r="Q58" s="167">
        <v>3</v>
      </c>
      <c r="R58" s="194">
        <v>92</v>
      </c>
    </row>
    <row r="59" spans="1:18" ht="15">
      <c r="A59" s="235" t="s">
        <v>396</v>
      </c>
      <c r="B59" s="260" t="s">
        <v>181</v>
      </c>
      <c r="C59" s="204">
        <v>70</v>
      </c>
      <c r="D59" s="167">
        <v>4</v>
      </c>
      <c r="E59" s="167">
        <v>55</v>
      </c>
      <c r="F59" s="167">
        <v>16</v>
      </c>
      <c r="G59" s="167">
        <v>8</v>
      </c>
      <c r="H59" s="167">
        <v>17</v>
      </c>
      <c r="I59" s="167">
        <v>8</v>
      </c>
      <c r="J59" s="167">
        <v>47</v>
      </c>
      <c r="K59" s="167">
        <v>54</v>
      </c>
      <c r="L59" s="167">
        <v>8</v>
      </c>
      <c r="M59" s="167">
        <v>84</v>
      </c>
      <c r="N59" s="167">
        <v>14</v>
      </c>
      <c r="O59" s="167">
        <v>12</v>
      </c>
      <c r="P59" s="167">
        <v>24</v>
      </c>
      <c r="Q59" s="167">
        <v>7</v>
      </c>
      <c r="R59" s="194">
        <v>35</v>
      </c>
    </row>
    <row r="60" spans="1:18" ht="15">
      <c r="A60" s="235" t="s">
        <v>397</v>
      </c>
      <c r="B60" s="260" t="s">
        <v>182</v>
      </c>
      <c r="C60" s="204">
        <v>402</v>
      </c>
      <c r="D60" s="167">
        <v>4</v>
      </c>
      <c r="E60" s="167">
        <v>268</v>
      </c>
      <c r="F60" s="167">
        <v>37</v>
      </c>
      <c r="G60" s="167">
        <v>17</v>
      </c>
      <c r="H60" s="167">
        <v>35</v>
      </c>
      <c r="I60" s="167">
        <v>5</v>
      </c>
      <c r="J60" s="167">
        <v>72</v>
      </c>
      <c r="K60" s="167">
        <v>422</v>
      </c>
      <c r="L60" s="167">
        <v>1</v>
      </c>
      <c r="M60" s="167">
        <v>256</v>
      </c>
      <c r="N60" s="167">
        <v>55</v>
      </c>
      <c r="O60" s="167">
        <v>14</v>
      </c>
      <c r="P60" s="167">
        <v>58</v>
      </c>
      <c r="Q60" s="167">
        <v>20</v>
      </c>
      <c r="R60" s="194">
        <v>121</v>
      </c>
    </row>
    <row r="61" spans="1:18" ht="15">
      <c r="A61" s="235" t="s">
        <v>398</v>
      </c>
      <c r="B61" s="260" t="s">
        <v>183</v>
      </c>
      <c r="C61" s="204">
        <v>367</v>
      </c>
      <c r="D61" s="167">
        <v>8</v>
      </c>
      <c r="E61" s="167">
        <v>320</v>
      </c>
      <c r="F61" s="167">
        <v>70</v>
      </c>
      <c r="G61" s="167">
        <v>9</v>
      </c>
      <c r="H61" s="167">
        <v>59</v>
      </c>
      <c r="I61" s="167">
        <v>15</v>
      </c>
      <c r="J61" s="167">
        <v>157</v>
      </c>
      <c r="K61" s="167">
        <v>340</v>
      </c>
      <c r="L61" s="167">
        <v>5</v>
      </c>
      <c r="M61" s="167">
        <v>308</v>
      </c>
      <c r="N61" s="167">
        <v>45</v>
      </c>
      <c r="O61" s="167">
        <v>18</v>
      </c>
      <c r="P61" s="167">
        <v>44</v>
      </c>
      <c r="Q61" s="167">
        <v>15</v>
      </c>
      <c r="R61" s="194">
        <v>157</v>
      </c>
    </row>
    <row r="62" spans="1:18" ht="15">
      <c r="A62" s="235" t="s">
        <v>399</v>
      </c>
      <c r="B62" s="260" t="s">
        <v>184</v>
      </c>
      <c r="C62" s="204">
        <v>48</v>
      </c>
      <c r="D62" s="167">
        <v>0</v>
      </c>
      <c r="E62" s="167">
        <v>43</v>
      </c>
      <c r="F62" s="167">
        <v>5</v>
      </c>
      <c r="G62" s="167">
        <v>0</v>
      </c>
      <c r="H62" s="167">
        <v>8</v>
      </c>
      <c r="I62" s="167">
        <v>2</v>
      </c>
      <c r="J62" s="167">
        <v>7</v>
      </c>
      <c r="K62" s="167">
        <v>49</v>
      </c>
      <c r="L62" s="167">
        <v>2</v>
      </c>
      <c r="M62" s="167">
        <v>35</v>
      </c>
      <c r="N62" s="167">
        <v>9</v>
      </c>
      <c r="O62" s="167">
        <v>2</v>
      </c>
      <c r="P62" s="167">
        <v>6</v>
      </c>
      <c r="Q62" s="167">
        <v>1</v>
      </c>
      <c r="R62" s="194">
        <v>13</v>
      </c>
    </row>
    <row r="63" spans="1:18" ht="15">
      <c r="A63" s="235" t="s">
        <v>400</v>
      </c>
      <c r="B63" s="260" t="s">
        <v>185</v>
      </c>
      <c r="C63" s="204">
        <v>32</v>
      </c>
      <c r="D63" s="167">
        <v>6</v>
      </c>
      <c r="E63" s="167">
        <v>48</v>
      </c>
      <c r="F63" s="167">
        <v>6</v>
      </c>
      <c r="G63" s="167">
        <v>6</v>
      </c>
      <c r="H63" s="167">
        <v>5</v>
      </c>
      <c r="I63" s="167">
        <v>7</v>
      </c>
      <c r="J63" s="167">
        <v>19</v>
      </c>
      <c r="K63" s="167">
        <v>23</v>
      </c>
      <c r="L63" s="167">
        <v>5</v>
      </c>
      <c r="M63" s="167">
        <v>41</v>
      </c>
      <c r="N63" s="167">
        <v>7</v>
      </c>
      <c r="O63" s="167">
        <v>7</v>
      </c>
      <c r="P63" s="167">
        <v>9</v>
      </c>
      <c r="Q63" s="167">
        <v>6</v>
      </c>
      <c r="R63" s="194">
        <v>17</v>
      </c>
    </row>
    <row r="64" spans="1:18" ht="15">
      <c r="A64" s="235" t="s">
        <v>401</v>
      </c>
      <c r="B64" s="260" t="s">
        <v>186</v>
      </c>
      <c r="C64" s="204">
        <v>184</v>
      </c>
      <c r="D64" s="167">
        <v>5</v>
      </c>
      <c r="E64" s="167">
        <v>144</v>
      </c>
      <c r="F64" s="167">
        <v>31</v>
      </c>
      <c r="G64" s="167">
        <v>8</v>
      </c>
      <c r="H64" s="167">
        <v>17</v>
      </c>
      <c r="I64" s="167">
        <v>2</v>
      </c>
      <c r="J64" s="167">
        <v>74</v>
      </c>
      <c r="K64" s="167">
        <v>194</v>
      </c>
      <c r="L64" s="167">
        <v>2</v>
      </c>
      <c r="M64" s="167">
        <v>146</v>
      </c>
      <c r="N64" s="167">
        <v>17</v>
      </c>
      <c r="O64" s="167">
        <v>7</v>
      </c>
      <c r="P64" s="167">
        <v>21</v>
      </c>
      <c r="Q64" s="167">
        <v>5</v>
      </c>
      <c r="R64" s="194">
        <v>81</v>
      </c>
    </row>
    <row r="65" spans="1:18" ht="15">
      <c r="A65" s="235" t="s">
        <v>402</v>
      </c>
      <c r="B65" s="260" t="s">
        <v>187</v>
      </c>
      <c r="C65" s="204">
        <v>456</v>
      </c>
      <c r="D65" s="167">
        <v>8</v>
      </c>
      <c r="E65" s="167">
        <v>669</v>
      </c>
      <c r="F65" s="167">
        <v>60</v>
      </c>
      <c r="G65" s="167">
        <v>6</v>
      </c>
      <c r="H65" s="167">
        <v>55</v>
      </c>
      <c r="I65" s="167">
        <v>6</v>
      </c>
      <c r="J65" s="167">
        <v>292</v>
      </c>
      <c r="K65" s="167">
        <v>442</v>
      </c>
      <c r="L65" s="167">
        <v>12</v>
      </c>
      <c r="M65" s="167">
        <v>641</v>
      </c>
      <c r="N65" s="167">
        <v>51</v>
      </c>
      <c r="O65" s="167">
        <v>10</v>
      </c>
      <c r="P65" s="167">
        <v>42</v>
      </c>
      <c r="Q65" s="167">
        <v>11</v>
      </c>
      <c r="R65" s="194">
        <v>256</v>
      </c>
    </row>
    <row r="66" spans="1:18" ht="15">
      <c r="A66" s="235" t="s">
        <v>403</v>
      </c>
      <c r="B66" s="260" t="s">
        <v>188</v>
      </c>
      <c r="C66" s="204">
        <v>100</v>
      </c>
      <c r="D66" s="167">
        <v>3</v>
      </c>
      <c r="E66" s="167">
        <v>136</v>
      </c>
      <c r="F66" s="167">
        <v>12</v>
      </c>
      <c r="G66" s="167">
        <v>14</v>
      </c>
      <c r="H66" s="167">
        <v>12</v>
      </c>
      <c r="I66" s="167">
        <v>4</v>
      </c>
      <c r="J66" s="167">
        <v>101</v>
      </c>
      <c r="K66" s="167">
        <v>111</v>
      </c>
      <c r="L66" s="167">
        <v>13</v>
      </c>
      <c r="M66" s="167">
        <v>145</v>
      </c>
      <c r="N66" s="167">
        <v>12</v>
      </c>
      <c r="O66" s="167">
        <v>6</v>
      </c>
      <c r="P66" s="167">
        <v>22</v>
      </c>
      <c r="Q66" s="167">
        <v>17</v>
      </c>
      <c r="R66" s="194">
        <v>99</v>
      </c>
    </row>
    <row r="67" spans="1:18" ht="15">
      <c r="A67" s="235" t="s">
        <v>404</v>
      </c>
      <c r="B67" s="260" t="s">
        <v>189</v>
      </c>
      <c r="C67" s="204">
        <v>307</v>
      </c>
      <c r="D67" s="167">
        <v>7</v>
      </c>
      <c r="E67" s="167">
        <v>108</v>
      </c>
      <c r="F67" s="167">
        <v>15</v>
      </c>
      <c r="G67" s="167">
        <v>15</v>
      </c>
      <c r="H67" s="167">
        <v>29</v>
      </c>
      <c r="I67" s="167">
        <v>8</v>
      </c>
      <c r="J67" s="167">
        <v>82</v>
      </c>
      <c r="K67" s="167">
        <v>326</v>
      </c>
      <c r="L67" s="167">
        <v>9</v>
      </c>
      <c r="M67" s="167">
        <v>117</v>
      </c>
      <c r="N67" s="167">
        <v>16</v>
      </c>
      <c r="O67" s="167">
        <v>12</v>
      </c>
      <c r="P67" s="167">
        <v>34</v>
      </c>
      <c r="Q67" s="167">
        <v>7</v>
      </c>
      <c r="R67" s="194">
        <v>76</v>
      </c>
    </row>
    <row r="68" spans="1:18" ht="15">
      <c r="A68" s="235" t="s">
        <v>405</v>
      </c>
      <c r="B68" s="260" t="s">
        <v>190</v>
      </c>
      <c r="C68" s="204">
        <v>10</v>
      </c>
      <c r="D68" s="167">
        <v>4</v>
      </c>
      <c r="E68" s="167">
        <v>21</v>
      </c>
      <c r="F68" s="167">
        <v>4</v>
      </c>
      <c r="G68" s="167">
        <v>0</v>
      </c>
      <c r="H68" s="167">
        <v>0</v>
      </c>
      <c r="I68" s="167">
        <v>0</v>
      </c>
      <c r="J68" s="167">
        <v>27</v>
      </c>
      <c r="K68" s="167">
        <v>12</v>
      </c>
      <c r="L68" s="167">
        <v>0</v>
      </c>
      <c r="M68" s="167">
        <v>33</v>
      </c>
      <c r="N68" s="167">
        <v>1</v>
      </c>
      <c r="O68" s="167">
        <v>2</v>
      </c>
      <c r="P68" s="167">
        <v>2</v>
      </c>
      <c r="Q68" s="167">
        <v>4</v>
      </c>
      <c r="R68" s="194">
        <v>25</v>
      </c>
    </row>
    <row r="69" spans="1:18" ht="15">
      <c r="A69" s="235" t="s">
        <v>406</v>
      </c>
      <c r="B69" s="260" t="s">
        <v>191</v>
      </c>
      <c r="C69" s="204">
        <v>545</v>
      </c>
      <c r="D69" s="167">
        <v>3</v>
      </c>
      <c r="E69" s="167">
        <v>316</v>
      </c>
      <c r="F69" s="167">
        <v>45</v>
      </c>
      <c r="G69" s="167">
        <v>3</v>
      </c>
      <c r="H69" s="167">
        <v>39</v>
      </c>
      <c r="I69" s="167">
        <v>2</v>
      </c>
      <c r="J69" s="167">
        <v>53</v>
      </c>
      <c r="K69" s="167">
        <v>543</v>
      </c>
      <c r="L69" s="167">
        <v>8</v>
      </c>
      <c r="M69" s="167">
        <v>357</v>
      </c>
      <c r="N69" s="167">
        <v>48</v>
      </c>
      <c r="O69" s="167">
        <v>5</v>
      </c>
      <c r="P69" s="167">
        <v>24</v>
      </c>
      <c r="Q69" s="167">
        <v>3</v>
      </c>
      <c r="R69" s="194">
        <v>79</v>
      </c>
    </row>
    <row r="70" spans="1:18" ht="15">
      <c r="A70" s="235" t="s">
        <v>407</v>
      </c>
      <c r="B70" s="260" t="s">
        <v>192</v>
      </c>
      <c r="C70" s="204">
        <v>123</v>
      </c>
      <c r="D70" s="167">
        <v>5</v>
      </c>
      <c r="E70" s="167">
        <v>146</v>
      </c>
      <c r="F70" s="167">
        <v>22</v>
      </c>
      <c r="G70" s="167">
        <v>5</v>
      </c>
      <c r="H70" s="167">
        <v>16</v>
      </c>
      <c r="I70" s="167">
        <v>5</v>
      </c>
      <c r="J70" s="167">
        <v>36</v>
      </c>
      <c r="K70" s="167">
        <v>105</v>
      </c>
      <c r="L70" s="167">
        <v>1</v>
      </c>
      <c r="M70" s="167">
        <v>130</v>
      </c>
      <c r="N70" s="167">
        <v>24</v>
      </c>
      <c r="O70" s="167">
        <v>9</v>
      </c>
      <c r="P70" s="167">
        <v>14</v>
      </c>
      <c r="Q70" s="167">
        <v>4</v>
      </c>
      <c r="R70" s="194">
        <v>49</v>
      </c>
    </row>
    <row r="71" spans="1:18" ht="15">
      <c r="A71" s="235" t="s">
        <v>408</v>
      </c>
      <c r="B71" s="260" t="s">
        <v>193</v>
      </c>
      <c r="C71" s="204">
        <v>219</v>
      </c>
      <c r="D71" s="167">
        <v>5</v>
      </c>
      <c r="E71" s="167">
        <v>197</v>
      </c>
      <c r="F71" s="167">
        <v>42</v>
      </c>
      <c r="G71" s="167">
        <v>24</v>
      </c>
      <c r="H71" s="167">
        <v>31</v>
      </c>
      <c r="I71" s="167">
        <v>8</v>
      </c>
      <c r="J71" s="167">
        <v>66</v>
      </c>
      <c r="K71" s="167">
        <v>198</v>
      </c>
      <c r="L71" s="167">
        <v>7</v>
      </c>
      <c r="M71" s="167">
        <v>253</v>
      </c>
      <c r="N71" s="167">
        <v>40</v>
      </c>
      <c r="O71" s="167">
        <v>16</v>
      </c>
      <c r="P71" s="167">
        <v>46</v>
      </c>
      <c r="Q71" s="167">
        <v>16</v>
      </c>
      <c r="R71" s="194">
        <v>101</v>
      </c>
    </row>
    <row r="72" spans="1:18" ht="15">
      <c r="A72" s="235" t="s">
        <v>409</v>
      </c>
      <c r="B72" s="260" t="s">
        <v>194</v>
      </c>
      <c r="C72" s="204">
        <v>108</v>
      </c>
      <c r="D72" s="167">
        <v>4</v>
      </c>
      <c r="E72" s="167">
        <v>99</v>
      </c>
      <c r="F72" s="167">
        <v>9</v>
      </c>
      <c r="G72" s="167">
        <v>11</v>
      </c>
      <c r="H72" s="167">
        <v>10</v>
      </c>
      <c r="I72" s="167">
        <v>7</v>
      </c>
      <c r="J72" s="167">
        <v>50</v>
      </c>
      <c r="K72" s="167">
        <v>62</v>
      </c>
      <c r="L72" s="167">
        <v>5</v>
      </c>
      <c r="M72" s="167">
        <v>105</v>
      </c>
      <c r="N72" s="167">
        <v>8</v>
      </c>
      <c r="O72" s="167">
        <v>10</v>
      </c>
      <c r="P72" s="167">
        <v>12</v>
      </c>
      <c r="Q72" s="167">
        <v>5</v>
      </c>
      <c r="R72" s="194">
        <v>42</v>
      </c>
    </row>
    <row r="73" spans="1:18" ht="15">
      <c r="A73" s="235" t="s">
        <v>410</v>
      </c>
      <c r="B73" s="260" t="s">
        <v>195</v>
      </c>
      <c r="C73" s="204">
        <v>120</v>
      </c>
      <c r="D73" s="167">
        <v>2</v>
      </c>
      <c r="E73" s="167">
        <v>114</v>
      </c>
      <c r="F73" s="167">
        <v>33</v>
      </c>
      <c r="G73" s="167">
        <v>12</v>
      </c>
      <c r="H73" s="167">
        <v>18</v>
      </c>
      <c r="I73" s="167">
        <v>4</v>
      </c>
      <c r="J73" s="167">
        <v>120</v>
      </c>
      <c r="K73" s="167">
        <v>108</v>
      </c>
      <c r="L73" s="167">
        <v>1</v>
      </c>
      <c r="M73" s="167">
        <v>155</v>
      </c>
      <c r="N73" s="167">
        <v>22</v>
      </c>
      <c r="O73" s="167">
        <v>12</v>
      </c>
      <c r="P73" s="167">
        <v>25</v>
      </c>
      <c r="Q73" s="167">
        <v>6</v>
      </c>
      <c r="R73" s="194">
        <v>131</v>
      </c>
    </row>
    <row r="74" spans="1:18" ht="15">
      <c r="A74" s="235" t="s">
        <v>411</v>
      </c>
      <c r="B74" s="260" t="s">
        <v>196</v>
      </c>
      <c r="C74" s="204">
        <v>176</v>
      </c>
      <c r="D74" s="167">
        <v>2</v>
      </c>
      <c r="E74" s="167">
        <v>93</v>
      </c>
      <c r="F74" s="167">
        <v>14</v>
      </c>
      <c r="G74" s="167">
        <v>4</v>
      </c>
      <c r="H74" s="167">
        <v>33</v>
      </c>
      <c r="I74" s="167">
        <v>5</v>
      </c>
      <c r="J74" s="167">
        <v>29</v>
      </c>
      <c r="K74" s="167">
        <v>138</v>
      </c>
      <c r="L74" s="167">
        <v>2</v>
      </c>
      <c r="M74" s="167">
        <v>102</v>
      </c>
      <c r="N74" s="167">
        <v>24</v>
      </c>
      <c r="O74" s="167">
        <v>6</v>
      </c>
      <c r="P74" s="167">
        <v>26</v>
      </c>
      <c r="Q74" s="167">
        <v>5</v>
      </c>
      <c r="R74" s="194">
        <v>34</v>
      </c>
    </row>
    <row r="75" spans="1:18" ht="15">
      <c r="A75" s="235" t="s">
        <v>412</v>
      </c>
      <c r="B75" s="260" t="s">
        <v>197</v>
      </c>
      <c r="C75" s="204">
        <v>14</v>
      </c>
      <c r="D75" s="167">
        <v>1</v>
      </c>
      <c r="E75" s="167">
        <v>13</v>
      </c>
      <c r="F75" s="167">
        <v>2</v>
      </c>
      <c r="G75" s="167">
        <v>5</v>
      </c>
      <c r="H75" s="167">
        <v>3</v>
      </c>
      <c r="I75" s="167">
        <v>0</v>
      </c>
      <c r="J75" s="167">
        <v>7</v>
      </c>
      <c r="K75" s="167">
        <v>8</v>
      </c>
      <c r="L75" s="167">
        <v>1</v>
      </c>
      <c r="M75" s="167">
        <v>16</v>
      </c>
      <c r="N75" s="167">
        <v>4</v>
      </c>
      <c r="O75" s="167">
        <v>3</v>
      </c>
      <c r="P75" s="167">
        <v>1</v>
      </c>
      <c r="Q75" s="167">
        <v>1</v>
      </c>
      <c r="R75" s="194">
        <v>17</v>
      </c>
    </row>
    <row r="76" spans="1:18" ht="15">
      <c r="A76" s="235" t="s">
        <v>413</v>
      </c>
      <c r="B76" s="260" t="s">
        <v>198</v>
      </c>
      <c r="C76" s="204">
        <v>68</v>
      </c>
      <c r="D76" s="167">
        <v>2</v>
      </c>
      <c r="E76" s="167">
        <v>99</v>
      </c>
      <c r="F76" s="167">
        <v>12</v>
      </c>
      <c r="G76" s="167">
        <v>3</v>
      </c>
      <c r="H76" s="167">
        <v>5</v>
      </c>
      <c r="I76" s="167">
        <v>1</v>
      </c>
      <c r="J76" s="167">
        <v>37</v>
      </c>
      <c r="K76" s="167">
        <v>88</v>
      </c>
      <c r="L76" s="167">
        <v>6</v>
      </c>
      <c r="M76" s="167">
        <v>102</v>
      </c>
      <c r="N76" s="167">
        <v>5</v>
      </c>
      <c r="O76" s="167">
        <v>3</v>
      </c>
      <c r="P76" s="167">
        <v>13</v>
      </c>
      <c r="Q76" s="167">
        <v>8</v>
      </c>
      <c r="R76" s="194">
        <v>32</v>
      </c>
    </row>
    <row r="77" spans="1:18" ht="15">
      <c r="A77" s="235" t="s">
        <v>414</v>
      </c>
      <c r="B77" s="260" t="s">
        <v>199</v>
      </c>
      <c r="C77" s="204">
        <v>65</v>
      </c>
      <c r="D77" s="167">
        <v>2</v>
      </c>
      <c r="E77" s="167">
        <v>40</v>
      </c>
      <c r="F77" s="167">
        <v>12</v>
      </c>
      <c r="G77" s="167">
        <v>3</v>
      </c>
      <c r="H77" s="167">
        <v>8</v>
      </c>
      <c r="I77" s="167">
        <v>3</v>
      </c>
      <c r="J77" s="167">
        <v>18</v>
      </c>
      <c r="K77" s="167">
        <v>73</v>
      </c>
      <c r="L77" s="167">
        <v>0</v>
      </c>
      <c r="M77" s="167">
        <v>39</v>
      </c>
      <c r="N77" s="167">
        <v>8</v>
      </c>
      <c r="O77" s="167">
        <v>8</v>
      </c>
      <c r="P77" s="167">
        <v>6</v>
      </c>
      <c r="Q77" s="167">
        <v>5</v>
      </c>
      <c r="R77" s="194">
        <v>15</v>
      </c>
    </row>
    <row r="78" spans="1:18" ht="15">
      <c r="A78" s="235" t="s">
        <v>415</v>
      </c>
      <c r="B78" s="260" t="s">
        <v>200</v>
      </c>
      <c r="C78" s="204">
        <v>135</v>
      </c>
      <c r="D78" s="167">
        <v>2</v>
      </c>
      <c r="E78" s="167">
        <v>106</v>
      </c>
      <c r="F78" s="167">
        <v>9</v>
      </c>
      <c r="G78" s="167">
        <v>0</v>
      </c>
      <c r="H78" s="167">
        <v>15</v>
      </c>
      <c r="I78" s="167">
        <v>0</v>
      </c>
      <c r="J78" s="167">
        <v>12</v>
      </c>
      <c r="K78" s="167">
        <v>171</v>
      </c>
      <c r="L78" s="167">
        <v>1</v>
      </c>
      <c r="M78" s="167">
        <v>97</v>
      </c>
      <c r="N78" s="167">
        <v>18</v>
      </c>
      <c r="O78" s="167">
        <v>0</v>
      </c>
      <c r="P78" s="167">
        <v>11</v>
      </c>
      <c r="Q78" s="167">
        <v>0</v>
      </c>
      <c r="R78" s="194">
        <v>24</v>
      </c>
    </row>
    <row r="79" spans="1:18" ht="15">
      <c r="A79" s="235" t="s">
        <v>416</v>
      </c>
      <c r="B79" s="260" t="s">
        <v>201</v>
      </c>
      <c r="C79" s="204">
        <v>70</v>
      </c>
      <c r="D79" s="167">
        <v>0</v>
      </c>
      <c r="E79" s="167">
        <v>35</v>
      </c>
      <c r="F79" s="167">
        <v>7</v>
      </c>
      <c r="G79" s="167">
        <v>0</v>
      </c>
      <c r="H79" s="167">
        <v>8</v>
      </c>
      <c r="I79" s="167">
        <v>2</v>
      </c>
      <c r="J79" s="167">
        <v>5</v>
      </c>
      <c r="K79" s="167">
        <v>116</v>
      </c>
      <c r="L79" s="167">
        <v>1</v>
      </c>
      <c r="M79" s="167">
        <v>37</v>
      </c>
      <c r="N79" s="167">
        <v>18</v>
      </c>
      <c r="O79" s="167">
        <v>2</v>
      </c>
      <c r="P79" s="167">
        <v>6</v>
      </c>
      <c r="Q79" s="167">
        <v>0</v>
      </c>
      <c r="R79" s="194">
        <v>4</v>
      </c>
    </row>
    <row r="80" spans="1:18" ht="15">
      <c r="A80" s="235" t="s">
        <v>417</v>
      </c>
      <c r="B80" s="260" t="s">
        <v>202</v>
      </c>
      <c r="C80" s="204">
        <v>24</v>
      </c>
      <c r="D80" s="167">
        <v>1</v>
      </c>
      <c r="E80" s="167">
        <v>68</v>
      </c>
      <c r="F80" s="167">
        <v>6</v>
      </c>
      <c r="G80" s="167">
        <v>0</v>
      </c>
      <c r="H80" s="167">
        <v>2</v>
      </c>
      <c r="I80" s="167">
        <v>0</v>
      </c>
      <c r="J80" s="167">
        <v>19</v>
      </c>
      <c r="K80" s="167">
        <v>25</v>
      </c>
      <c r="L80" s="167">
        <v>0</v>
      </c>
      <c r="M80" s="167">
        <v>67</v>
      </c>
      <c r="N80" s="167">
        <v>5</v>
      </c>
      <c r="O80" s="167">
        <v>1</v>
      </c>
      <c r="P80" s="167">
        <v>3</v>
      </c>
      <c r="Q80" s="167">
        <v>5</v>
      </c>
      <c r="R80" s="194">
        <v>27</v>
      </c>
    </row>
    <row r="81" spans="1:18" ht="15">
      <c r="A81" s="235" t="s">
        <v>418</v>
      </c>
      <c r="B81" s="260" t="s">
        <v>203</v>
      </c>
      <c r="C81" s="204">
        <v>9</v>
      </c>
      <c r="D81" s="167">
        <v>0</v>
      </c>
      <c r="E81" s="167">
        <v>35</v>
      </c>
      <c r="F81" s="167">
        <v>0</v>
      </c>
      <c r="G81" s="167">
        <v>2</v>
      </c>
      <c r="H81" s="167">
        <v>0</v>
      </c>
      <c r="I81" s="167">
        <v>1</v>
      </c>
      <c r="J81" s="167">
        <v>7</v>
      </c>
      <c r="K81" s="167">
        <v>20</v>
      </c>
      <c r="L81" s="167">
        <v>0</v>
      </c>
      <c r="M81" s="167">
        <v>22</v>
      </c>
      <c r="N81" s="167">
        <v>1</v>
      </c>
      <c r="O81" s="167">
        <v>0</v>
      </c>
      <c r="P81" s="167">
        <v>1</v>
      </c>
      <c r="Q81" s="167">
        <v>0</v>
      </c>
      <c r="R81" s="194">
        <v>8</v>
      </c>
    </row>
    <row r="82" spans="1:18" ht="15">
      <c r="A82" s="235" t="s">
        <v>419</v>
      </c>
      <c r="B82" s="260" t="s">
        <v>204</v>
      </c>
      <c r="C82" s="204">
        <v>32</v>
      </c>
      <c r="D82" s="167">
        <v>1</v>
      </c>
      <c r="E82" s="167">
        <v>77</v>
      </c>
      <c r="F82" s="167">
        <v>4</v>
      </c>
      <c r="G82" s="167">
        <v>3</v>
      </c>
      <c r="H82" s="167">
        <v>5</v>
      </c>
      <c r="I82" s="167">
        <v>3</v>
      </c>
      <c r="J82" s="167">
        <v>23</v>
      </c>
      <c r="K82" s="167">
        <v>27</v>
      </c>
      <c r="L82" s="167">
        <v>8</v>
      </c>
      <c r="M82" s="167">
        <v>52</v>
      </c>
      <c r="N82" s="167">
        <v>7</v>
      </c>
      <c r="O82" s="167">
        <v>3</v>
      </c>
      <c r="P82" s="167">
        <v>2</v>
      </c>
      <c r="Q82" s="167">
        <v>0</v>
      </c>
      <c r="R82" s="194">
        <v>27</v>
      </c>
    </row>
    <row r="83" spans="1:18" ht="15">
      <c r="A83" s="235" t="s">
        <v>420</v>
      </c>
      <c r="B83" s="260" t="s">
        <v>205</v>
      </c>
      <c r="C83" s="204">
        <v>142</v>
      </c>
      <c r="D83" s="167">
        <v>1</v>
      </c>
      <c r="E83" s="167">
        <v>106</v>
      </c>
      <c r="F83" s="167">
        <v>7</v>
      </c>
      <c r="G83" s="167">
        <v>3</v>
      </c>
      <c r="H83" s="167">
        <v>10</v>
      </c>
      <c r="I83" s="167">
        <v>2</v>
      </c>
      <c r="J83" s="167">
        <v>36</v>
      </c>
      <c r="K83" s="167">
        <v>140</v>
      </c>
      <c r="L83" s="167">
        <v>2</v>
      </c>
      <c r="M83" s="167">
        <v>118</v>
      </c>
      <c r="N83" s="167">
        <v>17</v>
      </c>
      <c r="O83" s="167">
        <v>6</v>
      </c>
      <c r="P83" s="167">
        <v>21</v>
      </c>
      <c r="Q83" s="167">
        <v>0</v>
      </c>
      <c r="R83" s="194">
        <v>32</v>
      </c>
    </row>
    <row r="84" spans="1:18" ht="15">
      <c r="A84" s="235" t="s">
        <v>421</v>
      </c>
      <c r="B84" s="260" t="s">
        <v>206</v>
      </c>
      <c r="C84" s="204">
        <v>61</v>
      </c>
      <c r="D84" s="167">
        <v>2</v>
      </c>
      <c r="E84" s="167">
        <v>61</v>
      </c>
      <c r="F84" s="167">
        <v>4</v>
      </c>
      <c r="G84" s="167">
        <v>22</v>
      </c>
      <c r="H84" s="167">
        <v>12</v>
      </c>
      <c r="I84" s="167">
        <v>23</v>
      </c>
      <c r="J84" s="167">
        <v>56</v>
      </c>
      <c r="K84" s="167">
        <v>67</v>
      </c>
      <c r="L84" s="167">
        <v>1</v>
      </c>
      <c r="M84" s="167">
        <v>87</v>
      </c>
      <c r="N84" s="167">
        <v>14</v>
      </c>
      <c r="O84" s="167">
        <v>24</v>
      </c>
      <c r="P84" s="167">
        <v>12</v>
      </c>
      <c r="Q84" s="167">
        <v>16</v>
      </c>
      <c r="R84" s="194">
        <v>52</v>
      </c>
    </row>
    <row r="85" spans="1:18" ht="15">
      <c r="A85" s="235" t="s">
        <v>422</v>
      </c>
      <c r="B85" s="260" t="s">
        <v>207</v>
      </c>
      <c r="C85" s="204">
        <v>36</v>
      </c>
      <c r="D85" s="167">
        <v>0</v>
      </c>
      <c r="E85" s="167">
        <v>39</v>
      </c>
      <c r="F85" s="167">
        <v>4</v>
      </c>
      <c r="G85" s="167">
        <v>2</v>
      </c>
      <c r="H85" s="167">
        <v>4</v>
      </c>
      <c r="I85" s="167">
        <v>1</v>
      </c>
      <c r="J85" s="167">
        <v>7</v>
      </c>
      <c r="K85" s="167">
        <v>52</v>
      </c>
      <c r="L85" s="167">
        <v>3</v>
      </c>
      <c r="M85" s="167">
        <v>50</v>
      </c>
      <c r="N85" s="167">
        <v>2</v>
      </c>
      <c r="O85" s="167">
        <v>0</v>
      </c>
      <c r="P85" s="167">
        <v>6</v>
      </c>
      <c r="Q85" s="167">
        <v>1</v>
      </c>
      <c r="R85" s="194">
        <v>10</v>
      </c>
    </row>
    <row r="86" spans="1:18" ht="15">
      <c r="A86" s="235" t="s">
        <v>423</v>
      </c>
      <c r="B86" s="260" t="s">
        <v>208</v>
      </c>
      <c r="C86" s="204">
        <v>147</v>
      </c>
      <c r="D86" s="167">
        <v>3</v>
      </c>
      <c r="E86" s="167">
        <v>109</v>
      </c>
      <c r="F86" s="167">
        <v>16</v>
      </c>
      <c r="G86" s="167">
        <v>5</v>
      </c>
      <c r="H86" s="167">
        <v>25</v>
      </c>
      <c r="I86" s="167">
        <v>6</v>
      </c>
      <c r="J86" s="167">
        <v>40</v>
      </c>
      <c r="K86" s="167">
        <v>154</v>
      </c>
      <c r="L86" s="167">
        <v>1</v>
      </c>
      <c r="M86" s="167">
        <v>98</v>
      </c>
      <c r="N86" s="167">
        <v>16</v>
      </c>
      <c r="O86" s="167">
        <v>3</v>
      </c>
      <c r="P86" s="167">
        <v>30</v>
      </c>
      <c r="Q86" s="167">
        <v>1</v>
      </c>
      <c r="R86" s="194">
        <v>33</v>
      </c>
    </row>
    <row r="87" spans="1:18" ht="15.75" thickBot="1">
      <c r="A87" s="236" t="s">
        <v>424</v>
      </c>
      <c r="B87" s="261" t="s">
        <v>209</v>
      </c>
      <c r="C87" s="207">
        <v>105</v>
      </c>
      <c r="D87" s="195">
        <v>0</v>
      </c>
      <c r="E87" s="195">
        <v>84</v>
      </c>
      <c r="F87" s="195">
        <v>18</v>
      </c>
      <c r="G87" s="195">
        <v>3</v>
      </c>
      <c r="H87" s="195">
        <v>15</v>
      </c>
      <c r="I87" s="195">
        <v>3</v>
      </c>
      <c r="J87" s="195">
        <v>31</v>
      </c>
      <c r="K87" s="195">
        <v>114</v>
      </c>
      <c r="L87" s="195">
        <v>1</v>
      </c>
      <c r="M87" s="195">
        <v>100</v>
      </c>
      <c r="N87" s="195">
        <v>18</v>
      </c>
      <c r="O87" s="195">
        <v>0</v>
      </c>
      <c r="P87" s="195">
        <v>17</v>
      </c>
      <c r="Q87" s="195">
        <v>1</v>
      </c>
      <c r="R87" s="196">
        <v>27</v>
      </c>
    </row>
    <row r="88" spans="1:18" s="44" customFormat="1" ht="17.25" customHeight="1" thickBot="1">
      <c r="A88" s="231"/>
      <c r="B88" s="231" t="s">
        <v>210</v>
      </c>
      <c r="C88" s="272">
        <f>SUM(C7:C87)</f>
        <v>48051</v>
      </c>
      <c r="D88" s="267">
        <f aca="true" t="shared" si="0" ref="D88:J88">SUM(D7:D87)</f>
        <v>590</v>
      </c>
      <c r="E88" s="273">
        <f t="shared" si="0"/>
        <v>30235</v>
      </c>
      <c r="F88" s="237">
        <f t="shared" si="0"/>
        <v>8766</v>
      </c>
      <c r="G88" s="274">
        <f t="shared" si="0"/>
        <v>1237</v>
      </c>
      <c r="H88" s="272">
        <f t="shared" si="0"/>
        <v>7249</v>
      </c>
      <c r="I88" s="267">
        <f t="shared" si="0"/>
        <v>920</v>
      </c>
      <c r="J88" s="273">
        <f t="shared" si="0"/>
        <v>13302</v>
      </c>
      <c r="K88" s="237">
        <f>SUM(K7:K87)</f>
        <v>49994</v>
      </c>
      <c r="L88" s="232">
        <f aca="true" t="shared" si="1" ref="L88:Q88">SUM(L7:L87)</f>
        <v>693</v>
      </c>
      <c r="M88" s="274">
        <f t="shared" si="1"/>
        <v>35452</v>
      </c>
      <c r="N88" s="272">
        <f t="shared" si="1"/>
        <v>8565</v>
      </c>
      <c r="O88" s="273">
        <f t="shared" si="1"/>
        <v>1283</v>
      </c>
      <c r="P88" s="237">
        <f t="shared" si="1"/>
        <v>8915</v>
      </c>
      <c r="Q88" s="232">
        <f t="shared" si="1"/>
        <v>1181</v>
      </c>
      <c r="R88" s="233">
        <f>SUM(R7:R87)</f>
        <v>14661</v>
      </c>
    </row>
    <row r="89" spans="1:18" s="50" customFormat="1" ht="16.5" thickTop="1">
      <c r="A89" s="271" t="s">
        <v>18</v>
      </c>
      <c r="B89" s="45"/>
      <c r="C89" s="46"/>
      <c r="D89" s="47"/>
      <c r="E89" s="47"/>
      <c r="F89" s="48"/>
      <c r="G89" s="48"/>
      <c r="H89" s="48"/>
      <c r="I89" s="48"/>
      <c r="J89" s="48"/>
      <c r="K89" s="49"/>
      <c r="L89" s="49"/>
      <c r="M89" s="49"/>
      <c r="N89" s="49"/>
      <c r="O89" s="49"/>
      <c r="P89" s="49"/>
      <c r="Q89" s="49"/>
      <c r="R89" s="49"/>
    </row>
    <row r="90" spans="1:11" s="54" customFormat="1" ht="20.25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3"/>
    </row>
    <row r="91" spans="1:11" s="56" customFormat="1" ht="20.25" customHeight="1">
      <c r="A91" s="55"/>
      <c r="B91" s="55"/>
      <c r="K91" s="5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&amp;L21.10.2016&amp;CTÜRKİYE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M92"/>
  <sheetViews>
    <sheetView zoomScalePageLayoutView="0" workbookViewId="0" topLeftCell="A55">
      <selection activeCell="B3" sqref="B3:K3"/>
    </sheetView>
  </sheetViews>
  <sheetFormatPr defaultColWidth="9.140625" defaultRowHeight="15"/>
  <cols>
    <col min="1" max="1" width="5.00390625" style="98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8.8515625" style="0" customWidth="1"/>
    <col min="9" max="9" width="5.421875" style="0" customWidth="1"/>
    <col min="10" max="10" width="13.8515625" style="0" customWidth="1"/>
    <col min="11" max="11" width="5.57421875" style="0" customWidth="1"/>
    <col min="12" max="12" width="3.8515625" style="0" customWidth="1"/>
    <col min="13" max="13" width="8.140625" style="0" customWidth="1"/>
  </cols>
  <sheetData>
    <row r="1" spans="2:13" s="41" customFormat="1" ht="15.75">
      <c r="B1" s="513" t="s">
        <v>559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2:12" s="41" customFormat="1" ht="15">
      <c r="B2" s="42"/>
      <c r="C2" s="42"/>
      <c r="L2" s="58"/>
    </row>
    <row r="3" spans="2:13" s="41" customFormat="1" ht="15">
      <c r="B3" s="514" t="s">
        <v>490</v>
      </c>
      <c r="C3" s="514"/>
      <c r="D3" s="514"/>
      <c r="E3" s="514"/>
      <c r="F3" s="514"/>
      <c r="G3" s="514"/>
      <c r="H3" s="514"/>
      <c r="I3" s="514"/>
      <c r="J3" s="514"/>
      <c r="K3" s="514"/>
      <c r="L3" s="118"/>
      <c r="M3" s="118"/>
    </row>
    <row r="4" ht="15.75" thickBot="1">
      <c r="C4" s="98"/>
    </row>
    <row r="5" spans="2:13" ht="16.5" thickBot="1" thickTop="1">
      <c r="B5" s="515" t="s">
        <v>343</v>
      </c>
      <c r="C5" s="518" t="s">
        <v>488</v>
      </c>
      <c r="D5" s="521" t="s">
        <v>566</v>
      </c>
      <c r="E5" s="522"/>
      <c r="F5" s="522"/>
      <c r="G5" s="522"/>
      <c r="H5" s="522"/>
      <c r="I5" s="521" t="s">
        <v>567</v>
      </c>
      <c r="J5" s="522"/>
      <c r="K5" s="522"/>
      <c r="L5" s="522"/>
      <c r="M5" s="523"/>
    </row>
    <row r="6" spans="2:13" ht="23.25" thickTop="1">
      <c r="B6" s="516"/>
      <c r="C6" s="519"/>
      <c r="D6" s="511" t="s">
        <v>214</v>
      </c>
      <c r="E6" s="512"/>
      <c r="F6" s="116" t="s">
        <v>489</v>
      </c>
      <c r="G6" s="511" t="s">
        <v>7</v>
      </c>
      <c r="H6" s="512"/>
      <c r="I6" s="511" t="s">
        <v>214</v>
      </c>
      <c r="J6" s="512"/>
      <c r="K6" s="117" t="s">
        <v>489</v>
      </c>
      <c r="L6" s="511" t="s">
        <v>7</v>
      </c>
      <c r="M6" s="512"/>
    </row>
    <row r="7" spans="2:13" ht="15.75" customHeight="1" thickBot="1">
      <c r="B7" s="517"/>
      <c r="C7" s="520"/>
      <c r="D7" s="199" t="s">
        <v>9</v>
      </c>
      <c r="E7" s="200" t="s">
        <v>496</v>
      </c>
      <c r="F7" s="199" t="s">
        <v>9</v>
      </c>
      <c r="G7" s="199" t="s">
        <v>9</v>
      </c>
      <c r="H7" s="200" t="s">
        <v>496</v>
      </c>
      <c r="I7" s="199" t="s">
        <v>9</v>
      </c>
      <c r="J7" s="200" t="s">
        <v>496</v>
      </c>
      <c r="K7" s="199" t="s">
        <v>9</v>
      </c>
      <c r="L7" s="199" t="s">
        <v>9</v>
      </c>
      <c r="M7" s="200" t="s">
        <v>496</v>
      </c>
    </row>
    <row r="8" spans="2:13" ht="15.75" thickTop="1">
      <c r="B8" s="119" t="s">
        <v>344</v>
      </c>
      <c r="C8" s="119" t="s">
        <v>130</v>
      </c>
      <c r="D8" s="202">
        <v>87</v>
      </c>
      <c r="E8" s="197">
        <v>16238000</v>
      </c>
      <c r="F8" s="191">
        <v>40</v>
      </c>
      <c r="G8" s="191">
        <v>2</v>
      </c>
      <c r="H8" s="197">
        <v>21700</v>
      </c>
      <c r="I8" s="197">
        <v>1070</v>
      </c>
      <c r="J8" s="197">
        <v>189864300</v>
      </c>
      <c r="K8" s="191">
        <v>404</v>
      </c>
      <c r="L8" s="191">
        <v>10</v>
      </c>
      <c r="M8" s="203">
        <v>83400</v>
      </c>
    </row>
    <row r="9" spans="2:13" ht="15">
      <c r="B9" s="120" t="s">
        <v>345</v>
      </c>
      <c r="C9" s="120" t="s">
        <v>131</v>
      </c>
      <c r="D9" s="204">
        <v>9</v>
      </c>
      <c r="E9" s="168">
        <v>1260000</v>
      </c>
      <c r="F9" s="167">
        <v>8</v>
      </c>
      <c r="G9" s="167">
        <v>0</v>
      </c>
      <c r="H9" s="167">
        <v>0</v>
      </c>
      <c r="I9" s="167">
        <v>104</v>
      </c>
      <c r="J9" s="168">
        <v>18260000</v>
      </c>
      <c r="K9" s="167">
        <v>95</v>
      </c>
      <c r="L9" s="167">
        <v>3</v>
      </c>
      <c r="M9" s="205">
        <v>2300</v>
      </c>
    </row>
    <row r="10" spans="2:13" ht="15">
      <c r="B10" s="121" t="s">
        <v>346</v>
      </c>
      <c r="C10" s="121" t="s">
        <v>132</v>
      </c>
      <c r="D10" s="204">
        <v>9</v>
      </c>
      <c r="E10" s="168">
        <v>415000</v>
      </c>
      <c r="F10" s="167">
        <v>15</v>
      </c>
      <c r="G10" s="167">
        <v>0</v>
      </c>
      <c r="H10" s="167">
        <v>0</v>
      </c>
      <c r="I10" s="167">
        <v>186</v>
      </c>
      <c r="J10" s="168">
        <v>40934000</v>
      </c>
      <c r="K10" s="167">
        <v>178</v>
      </c>
      <c r="L10" s="167">
        <v>11</v>
      </c>
      <c r="M10" s="205">
        <v>17400</v>
      </c>
    </row>
    <row r="11" spans="2:13" ht="15">
      <c r="B11" s="120" t="s">
        <v>347</v>
      </c>
      <c r="C11" s="120" t="s">
        <v>133</v>
      </c>
      <c r="D11" s="204">
        <v>4</v>
      </c>
      <c r="E11" s="168">
        <v>850000</v>
      </c>
      <c r="F11" s="167">
        <v>10</v>
      </c>
      <c r="G11" s="167">
        <v>0</v>
      </c>
      <c r="H11" s="167">
        <v>0</v>
      </c>
      <c r="I11" s="167">
        <v>67</v>
      </c>
      <c r="J11" s="168">
        <v>18415000</v>
      </c>
      <c r="K11" s="167">
        <v>103</v>
      </c>
      <c r="L11" s="167">
        <v>1</v>
      </c>
      <c r="M11" s="205">
        <v>7000</v>
      </c>
    </row>
    <row r="12" spans="2:13" ht="15">
      <c r="B12" s="121" t="s">
        <v>348</v>
      </c>
      <c r="C12" s="121" t="s">
        <v>134</v>
      </c>
      <c r="D12" s="204">
        <v>5</v>
      </c>
      <c r="E12" s="168">
        <v>650000</v>
      </c>
      <c r="F12" s="167">
        <v>5</v>
      </c>
      <c r="G12" s="167">
        <v>0</v>
      </c>
      <c r="H12" s="167">
        <v>0</v>
      </c>
      <c r="I12" s="167">
        <v>70</v>
      </c>
      <c r="J12" s="168">
        <v>13540000</v>
      </c>
      <c r="K12" s="167">
        <v>44</v>
      </c>
      <c r="L12" s="167">
        <v>6</v>
      </c>
      <c r="M12" s="205">
        <v>4200</v>
      </c>
    </row>
    <row r="13" spans="2:13" ht="15">
      <c r="B13" s="120" t="s">
        <v>349</v>
      </c>
      <c r="C13" s="120" t="s">
        <v>135</v>
      </c>
      <c r="D13" s="204">
        <v>400</v>
      </c>
      <c r="E13" s="168">
        <v>59198000</v>
      </c>
      <c r="F13" s="167">
        <v>99</v>
      </c>
      <c r="G13" s="167">
        <v>3</v>
      </c>
      <c r="H13" s="168">
        <v>2100</v>
      </c>
      <c r="I13" s="168">
        <v>5557</v>
      </c>
      <c r="J13" s="168">
        <v>3393894872</v>
      </c>
      <c r="K13" s="168">
        <v>1433</v>
      </c>
      <c r="L13" s="167">
        <v>106</v>
      </c>
      <c r="M13" s="205">
        <v>165700</v>
      </c>
    </row>
    <row r="14" spans="2:13" ht="15">
      <c r="B14" s="121" t="s">
        <v>350</v>
      </c>
      <c r="C14" s="121" t="s">
        <v>136</v>
      </c>
      <c r="D14" s="204">
        <v>127</v>
      </c>
      <c r="E14" s="168">
        <v>22337000</v>
      </c>
      <c r="F14" s="167">
        <v>62</v>
      </c>
      <c r="G14" s="167">
        <v>2</v>
      </c>
      <c r="H14" s="168">
        <v>1400</v>
      </c>
      <c r="I14" s="168">
        <v>1887</v>
      </c>
      <c r="J14" s="168">
        <v>220986686</v>
      </c>
      <c r="K14" s="168">
        <v>1267</v>
      </c>
      <c r="L14" s="167">
        <v>16</v>
      </c>
      <c r="M14" s="205">
        <v>59500</v>
      </c>
    </row>
    <row r="15" spans="2:13" ht="15">
      <c r="B15" s="120" t="s">
        <v>351</v>
      </c>
      <c r="C15" s="120" t="s">
        <v>137</v>
      </c>
      <c r="D15" s="204">
        <v>4</v>
      </c>
      <c r="E15" s="168">
        <v>350000</v>
      </c>
      <c r="F15" s="167">
        <v>4</v>
      </c>
      <c r="G15" s="167">
        <v>0</v>
      </c>
      <c r="H15" s="167">
        <v>0</v>
      </c>
      <c r="I15" s="167">
        <v>34</v>
      </c>
      <c r="J15" s="168">
        <v>7575000</v>
      </c>
      <c r="K15" s="167">
        <v>47</v>
      </c>
      <c r="L15" s="167">
        <v>9</v>
      </c>
      <c r="M15" s="205">
        <v>6400</v>
      </c>
    </row>
    <row r="16" spans="2:13" ht="15">
      <c r="B16" s="121" t="s">
        <v>352</v>
      </c>
      <c r="C16" s="121" t="s">
        <v>138</v>
      </c>
      <c r="D16" s="204">
        <v>38</v>
      </c>
      <c r="E16" s="168">
        <v>3395000</v>
      </c>
      <c r="F16" s="167">
        <v>52</v>
      </c>
      <c r="G16" s="167">
        <v>1</v>
      </c>
      <c r="H16" s="167">
        <v>700</v>
      </c>
      <c r="I16" s="167">
        <v>462</v>
      </c>
      <c r="J16" s="168">
        <v>61666600</v>
      </c>
      <c r="K16" s="167">
        <v>716</v>
      </c>
      <c r="L16" s="167">
        <v>9</v>
      </c>
      <c r="M16" s="205">
        <v>24500</v>
      </c>
    </row>
    <row r="17" spans="2:13" ht="15">
      <c r="B17" s="120" t="s">
        <v>353</v>
      </c>
      <c r="C17" s="120" t="s">
        <v>139</v>
      </c>
      <c r="D17" s="204">
        <v>23</v>
      </c>
      <c r="E17" s="168">
        <v>4705000</v>
      </c>
      <c r="F17" s="167">
        <v>38</v>
      </c>
      <c r="G17" s="167">
        <v>0</v>
      </c>
      <c r="H17" s="167">
        <v>0</v>
      </c>
      <c r="I17" s="167">
        <v>338</v>
      </c>
      <c r="J17" s="168">
        <v>48794700</v>
      </c>
      <c r="K17" s="167">
        <v>320</v>
      </c>
      <c r="L17" s="167">
        <v>8</v>
      </c>
      <c r="M17" s="205">
        <v>15700</v>
      </c>
    </row>
    <row r="18" spans="2:13" ht="15">
      <c r="B18" s="121" t="s">
        <v>354</v>
      </c>
      <c r="C18" s="121" t="s">
        <v>140</v>
      </c>
      <c r="D18" s="204">
        <v>10</v>
      </c>
      <c r="E18" s="168">
        <v>880000</v>
      </c>
      <c r="F18" s="167">
        <v>5</v>
      </c>
      <c r="G18" s="167">
        <v>0</v>
      </c>
      <c r="H18" s="167">
        <v>0</v>
      </c>
      <c r="I18" s="167">
        <v>58</v>
      </c>
      <c r="J18" s="168">
        <v>7941500</v>
      </c>
      <c r="K18" s="167">
        <v>69</v>
      </c>
      <c r="L18" s="167">
        <v>3</v>
      </c>
      <c r="M18" s="205">
        <v>9800</v>
      </c>
    </row>
    <row r="19" spans="2:13" ht="15">
      <c r="B19" s="120" t="s">
        <v>355</v>
      </c>
      <c r="C19" s="120" t="s">
        <v>141</v>
      </c>
      <c r="D19" s="204">
        <v>6</v>
      </c>
      <c r="E19" s="168">
        <v>550000</v>
      </c>
      <c r="F19" s="167">
        <v>11</v>
      </c>
      <c r="G19" s="167">
        <v>0</v>
      </c>
      <c r="H19" s="167">
        <v>0</v>
      </c>
      <c r="I19" s="167">
        <v>89</v>
      </c>
      <c r="J19" s="168">
        <v>12960000</v>
      </c>
      <c r="K19" s="167">
        <v>56</v>
      </c>
      <c r="L19" s="167">
        <v>2</v>
      </c>
      <c r="M19" s="205">
        <v>1800</v>
      </c>
    </row>
    <row r="20" spans="2:13" ht="15">
      <c r="B20" s="121" t="s">
        <v>356</v>
      </c>
      <c r="C20" s="121" t="s">
        <v>142</v>
      </c>
      <c r="D20" s="204">
        <v>6</v>
      </c>
      <c r="E20" s="168">
        <v>1110000</v>
      </c>
      <c r="F20" s="167">
        <v>5</v>
      </c>
      <c r="G20" s="167">
        <v>0</v>
      </c>
      <c r="H20" s="167">
        <v>0</v>
      </c>
      <c r="I20" s="167">
        <v>50</v>
      </c>
      <c r="J20" s="168">
        <v>9980000</v>
      </c>
      <c r="K20" s="167">
        <v>49</v>
      </c>
      <c r="L20" s="167">
        <v>3</v>
      </c>
      <c r="M20" s="205">
        <v>7000</v>
      </c>
    </row>
    <row r="21" spans="2:13" ht="15">
      <c r="B21" s="120" t="s">
        <v>357</v>
      </c>
      <c r="C21" s="120" t="s">
        <v>143</v>
      </c>
      <c r="D21" s="204">
        <v>7</v>
      </c>
      <c r="E21" s="168">
        <v>2335000</v>
      </c>
      <c r="F21" s="167">
        <v>5</v>
      </c>
      <c r="G21" s="167">
        <v>0</v>
      </c>
      <c r="H21" s="167">
        <v>0</v>
      </c>
      <c r="I21" s="167">
        <v>84</v>
      </c>
      <c r="J21" s="168">
        <v>13855000</v>
      </c>
      <c r="K21" s="167">
        <v>119</v>
      </c>
      <c r="L21" s="167">
        <v>2</v>
      </c>
      <c r="M21" s="205">
        <v>14000</v>
      </c>
    </row>
    <row r="22" spans="2:13" ht="15">
      <c r="B22" s="121" t="s">
        <v>358</v>
      </c>
      <c r="C22" s="121" t="s">
        <v>144</v>
      </c>
      <c r="D22" s="204">
        <v>9</v>
      </c>
      <c r="E22" s="168">
        <v>1000000</v>
      </c>
      <c r="F22" s="167">
        <v>9</v>
      </c>
      <c r="G22" s="167">
        <v>0</v>
      </c>
      <c r="H22" s="167">
        <v>0</v>
      </c>
      <c r="I22" s="167">
        <v>80</v>
      </c>
      <c r="J22" s="168">
        <v>20357000</v>
      </c>
      <c r="K22" s="167">
        <v>55</v>
      </c>
      <c r="L22" s="167">
        <v>4</v>
      </c>
      <c r="M22" s="205">
        <v>6275</v>
      </c>
    </row>
    <row r="23" spans="2:13" ht="15">
      <c r="B23" s="120" t="s">
        <v>359</v>
      </c>
      <c r="C23" s="120" t="s">
        <v>145</v>
      </c>
      <c r="D23" s="204">
        <v>151</v>
      </c>
      <c r="E23" s="168">
        <v>24519500</v>
      </c>
      <c r="F23" s="167">
        <v>37</v>
      </c>
      <c r="G23" s="167">
        <v>1</v>
      </c>
      <c r="H23" s="167">
        <v>700</v>
      </c>
      <c r="I23" s="168">
        <v>1972</v>
      </c>
      <c r="J23" s="168">
        <v>368764626</v>
      </c>
      <c r="K23" s="167">
        <v>547</v>
      </c>
      <c r="L23" s="167">
        <v>24</v>
      </c>
      <c r="M23" s="205">
        <v>200600</v>
      </c>
    </row>
    <row r="24" spans="2:13" ht="15">
      <c r="B24" s="121" t="s">
        <v>360</v>
      </c>
      <c r="C24" s="121" t="s">
        <v>146</v>
      </c>
      <c r="D24" s="204">
        <v>13</v>
      </c>
      <c r="E24" s="168">
        <v>1880000</v>
      </c>
      <c r="F24" s="167">
        <v>14</v>
      </c>
      <c r="G24" s="167">
        <v>1</v>
      </c>
      <c r="H24" s="167">
        <v>700</v>
      </c>
      <c r="I24" s="167">
        <v>201</v>
      </c>
      <c r="J24" s="168">
        <v>25432500</v>
      </c>
      <c r="K24" s="167">
        <v>128</v>
      </c>
      <c r="L24" s="167">
        <v>26</v>
      </c>
      <c r="M24" s="205">
        <v>37200</v>
      </c>
    </row>
    <row r="25" spans="2:13" ht="15">
      <c r="B25" s="120" t="s">
        <v>361</v>
      </c>
      <c r="C25" s="120" t="s">
        <v>147</v>
      </c>
      <c r="D25" s="204">
        <v>6</v>
      </c>
      <c r="E25" s="168">
        <v>2940000</v>
      </c>
      <c r="F25" s="167">
        <v>3</v>
      </c>
      <c r="G25" s="167">
        <v>0</v>
      </c>
      <c r="H25" s="167">
        <v>0</v>
      </c>
      <c r="I25" s="167">
        <v>52</v>
      </c>
      <c r="J25" s="168">
        <v>9950000</v>
      </c>
      <c r="K25" s="167">
        <v>32</v>
      </c>
      <c r="L25" s="167">
        <v>3</v>
      </c>
      <c r="M25" s="205">
        <v>2400</v>
      </c>
    </row>
    <row r="26" spans="2:13" ht="15">
      <c r="B26" s="121" t="s">
        <v>362</v>
      </c>
      <c r="C26" s="121" t="s">
        <v>148</v>
      </c>
      <c r="D26" s="204">
        <v>10</v>
      </c>
      <c r="E26" s="168">
        <v>1520000</v>
      </c>
      <c r="F26" s="167">
        <v>11</v>
      </c>
      <c r="G26" s="167">
        <v>1</v>
      </c>
      <c r="H26" s="167">
        <v>700</v>
      </c>
      <c r="I26" s="167">
        <v>132</v>
      </c>
      <c r="J26" s="168">
        <v>23926950</v>
      </c>
      <c r="K26" s="167">
        <v>161</v>
      </c>
      <c r="L26" s="167">
        <v>14</v>
      </c>
      <c r="M26" s="205">
        <v>67100</v>
      </c>
    </row>
    <row r="27" spans="2:13" ht="15">
      <c r="B27" s="120" t="s">
        <v>363</v>
      </c>
      <c r="C27" s="120" t="s">
        <v>149</v>
      </c>
      <c r="D27" s="204">
        <v>36</v>
      </c>
      <c r="E27" s="168">
        <v>5007750</v>
      </c>
      <c r="F27" s="167">
        <v>46</v>
      </c>
      <c r="G27" s="167">
        <v>1</v>
      </c>
      <c r="H27" s="167">
        <v>700</v>
      </c>
      <c r="I27" s="167">
        <v>440</v>
      </c>
      <c r="J27" s="168">
        <v>61095670</v>
      </c>
      <c r="K27" s="167">
        <v>504</v>
      </c>
      <c r="L27" s="167">
        <v>5</v>
      </c>
      <c r="M27" s="205">
        <v>3500</v>
      </c>
    </row>
    <row r="28" spans="2:13" ht="15">
      <c r="B28" s="121" t="s">
        <v>364</v>
      </c>
      <c r="C28" s="121" t="s">
        <v>150</v>
      </c>
      <c r="D28" s="204">
        <v>46</v>
      </c>
      <c r="E28" s="168">
        <v>10060000</v>
      </c>
      <c r="F28" s="167">
        <v>21</v>
      </c>
      <c r="G28" s="167">
        <v>1</v>
      </c>
      <c r="H28" s="168">
        <v>2800</v>
      </c>
      <c r="I28" s="167">
        <v>517</v>
      </c>
      <c r="J28" s="168">
        <v>102985000</v>
      </c>
      <c r="K28" s="167">
        <v>298</v>
      </c>
      <c r="L28" s="167">
        <v>4</v>
      </c>
      <c r="M28" s="205">
        <v>4900</v>
      </c>
    </row>
    <row r="29" spans="2:13" ht="15">
      <c r="B29" s="120" t="s">
        <v>365</v>
      </c>
      <c r="C29" s="120" t="s">
        <v>151</v>
      </c>
      <c r="D29" s="204">
        <v>11</v>
      </c>
      <c r="E29" s="168">
        <v>2220000</v>
      </c>
      <c r="F29" s="167">
        <v>6</v>
      </c>
      <c r="G29" s="167">
        <v>2</v>
      </c>
      <c r="H29" s="168">
        <v>1400</v>
      </c>
      <c r="I29" s="167">
        <v>105</v>
      </c>
      <c r="J29" s="168">
        <v>17010000</v>
      </c>
      <c r="K29" s="167">
        <v>82</v>
      </c>
      <c r="L29" s="167">
        <v>6</v>
      </c>
      <c r="M29" s="205">
        <v>3500</v>
      </c>
    </row>
    <row r="30" spans="2:13" ht="15">
      <c r="B30" s="121" t="s">
        <v>366</v>
      </c>
      <c r="C30" s="121" t="s">
        <v>152</v>
      </c>
      <c r="D30" s="204">
        <v>13</v>
      </c>
      <c r="E30" s="168">
        <v>2460000</v>
      </c>
      <c r="F30" s="167">
        <v>16</v>
      </c>
      <c r="G30" s="167">
        <v>0</v>
      </c>
      <c r="H30" s="167">
        <v>0</v>
      </c>
      <c r="I30" s="167">
        <v>201</v>
      </c>
      <c r="J30" s="168">
        <v>56295000</v>
      </c>
      <c r="K30" s="167">
        <v>127</v>
      </c>
      <c r="L30" s="167">
        <v>2</v>
      </c>
      <c r="M30" s="205">
        <v>1700</v>
      </c>
    </row>
    <row r="31" spans="2:13" ht="15">
      <c r="B31" s="120" t="s">
        <v>367</v>
      </c>
      <c r="C31" s="120" t="s">
        <v>153</v>
      </c>
      <c r="D31" s="204">
        <v>5</v>
      </c>
      <c r="E31" s="168">
        <v>390000</v>
      </c>
      <c r="F31" s="167">
        <v>11</v>
      </c>
      <c r="G31" s="167">
        <v>0</v>
      </c>
      <c r="H31" s="167">
        <v>0</v>
      </c>
      <c r="I31" s="167">
        <v>70</v>
      </c>
      <c r="J31" s="168">
        <v>7260000</v>
      </c>
      <c r="K31" s="167">
        <v>106</v>
      </c>
      <c r="L31" s="167">
        <v>1</v>
      </c>
      <c r="M31" s="205">
        <v>1200</v>
      </c>
    </row>
    <row r="32" spans="2:13" ht="15">
      <c r="B32" s="121" t="s">
        <v>368</v>
      </c>
      <c r="C32" s="121" t="s">
        <v>154</v>
      </c>
      <c r="D32" s="204">
        <v>8</v>
      </c>
      <c r="E32" s="168">
        <v>1130000</v>
      </c>
      <c r="F32" s="167">
        <v>7</v>
      </c>
      <c r="G32" s="167">
        <v>1</v>
      </c>
      <c r="H32" s="168">
        <v>4900</v>
      </c>
      <c r="I32" s="167">
        <v>166</v>
      </c>
      <c r="J32" s="168">
        <v>30280000</v>
      </c>
      <c r="K32" s="167">
        <v>99</v>
      </c>
      <c r="L32" s="167">
        <v>3</v>
      </c>
      <c r="M32" s="205">
        <v>6500</v>
      </c>
    </row>
    <row r="33" spans="2:13" ht="15">
      <c r="B33" s="120" t="s">
        <v>369</v>
      </c>
      <c r="C33" s="120" t="s">
        <v>155</v>
      </c>
      <c r="D33" s="204">
        <v>30</v>
      </c>
      <c r="E33" s="168">
        <v>2650000</v>
      </c>
      <c r="F33" s="167">
        <v>39</v>
      </c>
      <c r="G33" s="167">
        <v>1</v>
      </c>
      <c r="H33" s="168">
        <v>1400</v>
      </c>
      <c r="I33" s="167">
        <v>376</v>
      </c>
      <c r="J33" s="168">
        <v>69486125</v>
      </c>
      <c r="K33" s="167">
        <v>766</v>
      </c>
      <c r="L33" s="167">
        <v>5</v>
      </c>
      <c r="M33" s="205">
        <v>5800</v>
      </c>
    </row>
    <row r="34" spans="2:13" ht="15">
      <c r="B34" s="121" t="s">
        <v>370</v>
      </c>
      <c r="C34" s="121" t="s">
        <v>156</v>
      </c>
      <c r="D34" s="204">
        <v>71</v>
      </c>
      <c r="E34" s="168">
        <v>11800000</v>
      </c>
      <c r="F34" s="167">
        <v>31</v>
      </c>
      <c r="G34" s="167">
        <v>0</v>
      </c>
      <c r="H34" s="167">
        <v>0</v>
      </c>
      <c r="I34" s="168">
        <v>1095</v>
      </c>
      <c r="J34" s="168">
        <v>305977100</v>
      </c>
      <c r="K34" s="167">
        <v>590</v>
      </c>
      <c r="L34" s="167">
        <v>5</v>
      </c>
      <c r="M34" s="205">
        <v>19100</v>
      </c>
    </row>
    <row r="35" spans="2:13" ht="15">
      <c r="B35" s="120" t="s">
        <v>371</v>
      </c>
      <c r="C35" s="120" t="s">
        <v>157</v>
      </c>
      <c r="D35" s="204">
        <v>7</v>
      </c>
      <c r="E35" s="168">
        <v>470000</v>
      </c>
      <c r="F35" s="167">
        <v>4</v>
      </c>
      <c r="G35" s="167">
        <v>2</v>
      </c>
      <c r="H35" s="168">
        <v>5600</v>
      </c>
      <c r="I35" s="167">
        <v>69</v>
      </c>
      <c r="J35" s="168">
        <v>10032000</v>
      </c>
      <c r="K35" s="167">
        <v>88</v>
      </c>
      <c r="L35" s="167">
        <v>4</v>
      </c>
      <c r="M35" s="205">
        <v>7000</v>
      </c>
    </row>
    <row r="36" spans="2:13" ht="15">
      <c r="B36" s="121" t="s">
        <v>372</v>
      </c>
      <c r="C36" s="121" t="s">
        <v>158</v>
      </c>
      <c r="D36" s="204">
        <v>1</v>
      </c>
      <c r="E36" s="168">
        <v>50000</v>
      </c>
      <c r="F36" s="167">
        <v>3</v>
      </c>
      <c r="G36" s="167">
        <v>0</v>
      </c>
      <c r="H36" s="167">
        <v>0</v>
      </c>
      <c r="I36" s="167">
        <v>31</v>
      </c>
      <c r="J36" s="168">
        <v>4146500</v>
      </c>
      <c r="K36" s="167">
        <v>40</v>
      </c>
      <c r="L36" s="167">
        <v>4</v>
      </c>
      <c r="M36" s="205">
        <v>16300</v>
      </c>
    </row>
    <row r="37" spans="2:13" ht="15">
      <c r="B37" s="120" t="s">
        <v>373</v>
      </c>
      <c r="C37" s="120" t="s">
        <v>159</v>
      </c>
      <c r="D37" s="204">
        <v>2</v>
      </c>
      <c r="E37" s="168">
        <v>550000</v>
      </c>
      <c r="F37" s="167">
        <v>2</v>
      </c>
      <c r="G37" s="167">
        <v>1</v>
      </c>
      <c r="H37" s="168">
        <v>7000</v>
      </c>
      <c r="I37" s="167">
        <v>22</v>
      </c>
      <c r="J37" s="168">
        <v>4710000</v>
      </c>
      <c r="K37" s="167">
        <v>28</v>
      </c>
      <c r="L37" s="167">
        <v>1</v>
      </c>
      <c r="M37" s="205">
        <v>7000</v>
      </c>
    </row>
    <row r="38" spans="2:13" ht="15">
      <c r="B38" s="121" t="s">
        <v>374</v>
      </c>
      <c r="C38" s="121" t="s">
        <v>160</v>
      </c>
      <c r="D38" s="204">
        <v>62</v>
      </c>
      <c r="E38" s="168">
        <v>15090000</v>
      </c>
      <c r="F38" s="167">
        <v>31</v>
      </c>
      <c r="G38" s="167">
        <v>0</v>
      </c>
      <c r="H38" s="167">
        <v>0</v>
      </c>
      <c r="I38" s="167">
        <v>609</v>
      </c>
      <c r="J38" s="168">
        <v>172975717</v>
      </c>
      <c r="K38" s="167">
        <v>387</v>
      </c>
      <c r="L38" s="167">
        <v>6</v>
      </c>
      <c r="M38" s="205">
        <v>11000</v>
      </c>
    </row>
    <row r="39" spans="2:13" ht="15">
      <c r="B39" s="120" t="s">
        <v>375</v>
      </c>
      <c r="C39" s="120" t="s">
        <v>161</v>
      </c>
      <c r="D39" s="204">
        <v>11</v>
      </c>
      <c r="E39" s="168">
        <v>1460000</v>
      </c>
      <c r="F39" s="167">
        <v>9</v>
      </c>
      <c r="G39" s="167">
        <v>1</v>
      </c>
      <c r="H39" s="168">
        <v>1400</v>
      </c>
      <c r="I39" s="167">
        <v>145</v>
      </c>
      <c r="J39" s="168">
        <v>16882000</v>
      </c>
      <c r="K39" s="167">
        <v>117</v>
      </c>
      <c r="L39" s="167">
        <v>9</v>
      </c>
      <c r="M39" s="205">
        <v>8700</v>
      </c>
    </row>
    <row r="40" spans="2:13" ht="15">
      <c r="B40" s="121" t="s">
        <v>376</v>
      </c>
      <c r="C40" s="121" t="s">
        <v>281</v>
      </c>
      <c r="D40" s="204">
        <v>110</v>
      </c>
      <c r="E40" s="168">
        <v>17182000</v>
      </c>
      <c r="F40" s="167">
        <v>42</v>
      </c>
      <c r="G40" s="167">
        <v>0</v>
      </c>
      <c r="H40" s="167">
        <v>0</v>
      </c>
      <c r="I40" s="168">
        <v>1108</v>
      </c>
      <c r="J40" s="168">
        <v>228117530</v>
      </c>
      <c r="K40" s="167">
        <v>617</v>
      </c>
      <c r="L40" s="167">
        <v>19</v>
      </c>
      <c r="M40" s="205">
        <v>16300</v>
      </c>
    </row>
    <row r="41" spans="2:13" ht="15">
      <c r="B41" s="120" t="s">
        <v>377</v>
      </c>
      <c r="C41" s="120" t="s">
        <v>162</v>
      </c>
      <c r="D41" s="206">
        <v>1361</v>
      </c>
      <c r="E41" s="168">
        <v>242728500</v>
      </c>
      <c r="F41" s="167">
        <v>855</v>
      </c>
      <c r="G41" s="167">
        <v>1</v>
      </c>
      <c r="H41" s="167">
        <v>700</v>
      </c>
      <c r="I41" s="168">
        <v>18136</v>
      </c>
      <c r="J41" s="168">
        <v>4506769799</v>
      </c>
      <c r="K41" s="168">
        <v>11373</v>
      </c>
      <c r="L41" s="167">
        <v>37</v>
      </c>
      <c r="M41" s="205">
        <v>1144000</v>
      </c>
    </row>
    <row r="42" spans="2:13" ht="15">
      <c r="B42" s="121" t="s">
        <v>378</v>
      </c>
      <c r="C42" s="121" t="s">
        <v>163</v>
      </c>
      <c r="D42" s="204">
        <v>245</v>
      </c>
      <c r="E42" s="168">
        <v>27418000</v>
      </c>
      <c r="F42" s="167">
        <v>128</v>
      </c>
      <c r="G42" s="167">
        <v>4</v>
      </c>
      <c r="H42" s="168">
        <v>139000</v>
      </c>
      <c r="I42" s="168">
        <v>3007</v>
      </c>
      <c r="J42" s="168">
        <v>521492936</v>
      </c>
      <c r="K42" s="168">
        <v>1572</v>
      </c>
      <c r="L42" s="167">
        <v>36</v>
      </c>
      <c r="M42" s="205">
        <v>209900</v>
      </c>
    </row>
    <row r="43" spans="2:13" ht="15">
      <c r="B43" s="120" t="s">
        <v>379</v>
      </c>
      <c r="C43" s="120" t="s">
        <v>164</v>
      </c>
      <c r="D43" s="204">
        <v>4</v>
      </c>
      <c r="E43" s="168">
        <v>170000</v>
      </c>
      <c r="F43" s="167">
        <v>8</v>
      </c>
      <c r="G43" s="167">
        <v>0</v>
      </c>
      <c r="H43" s="167">
        <v>0</v>
      </c>
      <c r="I43" s="167">
        <v>32</v>
      </c>
      <c r="J43" s="168">
        <v>6160000</v>
      </c>
      <c r="K43" s="167">
        <v>81</v>
      </c>
      <c r="L43" s="167">
        <v>0</v>
      </c>
      <c r="M43" s="194">
        <v>0</v>
      </c>
    </row>
    <row r="44" spans="2:13" ht="15">
      <c r="B44" s="121" t="s">
        <v>380</v>
      </c>
      <c r="C44" s="121" t="s">
        <v>165</v>
      </c>
      <c r="D44" s="204">
        <v>8</v>
      </c>
      <c r="E44" s="168">
        <v>4230000</v>
      </c>
      <c r="F44" s="167">
        <v>2</v>
      </c>
      <c r="G44" s="167">
        <v>1</v>
      </c>
      <c r="H44" s="168">
        <v>7000</v>
      </c>
      <c r="I44" s="167">
        <v>84</v>
      </c>
      <c r="J44" s="168">
        <v>20281000</v>
      </c>
      <c r="K44" s="167">
        <v>72</v>
      </c>
      <c r="L44" s="167">
        <v>5</v>
      </c>
      <c r="M44" s="205">
        <v>10900</v>
      </c>
    </row>
    <row r="45" spans="2:13" ht="15">
      <c r="B45" s="120" t="s">
        <v>381</v>
      </c>
      <c r="C45" s="120" t="s">
        <v>166</v>
      </c>
      <c r="D45" s="204">
        <v>48</v>
      </c>
      <c r="E45" s="168">
        <v>4790000</v>
      </c>
      <c r="F45" s="167">
        <v>25</v>
      </c>
      <c r="G45" s="167">
        <v>1</v>
      </c>
      <c r="H45" s="167">
        <v>700</v>
      </c>
      <c r="I45" s="167">
        <v>642</v>
      </c>
      <c r="J45" s="168">
        <v>153674552</v>
      </c>
      <c r="K45" s="167">
        <v>403</v>
      </c>
      <c r="L45" s="167">
        <v>4</v>
      </c>
      <c r="M45" s="205">
        <v>2800</v>
      </c>
    </row>
    <row r="46" spans="2:13" ht="15">
      <c r="B46" s="121" t="s">
        <v>382</v>
      </c>
      <c r="C46" s="121" t="s">
        <v>167</v>
      </c>
      <c r="D46" s="204">
        <v>7</v>
      </c>
      <c r="E46" s="168">
        <v>540000</v>
      </c>
      <c r="F46" s="167">
        <v>9</v>
      </c>
      <c r="G46" s="167">
        <v>1</v>
      </c>
      <c r="H46" s="168">
        <v>2100</v>
      </c>
      <c r="I46" s="167">
        <v>121</v>
      </c>
      <c r="J46" s="168">
        <v>24860050</v>
      </c>
      <c r="K46" s="167">
        <v>114</v>
      </c>
      <c r="L46" s="167">
        <v>2</v>
      </c>
      <c r="M46" s="205">
        <v>9100</v>
      </c>
    </row>
    <row r="47" spans="2:13" ht="15">
      <c r="B47" s="120" t="s">
        <v>383</v>
      </c>
      <c r="C47" s="120" t="s">
        <v>168</v>
      </c>
      <c r="D47" s="204">
        <v>5</v>
      </c>
      <c r="E47" s="168">
        <v>3500000</v>
      </c>
      <c r="F47" s="167">
        <v>5</v>
      </c>
      <c r="G47" s="167">
        <v>0</v>
      </c>
      <c r="H47" s="167">
        <v>0</v>
      </c>
      <c r="I47" s="167">
        <v>55</v>
      </c>
      <c r="J47" s="168">
        <v>23895250</v>
      </c>
      <c r="K47" s="167">
        <v>53</v>
      </c>
      <c r="L47" s="167">
        <v>5</v>
      </c>
      <c r="M47" s="205">
        <v>22350</v>
      </c>
    </row>
    <row r="48" spans="2:13" ht="15">
      <c r="B48" s="121" t="s">
        <v>384</v>
      </c>
      <c r="C48" s="121" t="s">
        <v>169</v>
      </c>
      <c r="D48" s="204">
        <v>91</v>
      </c>
      <c r="E48" s="168">
        <v>16350000</v>
      </c>
      <c r="F48" s="167">
        <v>52</v>
      </c>
      <c r="G48" s="167">
        <v>0</v>
      </c>
      <c r="H48" s="167">
        <v>0</v>
      </c>
      <c r="I48" s="168">
        <v>1069</v>
      </c>
      <c r="J48" s="168">
        <v>139490200</v>
      </c>
      <c r="K48" s="167">
        <v>683</v>
      </c>
      <c r="L48" s="167">
        <v>5</v>
      </c>
      <c r="M48" s="205">
        <v>76500</v>
      </c>
    </row>
    <row r="49" spans="2:13" ht="15">
      <c r="B49" s="120" t="s">
        <v>385</v>
      </c>
      <c r="C49" s="120" t="s">
        <v>170</v>
      </c>
      <c r="D49" s="204">
        <v>78</v>
      </c>
      <c r="E49" s="168">
        <v>52792000</v>
      </c>
      <c r="F49" s="167">
        <v>46</v>
      </c>
      <c r="G49" s="167">
        <v>2</v>
      </c>
      <c r="H49" s="168">
        <v>1400</v>
      </c>
      <c r="I49" s="167">
        <v>967</v>
      </c>
      <c r="J49" s="168">
        <v>278592000</v>
      </c>
      <c r="K49" s="167">
        <v>595</v>
      </c>
      <c r="L49" s="167">
        <v>24</v>
      </c>
      <c r="M49" s="205">
        <v>105700</v>
      </c>
    </row>
    <row r="50" spans="2:13" ht="15">
      <c r="B50" s="121" t="s">
        <v>386</v>
      </c>
      <c r="C50" s="121" t="s">
        <v>171</v>
      </c>
      <c r="D50" s="204">
        <v>15</v>
      </c>
      <c r="E50" s="168">
        <v>1680000</v>
      </c>
      <c r="F50" s="167">
        <v>12</v>
      </c>
      <c r="G50" s="167">
        <v>0</v>
      </c>
      <c r="H50" s="167">
        <v>0</v>
      </c>
      <c r="I50" s="167">
        <v>121</v>
      </c>
      <c r="J50" s="168">
        <v>133715369</v>
      </c>
      <c r="K50" s="167">
        <v>167</v>
      </c>
      <c r="L50" s="167">
        <v>4</v>
      </c>
      <c r="M50" s="205">
        <v>2800</v>
      </c>
    </row>
    <row r="51" spans="2:13" ht="15">
      <c r="B51" s="120" t="s">
        <v>387</v>
      </c>
      <c r="C51" s="120" t="s">
        <v>172</v>
      </c>
      <c r="D51" s="204">
        <v>14</v>
      </c>
      <c r="E51" s="168">
        <v>2130000</v>
      </c>
      <c r="F51" s="167">
        <v>9</v>
      </c>
      <c r="G51" s="167">
        <v>2</v>
      </c>
      <c r="H51" s="168">
        <v>1400</v>
      </c>
      <c r="I51" s="167">
        <v>271</v>
      </c>
      <c r="J51" s="168">
        <v>40478000</v>
      </c>
      <c r="K51" s="167">
        <v>193</v>
      </c>
      <c r="L51" s="167">
        <v>3</v>
      </c>
      <c r="M51" s="205">
        <v>2100</v>
      </c>
    </row>
    <row r="52" spans="2:13" ht="15">
      <c r="B52" s="121" t="s">
        <v>388</v>
      </c>
      <c r="C52" s="121" t="s">
        <v>173</v>
      </c>
      <c r="D52" s="204">
        <v>30</v>
      </c>
      <c r="E52" s="168">
        <v>4432500</v>
      </c>
      <c r="F52" s="167">
        <v>38</v>
      </c>
      <c r="G52" s="167">
        <v>0</v>
      </c>
      <c r="H52" s="167">
        <v>0</v>
      </c>
      <c r="I52" s="167">
        <v>396</v>
      </c>
      <c r="J52" s="168">
        <v>52798500</v>
      </c>
      <c r="K52" s="167">
        <v>439</v>
      </c>
      <c r="L52" s="167">
        <v>7</v>
      </c>
      <c r="M52" s="205">
        <v>159700</v>
      </c>
    </row>
    <row r="53" spans="2:13" ht="15">
      <c r="B53" s="120" t="s">
        <v>389</v>
      </c>
      <c r="C53" s="120" t="s">
        <v>174</v>
      </c>
      <c r="D53" s="204">
        <v>26</v>
      </c>
      <c r="E53" s="168">
        <v>9665000</v>
      </c>
      <c r="F53" s="167">
        <v>31</v>
      </c>
      <c r="G53" s="167">
        <v>0</v>
      </c>
      <c r="H53" s="167">
        <v>0</v>
      </c>
      <c r="I53" s="167">
        <v>364</v>
      </c>
      <c r="J53" s="168">
        <v>97582000</v>
      </c>
      <c r="K53" s="167">
        <v>338</v>
      </c>
      <c r="L53" s="167">
        <v>4</v>
      </c>
      <c r="M53" s="205">
        <v>3400</v>
      </c>
    </row>
    <row r="54" spans="2:13" ht="15">
      <c r="B54" s="121" t="s">
        <v>390</v>
      </c>
      <c r="C54" s="121" t="s">
        <v>175</v>
      </c>
      <c r="D54" s="204">
        <v>24</v>
      </c>
      <c r="E54" s="168">
        <v>10000000</v>
      </c>
      <c r="F54" s="167">
        <v>12</v>
      </c>
      <c r="G54" s="167">
        <v>0</v>
      </c>
      <c r="H54" s="167">
        <v>0</v>
      </c>
      <c r="I54" s="167">
        <v>186</v>
      </c>
      <c r="J54" s="168">
        <v>76125000</v>
      </c>
      <c r="K54" s="167">
        <v>95</v>
      </c>
      <c r="L54" s="167">
        <v>2</v>
      </c>
      <c r="M54" s="205">
        <v>14700</v>
      </c>
    </row>
    <row r="55" spans="2:13" ht="15">
      <c r="B55" s="120" t="s">
        <v>391</v>
      </c>
      <c r="C55" s="120" t="s">
        <v>176</v>
      </c>
      <c r="D55" s="204">
        <v>37</v>
      </c>
      <c r="E55" s="168">
        <v>6639000</v>
      </c>
      <c r="F55" s="167">
        <v>21</v>
      </c>
      <c r="G55" s="167">
        <v>0</v>
      </c>
      <c r="H55" s="167">
        <v>0</v>
      </c>
      <c r="I55" s="167">
        <v>565</v>
      </c>
      <c r="J55" s="168">
        <v>79794946</v>
      </c>
      <c r="K55" s="167">
        <v>399</v>
      </c>
      <c r="L55" s="167">
        <v>11</v>
      </c>
      <c r="M55" s="205">
        <v>43200</v>
      </c>
    </row>
    <row r="56" spans="2:13" ht="15">
      <c r="B56" s="121" t="s">
        <v>392</v>
      </c>
      <c r="C56" s="121" t="s">
        <v>177</v>
      </c>
      <c r="D56" s="204">
        <v>0</v>
      </c>
      <c r="E56" s="167">
        <v>0</v>
      </c>
      <c r="F56" s="167">
        <v>4</v>
      </c>
      <c r="G56" s="167">
        <v>1</v>
      </c>
      <c r="H56" s="167">
        <v>700</v>
      </c>
      <c r="I56" s="167">
        <v>55</v>
      </c>
      <c r="J56" s="168">
        <v>13391000</v>
      </c>
      <c r="K56" s="167">
        <v>39</v>
      </c>
      <c r="L56" s="167">
        <v>5</v>
      </c>
      <c r="M56" s="205">
        <v>9100</v>
      </c>
    </row>
    <row r="57" spans="2:13" ht="15">
      <c r="B57" s="120" t="s">
        <v>393</v>
      </c>
      <c r="C57" s="120" t="s">
        <v>178</v>
      </c>
      <c r="D57" s="204">
        <v>12</v>
      </c>
      <c r="E57" s="168">
        <v>3130000</v>
      </c>
      <c r="F57" s="167">
        <v>7</v>
      </c>
      <c r="G57" s="167">
        <v>0</v>
      </c>
      <c r="H57" s="167">
        <v>0</v>
      </c>
      <c r="I57" s="167">
        <v>122</v>
      </c>
      <c r="J57" s="168">
        <v>26985000</v>
      </c>
      <c r="K57" s="167">
        <v>83</v>
      </c>
      <c r="L57" s="167">
        <v>8</v>
      </c>
      <c r="M57" s="205">
        <v>15700</v>
      </c>
    </row>
    <row r="58" spans="2:13" ht="15">
      <c r="B58" s="121" t="s">
        <v>394</v>
      </c>
      <c r="C58" s="121" t="s">
        <v>179</v>
      </c>
      <c r="D58" s="204">
        <v>3</v>
      </c>
      <c r="E58" s="168">
        <v>650000</v>
      </c>
      <c r="F58" s="167">
        <v>7</v>
      </c>
      <c r="G58" s="167">
        <v>0</v>
      </c>
      <c r="H58" s="167">
        <v>0</v>
      </c>
      <c r="I58" s="167">
        <v>95</v>
      </c>
      <c r="J58" s="168">
        <v>34425000</v>
      </c>
      <c r="K58" s="167">
        <v>69</v>
      </c>
      <c r="L58" s="167">
        <v>5</v>
      </c>
      <c r="M58" s="205">
        <v>72800</v>
      </c>
    </row>
    <row r="59" spans="2:13" ht="15">
      <c r="B59" s="120" t="s">
        <v>395</v>
      </c>
      <c r="C59" s="120" t="s">
        <v>180</v>
      </c>
      <c r="D59" s="204">
        <v>14</v>
      </c>
      <c r="E59" s="168">
        <v>2450000</v>
      </c>
      <c r="F59" s="167">
        <v>3</v>
      </c>
      <c r="G59" s="167">
        <v>0</v>
      </c>
      <c r="H59" s="167">
        <v>0</v>
      </c>
      <c r="I59" s="167">
        <v>141</v>
      </c>
      <c r="J59" s="168">
        <v>22147000</v>
      </c>
      <c r="K59" s="167">
        <v>146</v>
      </c>
      <c r="L59" s="167">
        <v>4</v>
      </c>
      <c r="M59" s="205">
        <v>15400</v>
      </c>
    </row>
    <row r="60" spans="2:13" ht="15">
      <c r="B60" s="121" t="s">
        <v>396</v>
      </c>
      <c r="C60" s="121" t="s">
        <v>181</v>
      </c>
      <c r="D60" s="204">
        <v>8</v>
      </c>
      <c r="E60" s="168">
        <v>1525000</v>
      </c>
      <c r="F60" s="167">
        <v>7</v>
      </c>
      <c r="G60" s="167">
        <v>0</v>
      </c>
      <c r="H60" s="167">
        <v>0</v>
      </c>
      <c r="I60" s="167">
        <v>70</v>
      </c>
      <c r="J60" s="168">
        <v>16538000</v>
      </c>
      <c r="K60" s="167">
        <v>55</v>
      </c>
      <c r="L60" s="167">
        <v>4</v>
      </c>
      <c r="M60" s="205">
        <v>9925</v>
      </c>
    </row>
    <row r="61" spans="2:13" ht="15">
      <c r="B61" s="120" t="s">
        <v>397</v>
      </c>
      <c r="C61" s="120" t="s">
        <v>182</v>
      </c>
      <c r="D61" s="204">
        <v>36</v>
      </c>
      <c r="E61" s="168">
        <v>3870000</v>
      </c>
      <c r="F61" s="167">
        <v>24</v>
      </c>
      <c r="G61" s="167">
        <v>0</v>
      </c>
      <c r="H61" s="167">
        <v>0</v>
      </c>
      <c r="I61" s="167">
        <v>402</v>
      </c>
      <c r="J61" s="168">
        <v>56214525</v>
      </c>
      <c r="K61" s="167">
        <v>268</v>
      </c>
      <c r="L61" s="167">
        <v>4</v>
      </c>
      <c r="M61" s="205">
        <v>205000</v>
      </c>
    </row>
    <row r="62" spans="2:13" ht="15">
      <c r="B62" s="121" t="s">
        <v>398</v>
      </c>
      <c r="C62" s="121" t="s">
        <v>183</v>
      </c>
      <c r="D62" s="204">
        <v>25</v>
      </c>
      <c r="E62" s="168">
        <v>3210000</v>
      </c>
      <c r="F62" s="167">
        <v>25</v>
      </c>
      <c r="G62" s="167">
        <v>1</v>
      </c>
      <c r="H62" s="167">
        <v>700</v>
      </c>
      <c r="I62" s="167">
        <v>367</v>
      </c>
      <c r="J62" s="168">
        <v>50038000</v>
      </c>
      <c r="K62" s="167">
        <v>320</v>
      </c>
      <c r="L62" s="167">
        <v>8</v>
      </c>
      <c r="M62" s="205">
        <v>5600</v>
      </c>
    </row>
    <row r="63" spans="2:13" ht="15">
      <c r="B63" s="120" t="s">
        <v>399</v>
      </c>
      <c r="C63" s="120" t="s">
        <v>184</v>
      </c>
      <c r="D63" s="204">
        <v>2</v>
      </c>
      <c r="E63" s="168">
        <v>400000</v>
      </c>
      <c r="F63" s="167">
        <v>9</v>
      </c>
      <c r="G63" s="167">
        <v>0</v>
      </c>
      <c r="H63" s="167">
        <v>0</v>
      </c>
      <c r="I63" s="167">
        <v>48</v>
      </c>
      <c r="J63" s="168">
        <v>15620000</v>
      </c>
      <c r="K63" s="167">
        <v>43</v>
      </c>
      <c r="L63" s="167">
        <v>0</v>
      </c>
      <c r="M63" s="194">
        <v>0</v>
      </c>
    </row>
    <row r="64" spans="2:13" ht="15">
      <c r="B64" s="121" t="s">
        <v>400</v>
      </c>
      <c r="C64" s="121" t="s">
        <v>185</v>
      </c>
      <c r="D64" s="204">
        <v>1</v>
      </c>
      <c r="E64" s="168">
        <v>10000</v>
      </c>
      <c r="F64" s="167">
        <v>3</v>
      </c>
      <c r="G64" s="167">
        <v>0</v>
      </c>
      <c r="H64" s="167">
        <v>0</v>
      </c>
      <c r="I64" s="167">
        <v>32</v>
      </c>
      <c r="J64" s="168">
        <v>5100000</v>
      </c>
      <c r="K64" s="167">
        <v>48</v>
      </c>
      <c r="L64" s="167">
        <v>6</v>
      </c>
      <c r="M64" s="205">
        <v>3600</v>
      </c>
    </row>
    <row r="65" spans="2:13" ht="15">
      <c r="B65" s="120" t="s">
        <v>401</v>
      </c>
      <c r="C65" s="120" t="s">
        <v>186</v>
      </c>
      <c r="D65" s="204">
        <v>15</v>
      </c>
      <c r="E65" s="168">
        <v>2496000</v>
      </c>
      <c r="F65" s="167">
        <v>10</v>
      </c>
      <c r="G65" s="167">
        <v>1</v>
      </c>
      <c r="H65" s="168">
        <v>28000</v>
      </c>
      <c r="I65" s="167">
        <v>184</v>
      </c>
      <c r="J65" s="168">
        <v>25751085</v>
      </c>
      <c r="K65" s="167">
        <v>144</v>
      </c>
      <c r="L65" s="167">
        <v>5</v>
      </c>
      <c r="M65" s="205">
        <v>37800</v>
      </c>
    </row>
    <row r="66" spans="2:13" ht="15">
      <c r="B66" s="121" t="s">
        <v>402</v>
      </c>
      <c r="C66" s="121" t="s">
        <v>187</v>
      </c>
      <c r="D66" s="204">
        <v>43</v>
      </c>
      <c r="E66" s="168">
        <v>7732000</v>
      </c>
      <c r="F66" s="167">
        <v>57</v>
      </c>
      <c r="G66" s="167">
        <v>0</v>
      </c>
      <c r="H66" s="167">
        <v>0</v>
      </c>
      <c r="I66" s="167">
        <v>456</v>
      </c>
      <c r="J66" s="168">
        <v>60880250</v>
      </c>
      <c r="K66" s="167">
        <v>669</v>
      </c>
      <c r="L66" s="167">
        <v>8</v>
      </c>
      <c r="M66" s="205">
        <v>28750</v>
      </c>
    </row>
    <row r="67" spans="2:13" ht="15">
      <c r="B67" s="120" t="s">
        <v>403</v>
      </c>
      <c r="C67" s="120" t="s">
        <v>188</v>
      </c>
      <c r="D67" s="204">
        <v>5</v>
      </c>
      <c r="E67" s="168">
        <v>1010000</v>
      </c>
      <c r="F67" s="167">
        <v>12</v>
      </c>
      <c r="G67" s="167">
        <v>0</v>
      </c>
      <c r="H67" s="167">
        <v>0</v>
      </c>
      <c r="I67" s="167">
        <v>100</v>
      </c>
      <c r="J67" s="168">
        <v>18350000</v>
      </c>
      <c r="K67" s="167">
        <v>136</v>
      </c>
      <c r="L67" s="167">
        <v>3</v>
      </c>
      <c r="M67" s="205">
        <v>7100</v>
      </c>
    </row>
    <row r="68" spans="2:13" ht="15">
      <c r="B68" s="121" t="s">
        <v>404</v>
      </c>
      <c r="C68" s="121" t="s">
        <v>189</v>
      </c>
      <c r="D68" s="204">
        <v>32</v>
      </c>
      <c r="E68" s="168">
        <v>6610000</v>
      </c>
      <c r="F68" s="167">
        <v>3</v>
      </c>
      <c r="G68" s="167">
        <v>2</v>
      </c>
      <c r="H68" s="168">
        <v>1400</v>
      </c>
      <c r="I68" s="167">
        <v>307</v>
      </c>
      <c r="J68" s="168">
        <v>80093500</v>
      </c>
      <c r="K68" s="167">
        <v>108</v>
      </c>
      <c r="L68" s="167">
        <v>7</v>
      </c>
      <c r="M68" s="205">
        <v>5040</v>
      </c>
    </row>
    <row r="69" spans="2:13" ht="15">
      <c r="B69" s="120" t="s">
        <v>405</v>
      </c>
      <c r="C69" s="120" t="s">
        <v>190</v>
      </c>
      <c r="D69" s="204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10</v>
      </c>
      <c r="J69" s="168">
        <v>1080000</v>
      </c>
      <c r="K69" s="167">
        <v>21</v>
      </c>
      <c r="L69" s="167">
        <v>4</v>
      </c>
      <c r="M69" s="205">
        <v>3000</v>
      </c>
    </row>
    <row r="70" spans="2:13" ht="15">
      <c r="B70" s="121" t="s">
        <v>406</v>
      </c>
      <c r="C70" s="121" t="s">
        <v>191</v>
      </c>
      <c r="D70" s="204">
        <v>39</v>
      </c>
      <c r="E70" s="168">
        <v>9155000</v>
      </c>
      <c r="F70" s="167">
        <v>28</v>
      </c>
      <c r="G70" s="167">
        <v>0</v>
      </c>
      <c r="H70" s="167">
        <v>0</v>
      </c>
      <c r="I70" s="167">
        <v>545</v>
      </c>
      <c r="J70" s="168">
        <v>107768000</v>
      </c>
      <c r="K70" s="167">
        <v>316</v>
      </c>
      <c r="L70" s="167">
        <v>3</v>
      </c>
      <c r="M70" s="205">
        <v>1400</v>
      </c>
    </row>
    <row r="71" spans="2:13" ht="15">
      <c r="B71" s="120" t="s">
        <v>407</v>
      </c>
      <c r="C71" s="120" t="s">
        <v>192</v>
      </c>
      <c r="D71" s="204">
        <v>9</v>
      </c>
      <c r="E71" s="168">
        <v>1710000</v>
      </c>
      <c r="F71" s="167">
        <v>12</v>
      </c>
      <c r="G71" s="167">
        <v>1</v>
      </c>
      <c r="H71" s="167">
        <v>700</v>
      </c>
      <c r="I71" s="167">
        <v>123</v>
      </c>
      <c r="J71" s="168">
        <v>18615000</v>
      </c>
      <c r="K71" s="167">
        <v>146</v>
      </c>
      <c r="L71" s="167">
        <v>5</v>
      </c>
      <c r="M71" s="205">
        <v>6500</v>
      </c>
    </row>
    <row r="72" spans="2:13" ht="15">
      <c r="B72" s="121" t="s">
        <v>408</v>
      </c>
      <c r="C72" s="121" t="s">
        <v>193</v>
      </c>
      <c r="D72" s="204">
        <v>13</v>
      </c>
      <c r="E72" s="168">
        <v>1670000</v>
      </c>
      <c r="F72" s="167">
        <v>15</v>
      </c>
      <c r="G72" s="167">
        <v>0</v>
      </c>
      <c r="H72" s="167">
        <v>0</v>
      </c>
      <c r="I72" s="167">
        <v>219</v>
      </c>
      <c r="J72" s="168">
        <v>43545000</v>
      </c>
      <c r="K72" s="167">
        <v>197</v>
      </c>
      <c r="L72" s="167">
        <v>5</v>
      </c>
      <c r="M72" s="205">
        <v>196700</v>
      </c>
    </row>
    <row r="73" spans="2:13" ht="15">
      <c r="B73" s="120" t="s">
        <v>409</v>
      </c>
      <c r="C73" s="120" t="s">
        <v>194</v>
      </c>
      <c r="D73" s="204">
        <v>9</v>
      </c>
      <c r="E73" s="168">
        <v>6070000</v>
      </c>
      <c r="F73" s="167">
        <v>6</v>
      </c>
      <c r="G73" s="167">
        <v>1</v>
      </c>
      <c r="H73" s="167">
        <v>700</v>
      </c>
      <c r="I73" s="167">
        <v>108</v>
      </c>
      <c r="J73" s="168">
        <v>39920000</v>
      </c>
      <c r="K73" s="167">
        <v>99</v>
      </c>
      <c r="L73" s="167">
        <v>4</v>
      </c>
      <c r="M73" s="205">
        <v>13100</v>
      </c>
    </row>
    <row r="74" spans="2:13" ht="15">
      <c r="B74" s="121" t="s">
        <v>410</v>
      </c>
      <c r="C74" s="121" t="s">
        <v>195</v>
      </c>
      <c r="D74" s="204">
        <v>17</v>
      </c>
      <c r="E74" s="168">
        <v>1570000</v>
      </c>
      <c r="F74" s="167">
        <v>16</v>
      </c>
      <c r="G74" s="167">
        <v>1</v>
      </c>
      <c r="H74" s="167">
        <v>700</v>
      </c>
      <c r="I74" s="167">
        <v>120</v>
      </c>
      <c r="J74" s="168">
        <v>9575000</v>
      </c>
      <c r="K74" s="167">
        <v>114</v>
      </c>
      <c r="L74" s="167">
        <v>2</v>
      </c>
      <c r="M74" s="205">
        <v>1400</v>
      </c>
    </row>
    <row r="75" spans="2:13" ht="15">
      <c r="B75" s="120" t="s">
        <v>411</v>
      </c>
      <c r="C75" s="120" t="s">
        <v>196</v>
      </c>
      <c r="D75" s="204">
        <v>16</v>
      </c>
      <c r="E75" s="168">
        <v>1570000</v>
      </c>
      <c r="F75" s="167">
        <v>10</v>
      </c>
      <c r="G75" s="167">
        <v>0</v>
      </c>
      <c r="H75" s="167">
        <v>0</v>
      </c>
      <c r="I75" s="167">
        <v>176</v>
      </c>
      <c r="J75" s="168">
        <v>43054000</v>
      </c>
      <c r="K75" s="167">
        <v>93</v>
      </c>
      <c r="L75" s="167">
        <v>2</v>
      </c>
      <c r="M75" s="205">
        <v>247100</v>
      </c>
    </row>
    <row r="76" spans="2:13" ht="15">
      <c r="B76" s="121" t="s">
        <v>412</v>
      </c>
      <c r="C76" s="121" t="s">
        <v>197</v>
      </c>
      <c r="D76" s="204">
        <v>1</v>
      </c>
      <c r="E76" s="168">
        <v>10000</v>
      </c>
      <c r="F76" s="167">
        <v>1</v>
      </c>
      <c r="G76" s="167">
        <v>0</v>
      </c>
      <c r="H76" s="167">
        <v>0</v>
      </c>
      <c r="I76" s="167">
        <v>14</v>
      </c>
      <c r="J76" s="168">
        <v>1290000</v>
      </c>
      <c r="K76" s="167">
        <v>13</v>
      </c>
      <c r="L76" s="167">
        <v>1</v>
      </c>
      <c r="M76" s="194">
        <v>700</v>
      </c>
    </row>
    <row r="77" spans="2:13" ht="15">
      <c r="B77" s="120" t="s">
        <v>413</v>
      </c>
      <c r="C77" s="120" t="s">
        <v>198</v>
      </c>
      <c r="D77" s="204">
        <v>2</v>
      </c>
      <c r="E77" s="168">
        <v>220000</v>
      </c>
      <c r="F77" s="167">
        <v>8</v>
      </c>
      <c r="G77" s="167">
        <v>0</v>
      </c>
      <c r="H77" s="167">
        <v>0</v>
      </c>
      <c r="I77" s="167">
        <v>68</v>
      </c>
      <c r="J77" s="168">
        <v>16930000</v>
      </c>
      <c r="K77" s="167">
        <v>99</v>
      </c>
      <c r="L77" s="167">
        <v>2</v>
      </c>
      <c r="M77" s="205">
        <v>1400</v>
      </c>
    </row>
    <row r="78" spans="2:13" ht="15">
      <c r="B78" s="121" t="s">
        <v>414</v>
      </c>
      <c r="C78" s="121" t="s">
        <v>199</v>
      </c>
      <c r="D78" s="204">
        <v>4</v>
      </c>
      <c r="E78" s="168">
        <v>1110000</v>
      </c>
      <c r="F78" s="167">
        <v>0</v>
      </c>
      <c r="G78" s="167">
        <v>0</v>
      </c>
      <c r="H78" s="167">
        <v>0</v>
      </c>
      <c r="I78" s="167">
        <v>65</v>
      </c>
      <c r="J78" s="168">
        <v>11075000</v>
      </c>
      <c r="K78" s="167">
        <v>40</v>
      </c>
      <c r="L78" s="167">
        <v>2</v>
      </c>
      <c r="M78" s="205">
        <v>1400</v>
      </c>
    </row>
    <row r="79" spans="2:13" ht="15">
      <c r="B79" s="120" t="s">
        <v>415</v>
      </c>
      <c r="C79" s="120" t="s">
        <v>200</v>
      </c>
      <c r="D79" s="204">
        <v>12</v>
      </c>
      <c r="E79" s="168">
        <v>19850000</v>
      </c>
      <c r="F79" s="167">
        <v>19</v>
      </c>
      <c r="G79" s="167">
        <v>0</v>
      </c>
      <c r="H79" s="167">
        <v>0</v>
      </c>
      <c r="I79" s="167">
        <v>135</v>
      </c>
      <c r="J79" s="168">
        <v>64045000</v>
      </c>
      <c r="K79" s="167">
        <v>106</v>
      </c>
      <c r="L79" s="167">
        <v>2</v>
      </c>
      <c r="M79" s="205">
        <v>1400</v>
      </c>
    </row>
    <row r="80" spans="2:13" ht="15">
      <c r="B80" s="121" t="s">
        <v>416</v>
      </c>
      <c r="C80" s="121" t="s">
        <v>201</v>
      </c>
      <c r="D80" s="204">
        <v>5</v>
      </c>
      <c r="E80" s="168">
        <v>3500000</v>
      </c>
      <c r="F80" s="167">
        <v>7</v>
      </c>
      <c r="G80" s="167">
        <v>0</v>
      </c>
      <c r="H80" s="167">
        <v>0</v>
      </c>
      <c r="I80" s="167">
        <v>70</v>
      </c>
      <c r="J80" s="168">
        <v>29480000</v>
      </c>
      <c r="K80" s="167">
        <v>35</v>
      </c>
      <c r="L80" s="167">
        <v>0</v>
      </c>
      <c r="M80" s="194">
        <v>0</v>
      </c>
    </row>
    <row r="81" spans="2:13" ht="15">
      <c r="B81" s="120" t="s">
        <v>417</v>
      </c>
      <c r="C81" s="120" t="s">
        <v>202</v>
      </c>
      <c r="D81" s="204">
        <v>0</v>
      </c>
      <c r="E81" s="167">
        <v>0</v>
      </c>
      <c r="F81" s="167">
        <v>6</v>
      </c>
      <c r="G81" s="167">
        <v>0</v>
      </c>
      <c r="H81" s="167">
        <v>0</v>
      </c>
      <c r="I81" s="167">
        <v>24</v>
      </c>
      <c r="J81" s="168">
        <v>5175000</v>
      </c>
      <c r="K81" s="167">
        <v>68</v>
      </c>
      <c r="L81" s="167">
        <v>1</v>
      </c>
      <c r="M81" s="194">
        <v>700</v>
      </c>
    </row>
    <row r="82" spans="2:13" ht="15">
      <c r="B82" s="121" t="s">
        <v>418</v>
      </c>
      <c r="C82" s="121" t="s">
        <v>203</v>
      </c>
      <c r="D82" s="204">
        <v>0</v>
      </c>
      <c r="E82" s="167">
        <v>0</v>
      </c>
      <c r="F82" s="167">
        <v>3</v>
      </c>
      <c r="G82" s="167">
        <v>0</v>
      </c>
      <c r="H82" s="167">
        <v>0</v>
      </c>
      <c r="I82" s="167">
        <v>9</v>
      </c>
      <c r="J82" s="168">
        <v>2560000</v>
      </c>
      <c r="K82" s="167">
        <v>35</v>
      </c>
      <c r="L82" s="167">
        <v>0</v>
      </c>
      <c r="M82" s="194">
        <v>0</v>
      </c>
    </row>
    <row r="83" spans="2:13" ht="15">
      <c r="B83" s="120" t="s">
        <v>419</v>
      </c>
      <c r="C83" s="120" t="s">
        <v>204</v>
      </c>
      <c r="D83" s="204">
        <v>3</v>
      </c>
      <c r="E83" s="168">
        <v>1200000</v>
      </c>
      <c r="F83" s="167">
        <v>7</v>
      </c>
      <c r="G83" s="167">
        <v>0</v>
      </c>
      <c r="H83" s="167">
        <v>0</v>
      </c>
      <c r="I83" s="167">
        <v>32</v>
      </c>
      <c r="J83" s="168">
        <v>10695000</v>
      </c>
      <c r="K83" s="167">
        <v>77</v>
      </c>
      <c r="L83" s="167">
        <v>1</v>
      </c>
      <c r="M83" s="205">
        <v>7000</v>
      </c>
    </row>
    <row r="84" spans="2:13" ht="15">
      <c r="B84" s="121" t="s">
        <v>420</v>
      </c>
      <c r="C84" s="121" t="s">
        <v>205</v>
      </c>
      <c r="D84" s="204">
        <v>13</v>
      </c>
      <c r="E84" s="168">
        <v>1825000</v>
      </c>
      <c r="F84" s="167">
        <v>8</v>
      </c>
      <c r="G84" s="167">
        <v>0</v>
      </c>
      <c r="H84" s="167">
        <v>0</v>
      </c>
      <c r="I84" s="167">
        <v>142</v>
      </c>
      <c r="J84" s="168">
        <v>24707000</v>
      </c>
      <c r="K84" s="167">
        <v>106</v>
      </c>
      <c r="L84" s="167">
        <v>1</v>
      </c>
      <c r="M84" s="194">
        <v>700</v>
      </c>
    </row>
    <row r="85" spans="2:13" ht="15">
      <c r="B85" s="120" t="s">
        <v>421</v>
      </c>
      <c r="C85" s="120" t="s">
        <v>206</v>
      </c>
      <c r="D85" s="204">
        <v>6</v>
      </c>
      <c r="E85" s="168">
        <v>320000</v>
      </c>
      <c r="F85" s="167">
        <v>6</v>
      </c>
      <c r="G85" s="167">
        <v>0</v>
      </c>
      <c r="H85" s="167">
        <v>0</v>
      </c>
      <c r="I85" s="167">
        <v>61</v>
      </c>
      <c r="J85" s="168">
        <v>13100000</v>
      </c>
      <c r="K85" s="167">
        <v>61</v>
      </c>
      <c r="L85" s="167">
        <v>2</v>
      </c>
      <c r="M85" s="205">
        <v>7900</v>
      </c>
    </row>
    <row r="86" spans="2:13" ht="15">
      <c r="B86" s="121" t="s">
        <v>422</v>
      </c>
      <c r="C86" s="121" t="s">
        <v>207</v>
      </c>
      <c r="D86" s="204">
        <v>4</v>
      </c>
      <c r="E86" s="168">
        <v>570000</v>
      </c>
      <c r="F86" s="167">
        <v>4</v>
      </c>
      <c r="G86" s="167">
        <v>0</v>
      </c>
      <c r="H86" s="167">
        <v>0</v>
      </c>
      <c r="I86" s="167">
        <v>36</v>
      </c>
      <c r="J86" s="168">
        <v>8925000</v>
      </c>
      <c r="K86" s="167">
        <v>39</v>
      </c>
      <c r="L86" s="167">
        <v>0</v>
      </c>
      <c r="M86" s="194">
        <v>0</v>
      </c>
    </row>
    <row r="87" spans="2:13" ht="15">
      <c r="B87" s="120" t="s">
        <v>423</v>
      </c>
      <c r="C87" s="120" t="s">
        <v>208</v>
      </c>
      <c r="D87" s="204">
        <v>10</v>
      </c>
      <c r="E87" s="168">
        <v>2065000</v>
      </c>
      <c r="F87" s="167">
        <v>12</v>
      </c>
      <c r="G87" s="167">
        <v>0</v>
      </c>
      <c r="H87" s="167">
        <v>0</v>
      </c>
      <c r="I87" s="167">
        <v>147</v>
      </c>
      <c r="J87" s="168">
        <v>35586000</v>
      </c>
      <c r="K87" s="167">
        <v>109</v>
      </c>
      <c r="L87" s="167">
        <v>3</v>
      </c>
      <c r="M87" s="205">
        <v>2100</v>
      </c>
    </row>
    <row r="88" spans="2:13" ht="15.75" thickBot="1">
      <c r="B88" s="122" t="s">
        <v>424</v>
      </c>
      <c r="C88" s="122" t="s">
        <v>209</v>
      </c>
      <c r="D88" s="207">
        <v>15</v>
      </c>
      <c r="E88" s="208">
        <v>2080000</v>
      </c>
      <c r="F88" s="195">
        <v>10</v>
      </c>
      <c r="G88" s="195">
        <v>0</v>
      </c>
      <c r="H88" s="195">
        <v>0</v>
      </c>
      <c r="I88" s="195">
        <v>105</v>
      </c>
      <c r="J88" s="208">
        <v>15725000</v>
      </c>
      <c r="K88" s="195">
        <v>84</v>
      </c>
      <c r="L88" s="195">
        <v>0</v>
      </c>
      <c r="M88" s="196">
        <v>0</v>
      </c>
    </row>
    <row r="89" spans="2:13" ht="16.5" thickBot="1" thickTop="1">
      <c r="B89" s="123"/>
      <c r="C89" s="124" t="s">
        <v>210</v>
      </c>
      <c r="D89" s="201">
        <f>SUM(D8:D88)</f>
        <v>3704</v>
      </c>
      <c r="E89" s="201">
        <f aca="true" t="shared" si="0" ref="E89:M89">SUM(E8:E88)</f>
        <v>691305250</v>
      </c>
      <c r="F89" s="201">
        <f t="shared" si="0"/>
        <v>2303</v>
      </c>
      <c r="G89" s="201">
        <f t="shared" si="0"/>
        <v>41</v>
      </c>
      <c r="H89" s="201">
        <f t="shared" si="0"/>
        <v>238400</v>
      </c>
      <c r="I89" s="201">
        <f t="shared" si="0"/>
        <v>48051</v>
      </c>
      <c r="J89" s="201">
        <f t="shared" si="0"/>
        <v>12678444338</v>
      </c>
      <c r="K89" s="201">
        <f t="shared" si="0"/>
        <v>30235</v>
      </c>
      <c r="L89" s="201">
        <f t="shared" si="0"/>
        <v>590</v>
      </c>
      <c r="M89" s="201">
        <f t="shared" si="0"/>
        <v>3560240</v>
      </c>
    </row>
    <row r="90" ht="15.75" thickTop="1"/>
    <row r="91" spans="2:6" ht="15">
      <c r="B91" s="1" t="s">
        <v>497</v>
      </c>
      <c r="C91" s="1"/>
      <c r="D91" s="1"/>
      <c r="E91" s="1"/>
      <c r="F91" s="1"/>
    </row>
    <row r="92" spans="2:6" ht="15">
      <c r="B92" s="465" t="s">
        <v>18</v>
      </c>
      <c r="C92" s="465"/>
      <c r="D92" s="465"/>
      <c r="E92" s="465"/>
      <c r="F92" s="465"/>
    </row>
  </sheetData>
  <sheetProtection/>
  <mergeCells count="11">
    <mergeCell ref="I5:M5"/>
    <mergeCell ref="D6:E6"/>
    <mergeCell ref="G6:H6"/>
    <mergeCell ref="I6:J6"/>
    <mergeCell ref="L6:M6"/>
    <mergeCell ref="B1:M1"/>
    <mergeCell ref="B92:F92"/>
    <mergeCell ref="B3:K3"/>
    <mergeCell ref="B5:B7"/>
    <mergeCell ref="C5:C7"/>
    <mergeCell ref="D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&amp;L21.10.2016&amp;CTÜRKİYE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6">
      <selection activeCell="E36" sqref="E36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26" t="s">
        <v>559</v>
      </c>
      <c r="B1" s="526"/>
      <c r="C1" s="526"/>
      <c r="D1" s="526"/>
    </row>
    <row r="2" spans="2:4" ht="15.75" customHeight="1">
      <c r="B2" s="524" t="s">
        <v>572</v>
      </c>
      <c r="C2" s="524"/>
      <c r="D2" s="524"/>
    </row>
    <row r="3" spans="2:4" ht="15.75" customHeight="1" thickBot="1">
      <c r="B3" s="92"/>
      <c r="C3" s="92"/>
      <c r="D3" s="92"/>
    </row>
    <row r="4" spans="2:4" ht="19.5" customHeight="1" thickBot="1">
      <c r="B4" s="209" t="s">
        <v>296</v>
      </c>
      <c r="C4" s="262" t="s">
        <v>30</v>
      </c>
      <c r="D4" s="213"/>
    </row>
    <row r="5" spans="2:3" ht="16.5" customHeight="1">
      <c r="B5" s="312" t="s">
        <v>285</v>
      </c>
      <c r="C5" s="192">
        <v>11</v>
      </c>
    </row>
    <row r="6" spans="2:3" ht="16.5" customHeight="1">
      <c r="B6" s="313" t="s">
        <v>286</v>
      </c>
      <c r="C6" s="194">
        <v>6</v>
      </c>
    </row>
    <row r="7" spans="2:3" ht="16.5" customHeight="1">
      <c r="B7" s="313" t="s">
        <v>287</v>
      </c>
      <c r="C7" s="194">
        <v>5</v>
      </c>
    </row>
    <row r="8" spans="2:3" ht="16.5" customHeight="1">
      <c r="B8" s="313" t="s">
        <v>288</v>
      </c>
      <c r="C8" s="194">
        <v>2</v>
      </c>
    </row>
    <row r="9" spans="2:3" ht="16.5" customHeight="1">
      <c r="B9" s="313" t="s">
        <v>289</v>
      </c>
      <c r="C9" s="194">
        <v>5</v>
      </c>
    </row>
    <row r="10" spans="2:3" ht="16.5" customHeight="1">
      <c r="B10" s="313" t="s">
        <v>290</v>
      </c>
      <c r="C10" s="194">
        <v>1</v>
      </c>
    </row>
    <row r="11" spans="2:3" s="98" customFormat="1" ht="16.5" customHeight="1">
      <c r="B11" s="313" t="s">
        <v>291</v>
      </c>
      <c r="C11" s="194">
        <v>4</v>
      </c>
    </row>
    <row r="12" spans="2:3" s="98" customFormat="1" ht="16.5" customHeight="1">
      <c r="B12" s="313" t="s">
        <v>292</v>
      </c>
      <c r="C12" s="194">
        <v>1</v>
      </c>
    </row>
    <row r="13" spans="2:3" s="98" customFormat="1" ht="16.5" customHeight="1">
      <c r="B13" s="313" t="s">
        <v>293</v>
      </c>
      <c r="C13" s="194">
        <v>2</v>
      </c>
    </row>
    <row r="14" spans="2:3" s="98" customFormat="1" ht="16.5" customHeight="1">
      <c r="B14" s="313" t="s">
        <v>303</v>
      </c>
      <c r="C14" s="194">
        <v>1</v>
      </c>
    </row>
    <row r="15" spans="2:3" s="98" customFormat="1" ht="16.5" customHeight="1">
      <c r="B15" s="313" t="s">
        <v>523</v>
      </c>
      <c r="C15" s="194">
        <v>2</v>
      </c>
    </row>
    <row r="16" spans="2:3" s="98" customFormat="1" ht="16.5" customHeight="1">
      <c r="B16" s="313" t="s">
        <v>294</v>
      </c>
      <c r="C16" s="194">
        <v>1</v>
      </c>
    </row>
    <row r="17" spans="2:3" ht="19.5" customHeight="1" thickBot="1">
      <c r="B17" s="323" t="s">
        <v>30</v>
      </c>
      <c r="C17" s="196">
        <v>41</v>
      </c>
    </row>
    <row r="18" spans="2:3" ht="15">
      <c r="B18" s="525"/>
      <c r="C18" s="525"/>
    </row>
    <row r="19" spans="1:4" ht="15.75" customHeight="1" thickBot="1">
      <c r="A19" s="527" t="s">
        <v>573</v>
      </c>
      <c r="B19" s="527"/>
      <c r="C19" s="527"/>
      <c r="D19" s="527"/>
    </row>
    <row r="20" spans="2:4" ht="18" customHeight="1" thickBot="1">
      <c r="B20" s="209" t="s">
        <v>296</v>
      </c>
      <c r="C20" s="262" t="s">
        <v>30</v>
      </c>
      <c r="D20" s="94"/>
    </row>
    <row r="21" spans="2:3" ht="16.5" customHeight="1">
      <c r="B21" s="312" t="s">
        <v>285</v>
      </c>
      <c r="C21" s="192">
        <v>254</v>
      </c>
    </row>
    <row r="22" spans="2:3" ht="16.5" customHeight="1">
      <c r="B22" s="313" t="s">
        <v>286</v>
      </c>
      <c r="C22" s="194">
        <v>78</v>
      </c>
    </row>
    <row r="23" spans="2:3" ht="16.5" customHeight="1">
      <c r="B23" s="313" t="s">
        <v>287</v>
      </c>
      <c r="C23" s="194">
        <v>48</v>
      </c>
    </row>
    <row r="24" spans="2:3" ht="16.5" customHeight="1">
      <c r="B24" s="313" t="s">
        <v>288</v>
      </c>
      <c r="C24" s="194">
        <v>28</v>
      </c>
    </row>
    <row r="25" spans="2:3" ht="16.5" customHeight="1">
      <c r="B25" s="313" t="s">
        <v>289</v>
      </c>
      <c r="C25" s="194">
        <v>48</v>
      </c>
    </row>
    <row r="26" spans="2:3" ht="16.5" customHeight="1">
      <c r="B26" s="313" t="s">
        <v>290</v>
      </c>
      <c r="C26" s="194">
        <v>28</v>
      </c>
    </row>
    <row r="27" spans="2:3" ht="18" customHeight="1">
      <c r="B27" s="313" t="s">
        <v>291</v>
      </c>
      <c r="C27" s="194">
        <v>40</v>
      </c>
    </row>
    <row r="28" spans="2:3" ht="16.5" customHeight="1">
      <c r="B28" s="313" t="s">
        <v>292</v>
      </c>
      <c r="C28" s="194">
        <v>9</v>
      </c>
    </row>
    <row r="29" spans="2:3" ht="16.5" customHeight="1">
      <c r="B29" s="313" t="s">
        <v>293</v>
      </c>
      <c r="C29" s="194">
        <v>15</v>
      </c>
    </row>
    <row r="30" spans="2:3" s="98" customFormat="1" ht="16.5" customHeight="1">
      <c r="B30" s="313" t="s">
        <v>303</v>
      </c>
      <c r="C30" s="194">
        <v>21</v>
      </c>
    </row>
    <row r="31" spans="2:3" s="98" customFormat="1" ht="16.5" customHeight="1">
      <c r="B31" s="313" t="s">
        <v>307</v>
      </c>
      <c r="C31" s="194">
        <v>4</v>
      </c>
    </row>
    <row r="32" spans="2:3" s="98" customFormat="1" ht="16.5" customHeight="1">
      <c r="B32" s="313" t="s">
        <v>525</v>
      </c>
      <c r="C32" s="194">
        <v>2</v>
      </c>
    </row>
    <row r="33" spans="2:3" s="98" customFormat="1" ht="16.5" customHeight="1">
      <c r="B33" s="313" t="s">
        <v>526</v>
      </c>
      <c r="C33" s="194">
        <v>2</v>
      </c>
    </row>
    <row r="34" spans="2:3" ht="16.5" customHeight="1">
      <c r="B34" s="313" t="s">
        <v>295</v>
      </c>
      <c r="C34" s="194">
        <v>3</v>
      </c>
    </row>
    <row r="35" spans="2:3" s="98" customFormat="1" ht="16.5" customHeight="1">
      <c r="B35" s="313" t="s">
        <v>543</v>
      </c>
      <c r="C35" s="194">
        <v>1</v>
      </c>
    </row>
    <row r="36" spans="2:3" s="98" customFormat="1" ht="16.5" customHeight="1">
      <c r="B36" s="313" t="s">
        <v>523</v>
      </c>
      <c r="C36" s="194">
        <v>3</v>
      </c>
    </row>
    <row r="37" spans="2:3" s="98" customFormat="1" ht="16.5" customHeight="1">
      <c r="B37" s="313" t="s">
        <v>451</v>
      </c>
      <c r="C37" s="194">
        <v>1</v>
      </c>
    </row>
    <row r="38" spans="2:3" ht="16.5" customHeight="1">
      <c r="B38" s="313" t="s">
        <v>294</v>
      </c>
      <c r="C38" s="194">
        <v>5</v>
      </c>
    </row>
    <row r="39" spans="2:3" ht="20.25" customHeight="1" thickBot="1">
      <c r="B39" s="323" t="s">
        <v>30</v>
      </c>
      <c r="C39" s="196">
        <v>590</v>
      </c>
    </row>
    <row r="40" ht="15">
      <c r="B40" s="37" t="s">
        <v>18</v>
      </c>
    </row>
  </sheetData>
  <sheetProtection/>
  <mergeCells count="4">
    <mergeCell ref="B2:D2"/>
    <mergeCell ref="B18:C18"/>
    <mergeCell ref="A1:D1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&amp;L21.10.2016&amp;CTÜRKİYE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26.8515625" style="0" customWidth="1"/>
    <col min="2" max="2" width="20.57421875" style="0" customWidth="1"/>
    <col min="3" max="3" width="18.00390625" style="0" customWidth="1"/>
    <col min="4" max="4" width="18.57421875" style="0" customWidth="1"/>
    <col min="5" max="5" width="11.140625" style="0" bestFit="1" customWidth="1"/>
    <col min="250" max="250" width="26.8515625" style="0" customWidth="1"/>
  </cols>
  <sheetData>
    <row r="2" spans="1:5" ht="18.75" thickBot="1">
      <c r="A2" s="361" t="s">
        <v>559</v>
      </c>
      <c r="B2" s="361"/>
      <c r="C2" s="361"/>
      <c r="D2" s="361"/>
      <c r="E2" s="361"/>
    </row>
    <row r="5" spans="1:5" ht="18.75" customHeight="1">
      <c r="A5" s="402" t="s">
        <v>574</v>
      </c>
      <c r="B5" s="402"/>
      <c r="C5" s="402"/>
      <c r="D5" s="402"/>
      <c r="E5" s="402"/>
    </row>
    <row r="6" spans="2:5" ht="15.75">
      <c r="B6" s="1"/>
      <c r="C6" s="38"/>
      <c r="D6" s="38"/>
      <c r="E6" s="38"/>
    </row>
    <row r="7" spans="2:5" ht="15.75">
      <c r="B7" s="1"/>
      <c r="C7" s="38"/>
      <c r="D7" s="38"/>
      <c r="E7" s="38"/>
    </row>
    <row r="9" spans="1:5" ht="31.5" customHeight="1">
      <c r="A9" s="61"/>
      <c r="B9" s="146" t="s">
        <v>3</v>
      </c>
      <c r="C9" s="146" t="s">
        <v>6</v>
      </c>
      <c r="D9" s="146" t="s">
        <v>2</v>
      </c>
      <c r="E9" s="182"/>
    </row>
    <row r="10" spans="1:4" ht="24" customHeight="1">
      <c r="A10" s="210" t="s">
        <v>9</v>
      </c>
      <c r="B10" s="167">
        <v>29</v>
      </c>
      <c r="C10" s="167">
        <v>230</v>
      </c>
      <c r="D10" s="167">
        <v>259</v>
      </c>
    </row>
    <row r="11" spans="1:5" ht="27.75" customHeight="1">
      <c r="A11" s="211" t="s">
        <v>215</v>
      </c>
      <c r="B11" s="168">
        <v>5415000</v>
      </c>
      <c r="C11" s="168">
        <v>30570000</v>
      </c>
      <c r="D11" s="168">
        <v>35985000</v>
      </c>
      <c r="E11" s="88"/>
    </row>
    <row r="12" spans="1:5" ht="36" customHeight="1">
      <c r="A12" s="211" t="s">
        <v>216</v>
      </c>
      <c r="B12" s="168">
        <v>4883000</v>
      </c>
      <c r="C12" s="168">
        <v>27369592</v>
      </c>
      <c r="D12" s="168">
        <v>32252592</v>
      </c>
      <c r="E12" s="88"/>
    </row>
    <row r="13" spans="1:4" ht="21" customHeight="1">
      <c r="A13" s="211" t="s">
        <v>217</v>
      </c>
      <c r="B13" s="167">
        <v>90.18</v>
      </c>
      <c r="C13" s="167">
        <v>89.53</v>
      </c>
      <c r="D13" s="167">
        <v>89.63</v>
      </c>
    </row>
    <row r="14" spans="1:3" ht="45" customHeight="1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ht="15.75" customHeight="1"/>
    <row r="18" spans="1:4" ht="15.75" customHeight="1">
      <c r="A18" s="528" t="s">
        <v>575</v>
      </c>
      <c r="B18" s="528"/>
      <c r="C18" s="528"/>
      <c r="D18" s="528"/>
    </row>
    <row r="19" spans="1:4" ht="15.75" customHeight="1">
      <c r="A19" s="528"/>
      <c r="B19" s="528"/>
      <c r="C19" s="528"/>
      <c r="D19" s="528"/>
    </row>
    <row r="20" spans="1:4" ht="31.5" customHeight="1">
      <c r="A20" s="33"/>
      <c r="B20" s="33"/>
      <c r="C20" s="33"/>
      <c r="D20" s="33"/>
    </row>
    <row r="21" spans="1:5" ht="5.25" customHeight="1">
      <c r="A21" s="529"/>
      <c r="B21" s="529"/>
      <c r="C21" s="529"/>
      <c r="D21" s="529"/>
      <c r="E21" s="529"/>
    </row>
    <row r="22" spans="1:4" ht="31.5" customHeight="1">
      <c r="A22" s="62"/>
      <c r="B22" s="146" t="s">
        <v>3</v>
      </c>
      <c r="C22" s="146" t="s">
        <v>6</v>
      </c>
      <c r="D22" s="146" t="s">
        <v>2</v>
      </c>
    </row>
    <row r="23" spans="1:4" ht="20.25" customHeight="1">
      <c r="A23" s="193" t="s">
        <v>9</v>
      </c>
      <c r="B23" s="167">
        <v>452</v>
      </c>
      <c r="C23" s="167">
        <v>2930</v>
      </c>
      <c r="D23" s="168">
        <v>3382</v>
      </c>
    </row>
    <row r="24" spans="1:4" ht="30.75" customHeight="1">
      <c r="A24" s="212" t="s">
        <v>215</v>
      </c>
      <c r="B24" s="168">
        <v>347262050</v>
      </c>
      <c r="C24" s="168">
        <v>459612425</v>
      </c>
      <c r="D24" s="168">
        <v>806874475</v>
      </c>
    </row>
    <row r="25" spans="1:4" ht="36.75" customHeight="1">
      <c r="A25" s="212" t="s">
        <v>216</v>
      </c>
      <c r="B25" s="168">
        <v>303718696</v>
      </c>
      <c r="C25" s="168">
        <v>421185603</v>
      </c>
      <c r="D25" s="168">
        <v>724904299</v>
      </c>
    </row>
    <row r="26" spans="1:4" ht="18.75" customHeight="1">
      <c r="A26" s="211" t="s">
        <v>217</v>
      </c>
      <c r="B26" s="167">
        <v>87.46</v>
      </c>
      <c r="C26" s="167">
        <v>91.64</v>
      </c>
      <c r="D26" s="167">
        <v>89.84</v>
      </c>
    </row>
    <row r="27" spans="1:3" ht="18.75" customHeight="1">
      <c r="A27" s="2" t="s">
        <v>18</v>
      </c>
      <c r="B27" s="2"/>
      <c r="C27" s="2"/>
    </row>
  </sheetData>
  <sheetProtection/>
  <mergeCells count="4">
    <mergeCell ref="A18:D19"/>
    <mergeCell ref="A21:E21"/>
    <mergeCell ref="A2:E2"/>
    <mergeCell ref="A5:E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&amp;L21.10.2016&amp;CTÜRKİYE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2" sqref="A2:F3"/>
    </sheetView>
  </sheetViews>
  <sheetFormatPr defaultColWidth="9.140625" defaultRowHeight="15"/>
  <cols>
    <col min="2" max="2" width="12.7109375" style="0" customWidth="1"/>
    <col min="3" max="3" width="18.00390625" style="98" customWidth="1"/>
    <col min="4" max="5" width="13.8515625" style="0" customWidth="1"/>
    <col min="6" max="6" width="19.421875" style="0" customWidth="1"/>
    <col min="7" max="7" width="10.140625" style="0" bestFit="1" customWidth="1"/>
    <col min="130" max="130" width="18.00390625" style="0" customWidth="1"/>
    <col min="131" max="132" width="13.8515625" style="0" customWidth="1"/>
    <col min="133" max="133" width="19.421875" style="0" customWidth="1"/>
    <col min="134" max="134" width="10.140625" style="0" bestFit="1" customWidth="1"/>
    <col min="135" max="135" width="8.8515625" style="0" customWidth="1"/>
    <col min="136" max="136" width="10.140625" style="0" bestFit="1" customWidth="1"/>
  </cols>
  <sheetData>
    <row r="1" spans="1:7" ht="17.25" thickBot="1">
      <c r="A1" s="537" t="s">
        <v>555</v>
      </c>
      <c r="B1" s="537"/>
      <c r="C1" s="537"/>
      <c r="D1" s="537"/>
      <c r="E1" s="537"/>
      <c r="F1" s="537"/>
      <c r="G1" s="103"/>
    </row>
    <row r="2" spans="1:7" ht="15" customHeight="1">
      <c r="A2" s="538" t="s">
        <v>576</v>
      </c>
      <c r="B2" s="538"/>
      <c r="C2" s="538"/>
      <c r="D2" s="538"/>
      <c r="E2" s="538"/>
      <c r="F2" s="538"/>
      <c r="G2" s="93"/>
    </row>
    <row r="3" spans="1:7" ht="15" customHeight="1">
      <c r="A3" s="539"/>
      <c r="B3" s="539"/>
      <c r="C3" s="539"/>
      <c r="D3" s="539"/>
      <c r="E3" s="539"/>
      <c r="F3" s="539"/>
      <c r="G3" s="93"/>
    </row>
    <row r="4" spans="1:6" ht="15.75" customHeight="1">
      <c r="A4" s="1"/>
      <c r="B4" s="530" t="s">
        <v>107</v>
      </c>
      <c r="C4" s="530"/>
      <c r="D4" s="530"/>
      <c r="E4" s="530"/>
      <c r="F4" s="530"/>
    </row>
    <row r="5" spans="2:7" ht="45" customHeight="1">
      <c r="B5" s="533" t="s">
        <v>343</v>
      </c>
      <c r="C5" s="531" t="s">
        <v>218</v>
      </c>
      <c r="D5" s="533" t="s">
        <v>219</v>
      </c>
      <c r="E5" s="533" t="s">
        <v>220</v>
      </c>
      <c r="F5" s="533" t="s">
        <v>221</v>
      </c>
      <c r="G5" s="182"/>
    </row>
    <row r="6" spans="2:6" ht="15" customHeight="1" thickBot="1">
      <c r="B6" s="533"/>
      <c r="C6" s="536"/>
      <c r="D6" s="533"/>
      <c r="E6" s="534"/>
      <c r="F6" s="534"/>
    </row>
    <row r="7" spans="2:6" ht="17.25" customHeight="1" hidden="1">
      <c r="B7" s="531"/>
      <c r="C7" s="275"/>
      <c r="D7" s="531"/>
      <c r="E7" s="535"/>
      <c r="F7" s="535"/>
    </row>
    <row r="8" spans="2:6" ht="15">
      <c r="B8" s="202" t="s">
        <v>377</v>
      </c>
      <c r="C8" s="316" t="s">
        <v>162</v>
      </c>
      <c r="D8" s="191">
        <v>313</v>
      </c>
      <c r="E8" s="197">
        <v>287755050</v>
      </c>
      <c r="F8" s="203">
        <v>252301446</v>
      </c>
    </row>
    <row r="9" spans="2:6" ht="15">
      <c r="B9" s="204" t="s">
        <v>349</v>
      </c>
      <c r="C9" s="193" t="s">
        <v>135</v>
      </c>
      <c r="D9" s="167">
        <v>33</v>
      </c>
      <c r="E9" s="168">
        <v>12475000</v>
      </c>
      <c r="F9" s="205">
        <v>9173500</v>
      </c>
    </row>
    <row r="10" spans="2:6" ht="15">
      <c r="B10" s="204" t="s">
        <v>378</v>
      </c>
      <c r="C10" s="193" t="s">
        <v>163</v>
      </c>
      <c r="D10" s="167">
        <v>28</v>
      </c>
      <c r="E10" s="168">
        <v>29025000</v>
      </c>
      <c r="F10" s="205">
        <v>28127500</v>
      </c>
    </row>
    <row r="11" spans="2:6" ht="15">
      <c r="B11" s="204" t="s">
        <v>350</v>
      </c>
      <c r="C11" s="193" t="s">
        <v>136</v>
      </c>
      <c r="D11" s="167">
        <v>25</v>
      </c>
      <c r="E11" s="168">
        <v>4282000</v>
      </c>
      <c r="F11" s="205">
        <v>3557000</v>
      </c>
    </row>
    <row r="12" spans="2:6" ht="15">
      <c r="B12" s="204" t="s">
        <v>359</v>
      </c>
      <c r="C12" s="193" t="s">
        <v>145</v>
      </c>
      <c r="D12" s="167">
        <v>11</v>
      </c>
      <c r="E12" s="168">
        <v>775000</v>
      </c>
      <c r="F12" s="205">
        <v>502250</v>
      </c>
    </row>
    <row r="13" spans="2:6" ht="15">
      <c r="B13" s="204" t="s">
        <v>384</v>
      </c>
      <c r="C13" s="193" t="s">
        <v>169</v>
      </c>
      <c r="D13" s="167">
        <v>7</v>
      </c>
      <c r="E13" s="168">
        <v>650000</v>
      </c>
      <c r="F13" s="205">
        <v>413500</v>
      </c>
    </row>
    <row r="14" spans="2:6" ht="15">
      <c r="B14" s="204" t="s">
        <v>391</v>
      </c>
      <c r="C14" s="193" t="s">
        <v>176</v>
      </c>
      <c r="D14" s="167">
        <v>6</v>
      </c>
      <c r="E14" s="168">
        <v>4350000</v>
      </c>
      <c r="F14" s="205">
        <v>3428000</v>
      </c>
    </row>
    <row r="15" spans="2:6" ht="15">
      <c r="B15" s="204" t="s">
        <v>381</v>
      </c>
      <c r="C15" s="193" t="s">
        <v>166</v>
      </c>
      <c r="D15" s="167">
        <v>4</v>
      </c>
      <c r="E15" s="168">
        <v>750000</v>
      </c>
      <c r="F15" s="205">
        <v>324000</v>
      </c>
    </row>
    <row r="16" spans="2:6" ht="15">
      <c r="B16" s="204" t="s">
        <v>352</v>
      </c>
      <c r="C16" s="193" t="s">
        <v>138</v>
      </c>
      <c r="D16" s="167">
        <v>4</v>
      </c>
      <c r="E16" s="168">
        <v>1250000</v>
      </c>
      <c r="F16" s="205">
        <v>720000</v>
      </c>
    </row>
    <row r="17" spans="2:6" ht="15">
      <c r="B17" s="204" t="s">
        <v>413</v>
      </c>
      <c r="C17" s="193" t="s">
        <v>198</v>
      </c>
      <c r="D17" s="167">
        <v>2</v>
      </c>
      <c r="E17" s="168">
        <v>100000</v>
      </c>
      <c r="F17" s="205">
        <v>100000</v>
      </c>
    </row>
    <row r="18" spans="2:6" s="98" customFormat="1" ht="15">
      <c r="B18" s="204" t="s">
        <v>370</v>
      </c>
      <c r="C18" s="193" t="s">
        <v>156</v>
      </c>
      <c r="D18" s="167">
        <v>2</v>
      </c>
      <c r="E18" s="168">
        <v>400000</v>
      </c>
      <c r="F18" s="205">
        <v>320000</v>
      </c>
    </row>
    <row r="19" spans="2:6" s="98" customFormat="1" ht="15">
      <c r="B19" s="204" t="s">
        <v>365</v>
      </c>
      <c r="C19" s="193" t="s">
        <v>151</v>
      </c>
      <c r="D19" s="167">
        <v>2</v>
      </c>
      <c r="E19" s="168">
        <v>100000</v>
      </c>
      <c r="F19" s="205">
        <v>70000</v>
      </c>
    </row>
    <row r="20" spans="2:6" s="98" customFormat="1" ht="15">
      <c r="B20" s="204" t="s">
        <v>402</v>
      </c>
      <c r="C20" s="193" t="s">
        <v>187</v>
      </c>
      <c r="D20" s="167">
        <v>2</v>
      </c>
      <c r="E20" s="168">
        <v>1750000</v>
      </c>
      <c r="F20" s="205">
        <v>1750000</v>
      </c>
    </row>
    <row r="21" spans="2:6" s="98" customFormat="1" ht="15">
      <c r="B21" s="204" t="s">
        <v>398</v>
      </c>
      <c r="C21" s="193" t="s">
        <v>183</v>
      </c>
      <c r="D21" s="167">
        <v>2</v>
      </c>
      <c r="E21" s="168">
        <v>150000</v>
      </c>
      <c r="F21" s="205">
        <v>82500</v>
      </c>
    </row>
    <row r="22" spans="2:6" s="98" customFormat="1" ht="15">
      <c r="B22" s="204" t="s">
        <v>376</v>
      </c>
      <c r="C22" s="193" t="s">
        <v>281</v>
      </c>
      <c r="D22" s="167">
        <v>2</v>
      </c>
      <c r="E22" s="168">
        <v>1000000</v>
      </c>
      <c r="F22" s="205">
        <v>900000</v>
      </c>
    </row>
    <row r="23" spans="2:6" s="98" customFormat="1" ht="15">
      <c r="B23" s="204" t="s">
        <v>394</v>
      </c>
      <c r="C23" s="193" t="s">
        <v>179</v>
      </c>
      <c r="D23" s="167">
        <v>1</v>
      </c>
      <c r="E23" s="168">
        <v>800000</v>
      </c>
      <c r="F23" s="205">
        <v>800000</v>
      </c>
    </row>
    <row r="24" spans="2:6" s="98" customFormat="1" ht="15">
      <c r="B24" s="204" t="s">
        <v>409</v>
      </c>
      <c r="C24" s="193" t="s">
        <v>194</v>
      </c>
      <c r="D24" s="167">
        <v>1</v>
      </c>
      <c r="E24" s="168">
        <v>100000</v>
      </c>
      <c r="F24" s="205">
        <v>55000</v>
      </c>
    </row>
    <row r="25" spans="2:6" s="98" customFormat="1" ht="15">
      <c r="B25" s="204" t="s">
        <v>347</v>
      </c>
      <c r="C25" s="193" t="s">
        <v>133</v>
      </c>
      <c r="D25" s="167">
        <v>1</v>
      </c>
      <c r="E25" s="168">
        <v>500000</v>
      </c>
      <c r="F25" s="205">
        <v>200000</v>
      </c>
    </row>
    <row r="26" spans="2:6" s="98" customFormat="1" ht="15">
      <c r="B26" s="204" t="s">
        <v>405</v>
      </c>
      <c r="C26" s="193" t="s">
        <v>190</v>
      </c>
      <c r="D26" s="167">
        <v>1</v>
      </c>
      <c r="E26" s="168">
        <v>500000</v>
      </c>
      <c r="F26" s="205">
        <v>500000</v>
      </c>
    </row>
    <row r="27" spans="2:6" s="98" customFormat="1" ht="15">
      <c r="B27" s="204" t="s">
        <v>382</v>
      </c>
      <c r="C27" s="193" t="s">
        <v>167</v>
      </c>
      <c r="D27" s="167">
        <v>1</v>
      </c>
      <c r="E27" s="168">
        <v>100000</v>
      </c>
      <c r="F27" s="205">
        <v>50000</v>
      </c>
    </row>
    <row r="28" spans="2:6" ht="15">
      <c r="B28" s="204" t="s">
        <v>374</v>
      </c>
      <c r="C28" s="193" t="s">
        <v>160</v>
      </c>
      <c r="D28" s="167">
        <v>1</v>
      </c>
      <c r="E28" s="168">
        <v>100000</v>
      </c>
      <c r="F28" s="205">
        <v>99000</v>
      </c>
    </row>
    <row r="29" spans="2:6" ht="15" customHeight="1">
      <c r="B29" s="204" t="s">
        <v>420</v>
      </c>
      <c r="C29" s="193" t="s">
        <v>205</v>
      </c>
      <c r="D29" s="167">
        <v>1</v>
      </c>
      <c r="E29" s="168">
        <v>50000</v>
      </c>
      <c r="F29" s="205">
        <v>50000</v>
      </c>
    </row>
    <row r="30" spans="2:6" ht="15" customHeight="1">
      <c r="B30" s="204" t="s">
        <v>388</v>
      </c>
      <c r="C30" s="193" t="s">
        <v>173</v>
      </c>
      <c r="D30" s="167">
        <v>1</v>
      </c>
      <c r="E30" s="168">
        <v>100000</v>
      </c>
      <c r="F30" s="205">
        <v>15000</v>
      </c>
    </row>
    <row r="31" spans="2:6" s="98" customFormat="1" ht="15" customHeight="1">
      <c r="B31" s="204" t="s">
        <v>408</v>
      </c>
      <c r="C31" s="193" t="s">
        <v>193</v>
      </c>
      <c r="D31" s="167">
        <v>1</v>
      </c>
      <c r="E31" s="168">
        <v>200000</v>
      </c>
      <c r="F31" s="205">
        <v>180000</v>
      </c>
    </row>
    <row r="32" spans="2:6" s="98" customFormat="1" ht="15" customHeight="1" thickBot="1">
      <c r="B32" s="207"/>
      <c r="C32" s="314"/>
      <c r="D32" s="195"/>
      <c r="E32" s="208" t="s">
        <v>30</v>
      </c>
      <c r="F32" s="315">
        <f>SUM(F8:F30)</f>
        <v>303538696</v>
      </c>
    </row>
    <row r="33" spans="4:6" s="98" customFormat="1" ht="15" customHeight="1">
      <c r="D33" s="2"/>
      <c r="E33" s="2"/>
      <c r="F33" s="63"/>
    </row>
    <row r="34" spans="2:6" ht="15.75" customHeight="1">
      <c r="B34" s="530" t="s">
        <v>115</v>
      </c>
      <c r="C34" s="530"/>
      <c r="D34" s="530"/>
      <c r="E34" s="530"/>
      <c r="F34" s="530"/>
    </row>
    <row r="35" spans="2:6" ht="30" customHeight="1">
      <c r="B35" s="531" t="s">
        <v>343</v>
      </c>
      <c r="C35" s="531" t="s">
        <v>218</v>
      </c>
      <c r="D35" s="531" t="s">
        <v>219</v>
      </c>
      <c r="E35" s="531" t="s">
        <v>220</v>
      </c>
      <c r="F35" s="531" t="s">
        <v>221</v>
      </c>
    </row>
    <row r="36" spans="2:6" ht="27.75" customHeight="1" thickBot="1">
      <c r="B36" s="532"/>
      <c r="C36" s="532"/>
      <c r="D36" s="532"/>
      <c r="E36" s="532"/>
      <c r="F36" s="532"/>
    </row>
    <row r="37" spans="2:6" ht="18.75" customHeight="1" hidden="1">
      <c r="B37" s="532"/>
      <c r="C37" s="276"/>
      <c r="D37" s="532"/>
      <c r="E37" s="532"/>
      <c r="F37" s="532"/>
    </row>
    <row r="38" spans="2:6" ht="15">
      <c r="B38" s="202" t="s">
        <v>377</v>
      </c>
      <c r="C38" s="316" t="s">
        <v>162</v>
      </c>
      <c r="D38" s="191">
        <v>1684</v>
      </c>
      <c r="E38" s="197">
        <v>252585425</v>
      </c>
      <c r="F38" s="203">
        <v>235369548</v>
      </c>
    </row>
    <row r="39" spans="2:6" ht="15">
      <c r="B39" s="204" t="s">
        <v>376</v>
      </c>
      <c r="C39" s="193" t="s">
        <v>281</v>
      </c>
      <c r="D39" s="167">
        <v>220</v>
      </c>
      <c r="E39" s="168">
        <v>38587000</v>
      </c>
      <c r="F39" s="205">
        <v>37541200</v>
      </c>
    </row>
    <row r="40" spans="2:6" ht="15">
      <c r="B40" s="204" t="s">
        <v>370</v>
      </c>
      <c r="C40" s="193" t="s">
        <v>156</v>
      </c>
      <c r="D40" s="167">
        <v>210</v>
      </c>
      <c r="E40" s="168">
        <v>45358000</v>
      </c>
      <c r="F40" s="205">
        <v>44730920</v>
      </c>
    </row>
    <row r="41" spans="2:6" ht="15">
      <c r="B41" s="204" t="s">
        <v>374</v>
      </c>
      <c r="C41" s="193" t="s">
        <v>160</v>
      </c>
      <c r="D41" s="167">
        <v>135</v>
      </c>
      <c r="E41" s="168">
        <v>22340000</v>
      </c>
      <c r="F41" s="205">
        <v>18913700</v>
      </c>
    </row>
    <row r="42" spans="2:6" ht="15">
      <c r="B42" s="204" t="s">
        <v>350</v>
      </c>
      <c r="C42" s="193" t="s">
        <v>136</v>
      </c>
      <c r="D42" s="167">
        <v>117</v>
      </c>
      <c r="E42" s="168">
        <v>12076000</v>
      </c>
      <c r="F42" s="205">
        <v>9196200</v>
      </c>
    </row>
    <row r="43" spans="2:6" ht="15">
      <c r="B43" s="204" t="s">
        <v>359</v>
      </c>
      <c r="C43" s="193" t="s">
        <v>145</v>
      </c>
      <c r="D43" s="167">
        <v>111</v>
      </c>
      <c r="E43" s="168">
        <v>9127000</v>
      </c>
      <c r="F43" s="205">
        <v>7911350</v>
      </c>
    </row>
    <row r="44" spans="2:6" ht="15">
      <c r="B44" s="204" t="s">
        <v>349</v>
      </c>
      <c r="C44" s="193" t="s">
        <v>135</v>
      </c>
      <c r="D44" s="167">
        <v>89</v>
      </c>
      <c r="E44" s="168">
        <v>9200000</v>
      </c>
      <c r="F44" s="205">
        <v>7175100</v>
      </c>
    </row>
    <row r="45" spans="2:6" ht="15">
      <c r="B45" s="204" t="s">
        <v>378</v>
      </c>
      <c r="C45" s="193" t="s">
        <v>163</v>
      </c>
      <c r="D45" s="167">
        <v>60</v>
      </c>
      <c r="E45" s="168">
        <v>20740000</v>
      </c>
      <c r="F45" s="205">
        <v>19824075</v>
      </c>
    </row>
    <row r="46" spans="2:6" ht="15">
      <c r="B46" s="204" t="s">
        <v>420</v>
      </c>
      <c r="C46" s="193" t="s">
        <v>205</v>
      </c>
      <c r="D46" s="167">
        <v>38</v>
      </c>
      <c r="E46" s="168">
        <v>9290000</v>
      </c>
      <c r="F46" s="205">
        <v>8640500</v>
      </c>
    </row>
    <row r="47" spans="2:6" ht="15">
      <c r="B47" s="204" t="s">
        <v>406</v>
      </c>
      <c r="C47" s="193" t="s">
        <v>191</v>
      </c>
      <c r="D47" s="167">
        <v>25</v>
      </c>
      <c r="E47" s="168">
        <v>2805000</v>
      </c>
      <c r="F47" s="205">
        <v>2575000</v>
      </c>
    </row>
    <row r="48" spans="2:6" ht="15">
      <c r="B48" s="204" t="s">
        <v>391</v>
      </c>
      <c r="C48" s="193" t="s">
        <v>176</v>
      </c>
      <c r="D48" s="167">
        <v>24</v>
      </c>
      <c r="E48" s="168">
        <v>3160000</v>
      </c>
      <c r="F48" s="205">
        <v>2376850</v>
      </c>
    </row>
    <row r="49" spans="2:6" ht="15">
      <c r="B49" s="204" t="s">
        <v>397</v>
      </c>
      <c r="C49" s="193" t="s">
        <v>182</v>
      </c>
      <c r="D49" s="167">
        <v>20</v>
      </c>
      <c r="E49" s="168">
        <v>3510000</v>
      </c>
      <c r="F49" s="205">
        <v>3044000</v>
      </c>
    </row>
    <row r="50" spans="2:6" ht="15">
      <c r="B50" s="204" t="s">
        <v>344</v>
      </c>
      <c r="C50" s="193" t="s">
        <v>130</v>
      </c>
      <c r="D50" s="167">
        <v>19</v>
      </c>
      <c r="E50" s="168">
        <v>2540000</v>
      </c>
      <c r="F50" s="205">
        <v>2329000</v>
      </c>
    </row>
    <row r="51" spans="2:6" ht="15">
      <c r="B51" s="204" t="s">
        <v>352</v>
      </c>
      <c r="C51" s="193" t="s">
        <v>138</v>
      </c>
      <c r="D51" s="167">
        <v>18</v>
      </c>
      <c r="E51" s="168">
        <v>1001000</v>
      </c>
      <c r="F51" s="205">
        <v>926900</v>
      </c>
    </row>
    <row r="52" spans="2:6" ht="15">
      <c r="B52" s="204" t="s">
        <v>385</v>
      </c>
      <c r="C52" s="193" t="s">
        <v>170</v>
      </c>
      <c r="D52" s="167">
        <v>18</v>
      </c>
      <c r="E52" s="168">
        <v>3565000</v>
      </c>
      <c r="F52" s="205">
        <v>2529600</v>
      </c>
    </row>
    <row r="53" spans="2:6" ht="15">
      <c r="B53" s="204" t="s">
        <v>384</v>
      </c>
      <c r="C53" s="193" t="s">
        <v>169</v>
      </c>
      <c r="D53" s="167">
        <v>16</v>
      </c>
      <c r="E53" s="168">
        <v>2980000</v>
      </c>
      <c r="F53" s="205">
        <v>2227500</v>
      </c>
    </row>
    <row r="54" spans="2:6" ht="15">
      <c r="B54" s="204" t="s">
        <v>381</v>
      </c>
      <c r="C54" s="193" t="s">
        <v>166</v>
      </c>
      <c r="D54" s="167">
        <v>15</v>
      </c>
      <c r="E54" s="168">
        <v>1830000</v>
      </c>
      <c r="F54" s="205">
        <v>1338000</v>
      </c>
    </row>
    <row r="55" spans="2:6" ht="15">
      <c r="B55" s="204" t="s">
        <v>404</v>
      </c>
      <c r="C55" s="193" t="s">
        <v>189</v>
      </c>
      <c r="D55" s="167">
        <v>13</v>
      </c>
      <c r="E55" s="168">
        <v>1222000</v>
      </c>
      <c r="F55" s="205">
        <v>987000</v>
      </c>
    </row>
    <row r="56" spans="2:6" ht="15">
      <c r="B56" s="204" t="s">
        <v>398</v>
      </c>
      <c r="C56" s="193" t="s">
        <v>183</v>
      </c>
      <c r="D56" s="167">
        <v>8</v>
      </c>
      <c r="E56" s="168">
        <v>1044000</v>
      </c>
      <c r="F56" s="205">
        <v>810500</v>
      </c>
    </row>
    <row r="57" spans="2:6" ht="15">
      <c r="B57" s="204" t="s">
        <v>389</v>
      </c>
      <c r="C57" s="193" t="s">
        <v>174</v>
      </c>
      <c r="D57" s="167">
        <v>8</v>
      </c>
      <c r="E57" s="168">
        <v>2690000</v>
      </c>
      <c r="F57" s="205">
        <v>2659000</v>
      </c>
    </row>
    <row r="58" spans="2:6" ht="15">
      <c r="B58" s="204" t="s">
        <v>402</v>
      </c>
      <c r="C58" s="193" t="s">
        <v>187</v>
      </c>
      <c r="D58" s="167">
        <v>7</v>
      </c>
      <c r="E58" s="168">
        <v>1140000</v>
      </c>
      <c r="F58" s="205">
        <v>1099400</v>
      </c>
    </row>
    <row r="59" spans="2:6" ht="15">
      <c r="B59" s="204" t="s">
        <v>390</v>
      </c>
      <c r="C59" s="193" t="s">
        <v>175</v>
      </c>
      <c r="D59" s="167">
        <v>6</v>
      </c>
      <c r="E59" s="168">
        <v>2800000</v>
      </c>
      <c r="F59" s="205">
        <v>1425000</v>
      </c>
    </row>
    <row r="60" spans="2:6" ht="15">
      <c r="B60" s="204" t="s">
        <v>408</v>
      </c>
      <c r="C60" s="193" t="s">
        <v>193</v>
      </c>
      <c r="D60" s="167">
        <v>5</v>
      </c>
      <c r="E60" s="168">
        <v>300000</v>
      </c>
      <c r="F60" s="205">
        <v>294900</v>
      </c>
    </row>
    <row r="61" spans="2:6" ht="15">
      <c r="B61" s="204" t="s">
        <v>363</v>
      </c>
      <c r="C61" s="193" t="s">
        <v>149</v>
      </c>
      <c r="D61" s="167">
        <v>5</v>
      </c>
      <c r="E61" s="168">
        <v>560000</v>
      </c>
      <c r="F61" s="205">
        <v>266700</v>
      </c>
    </row>
    <row r="62" spans="2:6" ht="15">
      <c r="B62" s="204" t="s">
        <v>422</v>
      </c>
      <c r="C62" s="193" t="s">
        <v>207</v>
      </c>
      <c r="D62" s="167">
        <v>5</v>
      </c>
      <c r="E62" s="168">
        <v>700000</v>
      </c>
      <c r="F62" s="205">
        <v>700000</v>
      </c>
    </row>
    <row r="63" spans="2:6" ht="15">
      <c r="B63" s="204" t="s">
        <v>424</v>
      </c>
      <c r="C63" s="193" t="s">
        <v>209</v>
      </c>
      <c r="D63" s="167">
        <v>5</v>
      </c>
      <c r="E63" s="168">
        <v>320000</v>
      </c>
      <c r="F63" s="205">
        <v>307000</v>
      </c>
    </row>
    <row r="64" spans="2:6" ht="15">
      <c r="B64" s="204" t="s">
        <v>388</v>
      </c>
      <c r="C64" s="193" t="s">
        <v>173</v>
      </c>
      <c r="D64" s="167">
        <v>4</v>
      </c>
      <c r="E64" s="168">
        <v>110000</v>
      </c>
      <c r="F64" s="205">
        <v>65000</v>
      </c>
    </row>
    <row r="65" spans="2:6" ht="15">
      <c r="B65" s="204" t="s">
        <v>387</v>
      </c>
      <c r="C65" s="193" t="s">
        <v>172</v>
      </c>
      <c r="D65" s="167">
        <v>4</v>
      </c>
      <c r="E65" s="168">
        <v>252000</v>
      </c>
      <c r="F65" s="205">
        <v>188960</v>
      </c>
    </row>
    <row r="66" spans="2:6" ht="15">
      <c r="B66" s="204" t="s">
        <v>386</v>
      </c>
      <c r="C66" s="193" t="s">
        <v>171</v>
      </c>
      <c r="D66" s="167">
        <v>3</v>
      </c>
      <c r="E66" s="168">
        <v>250000</v>
      </c>
      <c r="F66" s="205">
        <v>200000</v>
      </c>
    </row>
    <row r="67" spans="2:6" ht="15">
      <c r="B67" s="204" t="s">
        <v>411</v>
      </c>
      <c r="C67" s="193" t="s">
        <v>196</v>
      </c>
      <c r="D67" s="167">
        <v>3</v>
      </c>
      <c r="E67" s="168">
        <v>120000</v>
      </c>
      <c r="F67" s="205">
        <v>120000</v>
      </c>
    </row>
    <row r="68" spans="2:6" s="98" customFormat="1" ht="15">
      <c r="B68" s="204" t="s">
        <v>346</v>
      </c>
      <c r="C68" s="193" t="s">
        <v>132</v>
      </c>
      <c r="D68" s="167">
        <v>3</v>
      </c>
      <c r="E68" s="168">
        <v>120000</v>
      </c>
      <c r="F68" s="205">
        <v>97200</v>
      </c>
    </row>
    <row r="69" spans="2:6" s="98" customFormat="1" ht="15">
      <c r="B69" s="204" t="s">
        <v>369</v>
      </c>
      <c r="C69" s="193" t="s">
        <v>155</v>
      </c>
      <c r="D69" s="167">
        <v>3</v>
      </c>
      <c r="E69" s="168">
        <v>1000000</v>
      </c>
      <c r="F69" s="205">
        <v>600000</v>
      </c>
    </row>
    <row r="70" spans="2:6" s="98" customFormat="1" ht="15">
      <c r="B70" s="204" t="s">
        <v>365</v>
      </c>
      <c r="C70" s="193" t="s">
        <v>151</v>
      </c>
      <c r="D70" s="167">
        <v>3</v>
      </c>
      <c r="E70" s="168">
        <v>725000</v>
      </c>
      <c r="F70" s="205">
        <v>323000</v>
      </c>
    </row>
    <row r="71" spans="2:6" s="98" customFormat="1" ht="15">
      <c r="B71" s="204" t="s">
        <v>353</v>
      </c>
      <c r="C71" s="193" t="s">
        <v>139</v>
      </c>
      <c r="D71" s="167">
        <v>3</v>
      </c>
      <c r="E71" s="168">
        <v>400000</v>
      </c>
      <c r="F71" s="205">
        <v>390000</v>
      </c>
    </row>
    <row r="72" spans="2:6" s="98" customFormat="1" ht="15">
      <c r="B72" s="204" t="s">
        <v>358</v>
      </c>
      <c r="C72" s="193" t="s">
        <v>144</v>
      </c>
      <c r="D72" s="167">
        <v>2</v>
      </c>
      <c r="E72" s="168">
        <v>110000</v>
      </c>
      <c r="F72" s="205">
        <v>55000</v>
      </c>
    </row>
    <row r="73" spans="2:6" s="98" customFormat="1" ht="15">
      <c r="B73" s="204" t="s">
        <v>364</v>
      </c>
      <c r="C73" s="193" t="s">
        <v>150</v>
      </c>
      <c r="D73" s="167">
        <v>2</v>
      </c>
      <c r="E73" s="168">
        <v>200000</v>
      </c>
      <c r="F73" s="205">
        <v>150000</v>
      </c>
    </row>
    <row r="74" spans="2:6" ht="15">
      <c r="B74" s="204" t="s">
        <v>407</v>
      </c>
      <c r="C74" s="193" t="s">
        <v>192</v>
      </c>
      <c r="D74" s="167">
        <v>2</v>
      </c>
      <c r="E74" s="168">
        <v>115000</v>
      </c>
      <c r="F74" s="205">
        <v>115000</v>
      </c>
    </row>
    <row r="75" spans="2:6" ht="15">
      <c r="B75" s="204" t="s">
        <v>423</v>
      </c>
      <c r="C75" s="193" t="s">
        <v>208</v>
      </c>
      <c r="D75" s="167">
        <v>2</v>
      </c>
      <c r="E75" s="168">
        <v>520000</v>
      </c>
      <c r="F75" s="205">
        <v>520000</v>
      </c>
    </row>
    <row r="76" spans="2:6" s="98" customFormat="1" ht="15">
      <c r="B76" s="204" t="s">
        <v>394</v>
      </c>
      <c r="C76" s="193" t="s">
        <v>179</v>
      </c>
      <c r="D76" s="167">
        <v>2</v>
      </c>
      <c r="E76" s="168">
        <v>800000</v>
      </c>
      <c r="F76" s="205">
        <v>550000</v>
      </c>
    </row>
    <row r="77" spans="2:6" s="98" customFormat="1" ht="15">
      <c r="B77" s="204" t="s">
        <v>345</v>
      </c>
      <c r="C77" s="193" t="s">
        <v>131</v>
      </c>
      <c r="D77" s="167">
        <v>1</v>
      </c>
      <c r="E77" s="168">
        <v>400000</v>
      </c>
      <c r="F77" s="205">
        <v>400000</v>
      </c>
    </row>
    <row r="78" spans="2:6" s="98" customFormat="1" ht="15">
      <c r="B78" s="204" t="s">
        <v>401</v>
      </c>
      <c r="C78" s="193" t="s">
        <v>186</v>
      </c>
      <c r="D78" s="167">
        <v>1</v>
      </c>
      <c r="E78" s="168">
        <v>60000</v>
      </c>
      <c r="F78" s="205">
        <v>60000</v>
      </c>
    </row>
    <row r="79" spans="2:6" s="98" customFormat="1" ht="15">
      <c r="B79" s="204" t="s">
        <v>400</v>
      </c>
      <c r="C79" s="193" t="s">
        <v>185</v>
      </c>
      <c r="D79" s="167">
        <v>1</v>
      </c>
      <c r="E79" s="168">
        <v>10000</v>
      </c>
      <c r="F79" s="205">
        <v>7500</v>
      </c>
    </row>
    <row r="80" spans="2:6" ht="15">
      <c r="B80" s="204" t="s">
        <v>348</v>
      </c>
      <c r="C80" s="193" t="s">
        <v>134</v>
      </c>
      <c r="D80" s="167">
        <v>1</v>
      </c>
      <c r="E80" s="168">
        <v>50000</v>
      </c>
      <c r="F80" s="205">
        <v>50000</v>
      </c>
    </row>
    <row r="81" spans="2:6" ht="15">
      <c r="B81" s="204" t="s">
        <v>396</v>
      </c>
      <c r="C81" s="193" t="s">
        <v>181</v>
      </c>
      <c r="D81" s="167">
        <v>1</v>
      </c>
      <c r="E81" s="168">
        <v>100000</v>
      </c>
      <c r="F81" s="205">
        <v>70000</v>
      </c>
    </row>
    <row r="82" spans="2:6" ht="15" customHeight="1">
      <c r="B82" s="204" t="s">
        <v>395</v>
      </c>
      <c r="C82" s="193" t="s">
        <v>180</v>
      </c>
      <c r="D82" s="167">
        <v>1</v>
      </c>
      <c r="E82" s="168">
        <v>10000</v>
      </c>
      <c r="F82" s="205">
        <v>10000</v>
      </c>
    </row>
    <row r="83" spans="2:6" ht="15">
      <c r="B83" s="204" t="s">
        <v>393</v>
      </c>
      <c r="C83" s="193" t="s">
        <v>178</v>
      </c>
      <c r="D83" s="167">
        <v>1</v>
      </c>
      <c r="E83" s="168">
        <v>500000</v>
      </c>
      <c r="F83" s="205">
        <v>350000</v>
      </c>
    </row>
    <row r="84" spans="2:6" ht="15">
      <c r="B84" s="204" t="s">
        <v>417</v>
      </c>
      <c r="C84" s="193" t="s">
        <v>202</v>
      </c>
      <c r="D84" s="167">
        <v>1</v>
      </c>
      <c r="E84" s="168">
        <v>30000</v>
      </c>
      <c r="F84" s="205">
        <v>30000</v>
      </c>
    </row>
    <row r="85" spans="2:6" ht="15">
      <c r="B85" s="204" t="s">
        <v>413</v>
      </c>
      <c r="C85" s="193" t="s">
        <v>198</v>
      </c>
      <c r="D85" s="167">
        <v>1</v>
      </c>
      <c r="E85" s="168">
        <v>1000000</v>
      </c>
      <c r="F85" s="205">
        <v>1000000</v>
      </c>
    </row>
    <row r="86" spans="2:6" ht="15">
      <c r="B86" s="204" t="s">
        <v>419</v>
      </c>
      <c r="C86" s="193" t="s">
        <v>204</v>
      </c>
      <c r="D86" s="167">
        <v>1</v>
      </c>
      <c r="E86" s="168">
        <v>50000</v>
      </c>
      <c r="F86" s="205">
        <v>25000</v>
      </c>
    </row>
    <row r="87" spans="2:6" ht="15">
      <c r="B87" s="204" t="s">
        <v>375</v>
      </c>
      <c r="C87" s="193" t="s">
        <v>161</v>
      </c>
      <c r="D87" s="167">
        <v>1</v>
      </c>
      <c r="E87" s="168">
        <v>200000</v>
      </c>
      <c r="F87" s="205">
        <v>200000</v>
      </c>
    </row>
    <row r="88" spans="2:6" s="98" customFormat="1" ht="15">
      <c r="B88" s="204" t="s">
        <v>366</v>
      </c>
      <c r="C88" s="193" t="s">
        <v>152</v>
      </c>
      <c r="D88" s="167">
        <v>1</v>
      </c>
      <c r="E88" s="168">
        <v>1000000</v>
      </c>
      <c r="F88" s="205">
        <v>400000</v>
      </c>
    </row>
    <row r="89" spans="2:6" ht="15">
      <c r="B89" s="204" t="s">
        <v>351</v>
      </c>
      <c r="C89" s="193" t="s">
        <v>137</v>
      </c>
      <c r="D89" s="167">
        <v>1</v>
      </c>
      <c r="E89" s="168">
        <v>10000</v>
      </c>
      <c r="F89" s="205">
        <v>10000</v>
      </c>
    </row>
    <row r="90" spans="2:6" ht="15.75" thickBot="1">
      <c r="B90" s="317"/>
      <c r="C90" s="314"/>
      <c r="D90" s="314"/>
      <c r="E90" s="314" t="s">
        <v>30</v>
      </c>
      <c r="F90" s="318">
        <f>SUM(F38:F89)</f>
        <v>421185603</v>
      </c>
    </row>
    <row r="93" ht="15" customHeight="1"/>
  </sheetData>
  <sheetProtection/>
  <mergeCells count="14">
    <mergeCell ref="E5:E7"/>
    <mergeCell ref="F5:F7"/>
    <mergeCell ref="B4:F4"/>
    <mergeCell ref="C5:C6"/>
    <mergeCell ref="A1:F1"/>
    <mergeCell ref="A2:F3"/>
    <mergeCell ref="B5:B7"/>
    <mergeCell ref="D5:D7"/>
    <mergeCell ref="B34:F34"/>
    <mergeCell ref="B35:B37"/>
    <mergeCell ref="D35:D37"/>
    <mergeCell ref="E35:E37"/>
    <mergeCell ref="F35:F37"/>
    <mergeCell ref="C35:C3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&amp;L21.10.2016&amp;CTÜRKİYE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99">
      <selection activeCell="A85" sqref="A85:IV85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10" max="110" width="18.00390625" style="0" customWidth="1"/>
    <col min="111" max="112" width="13.8515625" style="0" customWidth="1"/>
    <col min="113" max="113" width="19.421875" style="0" customWidth="1"/>
    <col min="115" max="115" width="11.421875" style="0" customWidth="1"/>
    <col min="117" max="117" width="20.140625" style="0" bestFit="1" customWidth="1"/>
  </cols>
  <sheetData>
    <row r="1" spans="1:6" ht="21.75" customHeight="1" thickBot="1">
      <c r="A1" s="543" t="s">
        <v>558</v>
      </c>
      <c r="B1" s="543"/>
      <c r="C1" s="543"/>
      <c r="D1" s="543"/>
      <c r="E1" s="543"/>
      <c r="F1" s="543"/>
    </row>
    <row r="2" spans="1:6" s="98" customFormat="1" ht="21.75" customHeight="1">
      <c r="A2" s="115"/>
      <c r="B2" s="115"/>
      <c r="C2" s="115"/>
      <c r="D2" s="115"/>
      <c r="E2" s="115"/>
      <c r="F2" s="115"/>
    </row>
    <row r="3" spans="1:6" ht="16.5" customHeight="1">
      <c r="A3" s="387" t="s">
        <v>577</v>
      </c>
      <c r="B3" s="387"/>
      <c r="C3" s="387"/>
      <c r="D3" s="387"/>
      <c r="E3" s="387"/>
      <c r="F3" s="387"/>
    </row>
    <row r="4" spans="1:6" s="98" customFormat="1" ht="16.5" customHeight="1">
      <c r="A4" s="125"/>
      <c r="B4" s="125"/>
      <c r="C4" s="125"/>
      <c r="D4" s="125"/>
      <c r="E4" s="125"/>
      <c r="F4" s="125"/>
    </row>
    <row r="5" spans="1:6" ht="16.5" customHeight="1">
      <c r="A5" s="90"/>
      <c r="B5" s="86" t="s">
        <v>224</v>
      </c>
      <c r="C5" s="90"/>
      <c r="D5" s="90"/>
      <c r="E5" s="90"/>
      <c r="F5" s="90"/>
    </row>
    <row r="6" spans="2:5" ht="16.5" customHeight="1">
      <c r="B6" s="530" t="s">
        <v>107</v>
      </c>
      <c r="C6" s="530"/>
      <c r="D6" s="530"/>
      <c r="E6" s="530"/>
    </row>
    <row r="7" spans="2:5" ht="16.5" customHeight="1">
      <c r="B7" s="533" t="s">
        <v>222</v>
      </c>
      <c r="C7" s="533" t="s">
        <v>223</v>
      </c>
      <c r="D7" s="533" t="s">
        <v>220</v>
      </c>
      <c r="E7" s="533" t="s">
        <v>221</v>
      </c>
    </row>
    <row r="8" spans="2:5" ht="16.5" customHeight="1">
      <c r="B8" s="533"/>
      <c r="C8" s="533"/>
      <c r="D8" s="534"/>
      <c r="E8" s="534"/>
    </row>
    <row r="9" spans="2:5" ht="24.75" customHeight="1" thickBot="1">
      <c r="B9" s="531"/>
      <c r="C9" s="531"/>
      <c r="D9" s="535"/>
      <c r="E9" s="535"/>
    </row>
    <row r="10" spans="2:5" ht="16.5" customHeight="1">
      <c r="B10" s="202" t="s">
        <v>278</v>
      </c>
      <c r="C10" s="191">
        <v>5</v>
      </c>
      <c r="D10" s="197">
        <v>750000</v>
      </c>
      <c r="E10" s="203">
        <v>448000</v>
      </c>
    </row>
    <row r="11" spans="2:5" ht="16.5" customHeight="1">
      <c r="B11" s="204" t="s">
        <v>261</v>
      </c>
      <c r="C11" s="167">
        <v>3</v>
      </c>
      <c r="D11" s="168">
        <v>150000</v>
      </c>
      <c r="E11" s="205">
        <v>150000</v>
      </c>
    </row>
    <row r="12" spans="2:5" ht="16.5" customHeight="1">
      <c r="B12" s="204" t="s">
        <v>283</v>
      </c>
      <c r="C12" s="167">
        <v>2</v>
      </c>
      <c r="D12" s="168">
        <v>150000</v>
      </c>
      <c r="E12" s="205">
        <v>75000</v>
      </c>
    </row>
    <row r="13" spans="2:5" ht="16.5" customHeight="1">
      <c r="B13" s="204" t="s">
        <v>475</v>
      </c>
      <c r="C13" s="167">
        <v>2</v>
      </c>
      <c r="D13" s="168">
        <v>785000</v>
      </c>
      <c r="E13" s="205">
        <v>785000</v>
      </c>
    </row>
    <row r="14" spans="2:5" ht="16.5" customHeight="1">
      <c r="B14" s="204" t="s">
        <v>253</v>
      </c>
      <c r="C14" s="167">
        <v>2</v>
      </c>
      <c r="D14" s="168">
        <v>150000</v>
      </c>
      <c r="E14" s="205">
        <v>99000</v>
      </c>
    </row>
    <row r="15" spans="2:5" ht="16.5" customHeight="1">
      <c r="B15" s="204" t="s">
        <v>277</v>
      </c>
      <c r="C15" s="167">
        <v>2</v>
      </c>
      <c r="D15" s="168">
        <v>1550000</v>
      </c>
      <c r="E15" s="205">
        <v>1475000</v>
      </c>
    </row>
    <row r="16" spans="2:5" ht="16.5" customHeight="1">
      <c r="B16" s="204" t="s">
        <v>256</v>
      </c>
      <c r="C16" s="167">
        <v>2</v>
      </c>
      <c r="D16" s="168">
        <v>100000</v>
      </c>
      <c r="E16" s="205">
        <v>49500</v>
      </c>
    </row>
    <row r="17" spans="2:5" ht="16.5" customHeight="1">
      <c r="B17" s="204" t="s">
        <v>270</v>
      </c>
      <c r="C17" s="167">
        <v>2</v>
      </c>
      <c r="D17" s="168">
        <v>160000</v>
      </c>
      <c r="E17" s="205">
        <v>136000</v>
      </c>
    </row>
    <row r="18" spans="2:5" ht="16.5" customHeight="1">
      <c r="B18" s="204" t="s">
        <v>258</v>
      </c>
      <c r="C18" s="167">
        <v>2</v>
      </c>
      <c r="D18" s="168">
        <v>100000</v>
      </c>
      <c r="E18" s="205">
        <v>100000</v>
      </c>
    </row>
    <row r="19" spans="2:5" ht="16.5" customHeight="1">
      <c r="B19" s="204" t="s">
        <v>334</v>
      </c>
      <c r="C19" s="167">
        <v>1</v>
      </c>
      <c r="D19" s="168">
        <v>600000</v>
      </c>
      <c r="E19" s="205">
        <v>600000</v>
      </c>
    </row>
    <row r="20" spans="2:5" ht="16.5" customHeight="1">
      <c r="B20" s="204" t="s">
        <v>260</v>
      </c>
      <c r="C20" s="167">
        <v>1</v>
      </c>
      <c r="D20" s="168">
        <v>200000</v>
      </c>
      <c r="E20" s="205">
        <v>50000</v>
      </c>
    </row>
    <row r="21" spans="2:5" s="98" customFormat="1" ht="16.5" customHeight="1">
      <c r="B21" s="204" t="s">
        <v>263</v>
      </c>
      <c r="C21" s="167">
        <v>1</v>
      </c>
      <c r="D21" s="168">
        <v>50000</v>
      </c>
      <c r="E21" s="205">
        <v>25000</v>
      </c>
    </row>
    <row r="22" spans="2:5" s="98" customFormat="1" ht="16.5" customHeight="1">
      <c r="B22" s="204" t="s">
        <v>254</v>
      </c>
      <c r="C22" s="167">
        <v>1</v>
      </c>
      <c r="D22" s="168">
        <v>300000</v>
      </c>
      <c r="E22" s="205">
        <v>300000</v>
      </c>
    </row>
    <row r="23" spans="2:5" s="98" customFormat="1" ht="16.5" customHeight="1">
      <c r="B23" s="204" t="s">
        <v>284</v>
      </c>
      <c r="C23" s="167">
        <v>1</v>
      </c>
      <c r="D23" s="168">
        <v>100000</v>
      </c>
      <c r="E23" s="205">
        <v>33000</v>
      </c>
    </row>
    <row r="24" spans="2:5" s="98" customFormat="1" ht="16.5" customHeight="1">
      <c r="B24" s="204" t="s">
        <v>308</v>
      </c>
      <c r="C24" s="167">
        <v>1</v>
      </c>
      <c r="D24" s="168">
        <v>100000</v>
      </c>
      <c r="E24" s="205">
        <v>100000</v>
      </c>
    </row>
    <row r="25" spans="2:5" s="98" customFormat="1" ht="16.5" customHeight="1">
      <c r="B25" s="204" t="s">
        <v>266</v>
      </c>
      <c r="C25" s="167">
        <v>1</v>
      </c>
      <c r="D25" s="168">
        <v>50000</v>
      </c>
      <c r="E25" s="205">
        <v>37500</v>
      </c>
    </row>
    <row r="26" spans="2:5" s="98" customFormat="1" ht="16.5" customHeight="1">
      <c r="B26" s="204" t="s">
        <v>267</v>
      </c>
      <c r="C26" s="167">
        <v>1</v>
      </c>
      <c r="D26" s="168">
        <v>100000</v>
      </c>
      <c r="E26" s="205">
        <v>100000</v>
      </c>
    </row>
    <row r="27" spans="2:5" s="98" customFormat="1" ht="16.5" customHeight="1">
      <c r="B27" s="204" t="s">
        <v>255</v>
      </c>
      <c r="C27" s="167">
        <v>1</v>
      </c>
      <c r="D27" s="168">
        <v>320000</v>
      </c>
      <c r="E27" s="205">
        <v>320000</v>
      </c>
    </row>
    <row r="28" spans="2:5" s="98" customFormat="1" ht="16.5" customHeight="1" thickBot="1">
      <c r="B28" s="540" t="s">
        <v>30</v>
      </c>
      <c r="C28" s="541"/>
      <c r="D28" s="541"/>
      <c r="E28" s="319">
        <f>SUM(E10:E27)</f>
        <v>4883000</v>
      </c>
    </row>
    <row r="29" spans="2:5" s="98" customFormat="1" ht="16.5" customHeight="1">
      <c r="B29" s="110"/>
      <c r="C29" s="110"/>
      <c r="D29" s="110"/>
      <c r="E29" s="111"/>
    </row>
    <row r="30" spans="2:5" s="98" customFormat="1" ht="16.5" customHeight="1">
      <c r="B30" s="110"/>
      <c r="C30" s="110"/>
      <c r="D30" s="110"/>
      <c r="E30" s="111"/>
    </row>
    <row r="31" spans="2:5" s="98" customFormat="1" ht="16.5" customHeight="1">
      <c r="B31" s="110"/>
      <c r="C31" s="110"/>
      <c r="D31" s="110"/>
      <c r="E31" s="111"/>
    </row>
    <row r="32" spans="2:5" s="98" customFormat="1" ht="16.5" customHeight="1">
      <c r="B32" s="110"/>
      <c r="C32" s="110"/>
      <c r="D32" s="110"/>
      <c r="E32" s="111"/>
    </row>
    <row r="33" spans="2:5" s="98" customFormat="1" ht="16.5" customHeight="1">
      <c r="B33" s="110"/>
      <c r="C33" s="110"/>
      <c r="D33" s="110"/>
      <c r="E33" s="111"/>
    </row>
    <row r="34" spans="2:5" s="98" customFormat="1" ht="16.5" customHeight="1">
      <c r="B34" s="110"/>
      <c r="C34" s="110"/>
      <c r="D34" s="110"/>
      <c r="E34" s="111"/>
    </row>
    <row r="35" spans="2:5" s="98" customFormat="1" ht="16.5" customHeight="1">
      <c r="B35" s="110"/>
      <c r="C35" s="110"/>
      <c r="D35" s="110"/>
      <c r="E35" s="111"/>
    </row>
    <row r="36" spans="2:5" s="98" customFormat="1" ht="16.5" customHeight="1">
      <c r="B36" s="110"/>
      <c r="C36" s="110"/>
      <c r="D36" s="110"/>
      <c r="E36" s="111"/>
    </row>
    <row r="37" spans="2:5" ht="16.5" customHeight="1">
      <c r="B37" s="530" t="s">
        <v>115</v>
      </c>
      <c r="C37" s="530"/>
      <c r="D37" s="530"/>
      <c r="E37" s="530"/>
    </row>
    <row r="38" spans="2:5" ht="16.5" customHeight="1">
      <c r="B38" s="544" t="s">
        <v>222</v>
      </c>
      <c r="C38" s="544" t="s">
        <v>219</v>
      </c>
      <c r="D38" s="544" t="s">
        <v>220</v>
      </c>
      <c r="E38" s="544" t="s">
        <v>221</v>
      </c>
    </row>
    <row r="39" spans="2:5" ht="16.5" customHeight="1">
      <c r="B39" s="544"/>
      <c r="C39" s="544"/>
      <c r="D39" s="546"/>
      <c r="E39" s="546"/>
    </row>
    <row r="40" spans="2:5" ht="16.5" customHeight="1" thickBot="1">
      <c r="B40" s="545"/>
      <c r="C40" s="545"/>
      <c r="D40" s="547"/>
      <c r="E40" s="547"/>
    </row>
    <row r="41" spans="2:5" ht="16.5" customHeight="1">
      <c r="B41" s="202" t="s">
        <v>270</v>
      </c>
      <c r="C41" s="191">
        <v>117</v>
      </c>
      <c r="D41" s="197">
        <v>15395000</v>
      </c>
      <c r="E41" s="203">
        <v>13740600</v>
      </c>
    </row>
    <row r="42" spans="2:5" ht="16.5" customHeight="1">
      <c r="B42" s="204" t="s">
        <v>265</v>
      </c>
      <c r="C42" s="167">
        <v>15</v>
      </c>
      <c r="D42" s="168">
        <v>2780000</v>
      </c>
      <c r="E42" s="205">
        <v>2479000</v>
      </c>
    </row>
    <row r="43" spans="2:5" ht="16.5" customHeight="1">
      <c r="B43" s="204" t="s">
        <v>253</v>
      </c>
      <c r="C43" s="167">
        <v>15</v>
      </c>
      <c r="D43" s="168">
        <v>1690000</v>
      </c>
      <c r="E43" s="205">
        <v>1590500</v>
      </c>
    </row>
    <row r="44" spans="2:5" ht="16.5" customHeight="1">
      <c r="B44" s="204" t="s">
        <v>284</v>
      </c>
      <c r="C44" s="167">
        <v>11</v>
      </c>
      <c r="D44" s="168">
        <v>1360000</v>
      </c>
      <c r="E44" s="205">
        <v>925500</v>
      </c>
    </row>
    <row r="45" spans="2:5" ht="16.5" customHeight="1">
      <c r="B45" s="204" t="s">
        <v>278</v>
      </c>
      <c r="C45" s="167">
        <v>8</v>
      </c>
      <c r="D45" s="168">
        <v>1070000</v>
      </c>
      <c r="E45" s="205">
        <v>850000</v>
      </c>
    </row>
    <row r="46" spans="2:5" ht="16.5" customHeight="1">
      <c r="B46" s="204" t="s">
        <v>254</v>
      </c>
      <c r="C46" s="167">
        <v>7</v>
      </c>
      <c r="D46" s="168">
        <v>230000</v>
      </c>
      <c r="E46" s="205">
        <v>155000</v>
      </c>
    </row>
    <row r="47" spans="2:5" ht="16.5" customHeight="1">
      <c r="B47" s="204" t="s">
        <v>273</v>
      </c>
      <c r="C47" s="167">
        <v>5</v>
      </c>
      <c r="D47" s="168">
        <v>140000</v>
      </c>
      <c r="E47" s="205">
        <v>131000</v>
      </c>
    </row>
    <row r="48" spans="2:5" ht="16.5" customHeight="1">
      <c r="B48" s="204" t="s">
        <v>266</v>
      </c>
      <c r="C48" s="167">
        <v>5</v>
      </c>
      <c r="D48" s="168">
        <v>910000</v>
      </c>
      <c r="E48" s="205">
        <v>556000</v>
      </c>
    </row>
    <row r="49" spans="2:5" ht="16.5" customHeight="1">
      <c r="B49" s="204" t="s">
        <v>325</v>
      </c>
      <c r="C49" s="167">
        <v>4</v>
      </c>
      <c r="D49" s="168">
        <v>160000</v>
      </c>
      <c r="E49" s="205">
        <v>101500</v>
      </c>
    </row>
    <row r="50" spans="2:5" ht="16.5" customHeight="1">
      <c r="B50" s="204" t="s">
        <v>256</v>
      </c>
      <c r="C50" s="167">
        <v>4</v>
      </c>
      <c r="D50" s="168">
        <v>570000</v>
      </c>
      <c r="E50" s="205">
        <v>295000</v>
      </c>
    </row>
    <row r="51" spans="2:5" ht="16.5" customHeight="1">
      <c r="B51" s="204" t="s">
        <v>283</v>
      </c>
      <c r="C51" s="167">
        <v>4</v>
      </c>
      <c r="D51" s="168">
        <v>510000</v>
      </c>
      <c r="E51" s="205">
        <v>460000</v>
      </c>
    </row>
    <row r="52" spans="2:5" ht="16.5" customHeight="1">
      <c r="B52" s="204" t="s">
        <v>337</v>
      </c>
      <c r="C52" s="167">
        <v>3</v>
      </c>
      <c r="D52" s="168">
        <v>120000</v>
      </c>
      <c r="E52" s="205">
        <v>120000</v>
      </c>
    </row>
    <row r="53" spans="2:5" ht="16.5" customHeight="1">
      <c r="B53" s="204" t="s">
        <v>479</v>
      </c>
      <c r="C53" s="167">
        <v>3</v>
      </c>
      <c r="D53" s="168">
        <v>620000</v>
      </c>
      <c r="E53" s="205">
        <v>460000</v>
      </c>
    </row>
    <row r="54" spans="2:5" ht="16.5" customHeight="1">
      <c r="B54" s="204" t="s">
        <v>298</v>
      </c>
      <c r="C54" s="167">
        <v>3</v>
      </c>
      <c r="D54" s="168">
        <v>1060000</v>
      </c>
      <c r="E54" s="205">
        <v>1060000</v>
      </c>
    </row>
    <row r="55" spans="2:5" ht="16.5" customHeight="1">
      <c r="B55" s="204" t="s">
        <v>309</v>
      </c>
      <c r="C55" s="167">
        <v>3</v>
      </c>
      <c r="D55" s="168">
        <v>1210000</v>
      </c>
      <c r="E55" s="205">
        <v>610000</v>
      </c>
    </row>
    <row r="56" spans="2:5" ht="16.5" customHeight="1">
      <c r="B56" s="204" t="s">
        <v>334</v>
      </c>
      <c r="C56" s="167">
        <v>3</v>
      </c>
      <c r="D56" s="168">
        <v>160000</v>
      </c>
      <c r="E56" s="205">
        <v>151800</v>
      </c>
    </row>
    <row r="57" spans="2:5" ht="16.5" customHeight="1">
      <c r="B57" s="204" t="s">
        <v>282</v>
      </c>
      <c r="C57" s="167">
        <v>2</v>
      </c>
      <c r="D57" s="168">
        <v>600000</v>
      </c>
      <c r="E57" s="205">
        <v>500000</v>
      </c>
    </row>
    <row r="58" spans="2:5" ht="16.5" customHeight="1">
      <c r="B58" s="204" t="s">
        <v>308</v>
      </c>
      <c r="C58" s="167">
        <v>2</v>
      </c>
      <c r="D58" s="168">
        <v>70000</v>
      </c>
      <c r="E58" s="205">
        <v>64000</v>
      </c>
    </row>
    <row r="59" spans="2:5" ht="16.5" customHeight="1">
      <c r="B59" s="204" t="s">
        <v>267</v>
      </c>
      <c r="C59" s="167">
        <v>2</v>
      </c>
      <c r="D59" s="168">
        <v>110000</v>
      </c>
      <c r="E59" s="205">
        <v>110000</v>
      </c>
    </row>
    <row r="60" spans="2:5" ht="16.5" customHeight="1">
      <c r="B60" s="204" t="s">
        <v>269</v>
      </c>
      <c r="C60" s="167">
        <v>2</v>
      </c>
      <c r="D60" s="168">
        <v>500000</v>
      </c>
      <c r="E60" s="205">
        <v>500000</v>
      </c>
    </row>
    <row r="61" spans="2:5" ht="16.5" customHeight="1">
      <c r="B61" s="204" t="s">
        <v>263</v>
      </c>
      <c r="C61" s="167">
        <v>2</v>
      </c>
      <c r="D61" s="168">
        <v>1010000</v>
      </c>
      <c r="E61" s="205">
        <v>510000</v>
      </c>
    </row>
    <row r="62" spans="2:5" ht="16.5" customHeight="1">
      <c r="B62" s="204" t="s">
        <v>257</v>
      </c>
      <c r="C62" s="167">
        <v>2</v>
      </c>
      <c r="D62" s="168">
        <v>70000</v>
      </c>
      <c r="E62" s="205">
        <v>45000</v>
      </c>
    </row>
    <row r="63" spans="2:5" ht="16.5" customHeight="1">
      <c r="B63" s="204" t="s">
        <v>304</v>
      </c>
      <c r="C63" s="167">
        <v>2</v>
      </c>
      <c r="D63" s="168">
        <v>200000</v>
      </c>
      <c r="E63" s="205">
        <v>133300</v>
      </c>
    </row>
    <row r="64" spans="2:5" ht="16.5" customHeight="1">
      <c r="B64" s="204" t="s">
        <v>272</v>
      </c>
      <c r="C64" s="167">
        <v>2</v>
      </c>
      <c r="D64" s="168">
        <v>110000</v>
      </c>
      <c r="E64" s="205">
        <v>110000</v>
      </c>
    </row>
    <row r="65" spans="2:5" ht="16.5" customHeight="1">
      <c r="B65" s="204" t="s">
        <v>271</v>
      </c>
      <c r="C65" s="167">
        <v>1</v>
      </c>
      <c r="D65" s="168">
        <v>10000</v>
      </c>
      <c r="E65" s="205">
        <v>4900</v>
      </c>
    </row>
    <row r="66" spans="2:5" ht="16.5" customHeight="1">
      <c r="B66" s="204" t="s">
        <v>548</v>
      </c>
      <c r="C66" s="167">
        <v>1</v>
      </c>
      <c r="D66" s="168">
        <v>160000</v>
      </c>
      <c r="E66" s="205">
        <v>120000</v>
      </c>
    </row>
    <row r="67" spans="2:5" ht="16.5" customHeight="1">
      <c r="B67" s="204" t="s">
        <v>327</v>
      </c>
      <c r="C67" s="167">
        <v>1</v>
      </c>
      <c r="D67" s="168">
        <v>33000</v>
      </c>
      <c r="E67" s="205">
        <v>33000</v>
      </c>
    </row>
    <row r="68" spans="2:5" ht="16.5" customHeight="1">
      <c r="B68" s="204" t="s">
        <v>476</v>
      </c>
      <c r="C68" s="167">
        <v>1</v>
      </c>
      <c r="D68" s="168">
        <v>50000</v>
      </c>
      <c r="E68" s="205">
        <v>25000</v>
      </c>
    </row>
    <row r="69" spans="2:5" ht="16.5" customHeight="1">
      <c r="B69" s="204" t="s">
        <v>474</v>
      </c>
      <c r="C69" s="167">
        <v>1</v>
      </c>
      <c r="D69" s="168">
        <v>800000</v>
      </c>
      <c r="E69" s="205">
        <v>800000</v>
      </c>
    </row>
    <row r="70" spans="2:5" ht="16.5" customHeight="1">
      <c r="B70" s="204" t="s">
        <v>260</v>
      </c>
      <c r="C70" s="167">
        <v>1</v>
      </c>
      <c r="D70" s="168">
        <v>10000</v>
      </c>
      <c r="E70" s="205">
        <v>4000</v>
      </c>
    </row>
    <row r="71" spans="2:5" ht="16.5" customHeight="1">
      <c r="B71" s="204" t="s">
        <v>592</v>
      </c>
      <c r="C71" s="167">
        <v>1</v>
      </c>
      <c r="D71" s="168">
        <v>100000</v>
      </c>
      <c r="E71" s="205">
        <v>100000</v>
      </c>
    </row>
    <row r="72" spans="2:5" ht="16.5" customHeight="1">
      <c r="B72" s="204" t="s">
        <v>261</v>
      </c>
      <c r="C72" s="167">
        <v>1</v>
      </c>
      <c r="D72" s="168">
        <v>12000</v>
      </c>
      <c r="E72" s="205">
        <v>7992</v>
      </c>
    </row>
    <row r="73" spans="2:5" ht="16.5" customHeight="1">
      <c r="B73" s="204" t="s">
        <v>593</v>
      </c>
      <c r="C73" s="167">
        <v>1</v>
      </c>
      <c r="D73" s="168">
        <v>500000</v>
      </c>
      <c r="E73" s="205">
        <v>250000</v>
      </c>
    </row>
    <row r="74" spans="2:5" ht="16.5" customHeight="1">
      <c r="B74" s="204" t="s">
        <v>262</v>
      </c>
      <c r="C74" s="167">
        <v>1</v>
      </c>
      <c r="D74" s="168">
        <v>10000</v>
      </c>
      <c r="E74" s="205">
        <v>10000</v>
      </c>
    </row>
    <row r="75" spans="2:5" ht="16.5" customHeight="1">
      <c r="B75" s="204" t="s">
        <v>258</v>
      </c>
      <c r="C75" s="167">
        <v>1</v>
      </c>
      <c r="D75" s="168">
        <v>50000</v>
      </c>
      <c r="E75" s="205">
        <v>25000</v>
      </c>
    </row>
    <row r="76" spans="2:5" ht="16.5" customHeight="1">
      <c r="B76" s="204" t="s">
        <v>513</v>
      </c>
      <c r="C76" s="167">
        <v>1</v>
      </c>
      <c r="D76" s="168">
        <v>10000</v>
      </c>
      <c r="E76" s="205">
        <v>10000</v>
      </c>
    </row>
    <row r="77" spans="2:5" ht="16.5" customHeight="1">
      <c r="B77" s="204" t="s">
        <v>255</v>
      </c>
      <c r="C77" s="167">
        <v>1</v>
      </c>
      <c r="D77" s="168">
        <v>10000</v>
      </c>
      <c r="E77" s="205">
        <v>10000</v>
      </c>
    </row>
    <row r="78" spans="2:5" ht="16.5" customHeight="1">
      <c r="B78" s="204" t="s">
        <v>431</v>
      </c>
      <c r="C78" s="167">
        <v>1</v>
      </c>
      <c r="D78" s="168">
        <v>100000</v>
      </c>
      <c r="E78" s="205">
        <v>100000</v>
      </c>
    </row>
    <row r="79" spans="2:5" s="98" customFormat="1" ht="16.5" customHeight="1">
      <c r="B79" s="204" t="s">
        <v>502</v>
      </c>
      <c r="C79" s="167">
        <v>1</v>
      </c>
      <c r="D79" s="168">
        <v>150000</v>
      </c>
      <c r="E79" s="205">
        <v>150000</v>
      </c>
    </row>
    <row r="80" spans="2:5" s="98" customFormat="1" ht="16.5" customHeight="1">
      <c r="B80" s="204" t="s">
        <v>338</v>
      </c>
      <c r="C80" s="167">
        <v>1</v>
      </c>
      <c r="D80" s="168">
        <v>50000</v>
      </c>
      <c r="E80" s="205">
        <v>24500</v>
      </c>
    </row>
    <row r="81" spans="2:5" s="98" customFormat="1" ht="16.5" customHeight="1">
      <c r="B81" s="204" t="s">
        <v>333</v>
      </c>
      <c r="C81" s="167">
        <v>1</v>
      </c>
      <c r="D81" s="168">
        <v>40000</v>
      </c>
      <c r="E81" s="205">
        <v>20000</v>
      </c>
    </row>
    <row r="82" spans="2:5" s="98" customFormat="1" ht="16.5" customHeight="1">
      <c r="B82" s="204" t="s">
        <v>544</v>
      </c>
      <c r="C82" s="167">
        <v>1</v>
      </c>
      <c r="D82" s="168">
        <v>10000</v>
      </c>
      <c r="E82" s="205">
        <v>10000</v>
      </c>
    </row>
    <row r="83" spans="2:5" s="98" customFormat="1" ht="16.5" customHeight="1">
      <c r="B83" s="204" t="s">
        <v>264</v>
      </c>
      <c r="C83" s="167">
        <v>1</v>
      </c>
      <c r="D83" s="168">
        <v>10000</v>
      </c>
      <c r="E83" s="205">
        <v>7000</v>
      </c>
    </row>
    <row r="84" spans="2:5" s="98" customFormat="1" ht="16.5" customHeight="1" thickBot="1">
      <c r="B84" s="540" t="s">
        <v>30</v>
      </c>
      <c r="C84" s="541"/>
      <c r="D84" s="541"/>
      <c r="E84" s="318">
        <f>SUM(E41:E83)</f>
        <v>27369592</v>
      </c>
    </row>
    <row r="85" spans="2:5" s="98" customFormat="1" ht="16.5" customHeight="1">
      <c r="B85" s="341"/>
      <c r="C85" s="341"/>
      <c r="D85" s="341"/>
      <c r="E85" s="342"/>
    </row>
    <row r="86" spans="2:5" s="98" customFormat="1" ht="16.5" customHeight="1">
      <c r="B86" s="341"/>
      <c r="C86" s="341"/>
      <c r="D86" s="341"/>
      <c r="E86" s="342"/>
    </row>
    <row r="87" spans="2:5" s="98" customFormat="1" ht="16.5" customHeight="1">
      <c r="B87" s="341"/>
      <c r="C87" s="341"/>
      <c r="D87" s="341"/>
      <c r="E87" s="342"/>
    </row>
    <row r="88" spans="2:5" ht="16.5" customHeight="1">
      <c r="B88" s="2"/>
      <c r="C88" s="2"/>
      <c r="D88" s="2"/>
      <c r="E88" s="98"/>
    </row>
    <row r="90" spans="1:6" ht="16.5" customHeight="1">
      <c r="A90" s="542" t="s">
        <v>578</v>
      </c>
      <c r="B90" s="542"/>
      <c r="C90" s="542"/>
      <c r="D90" s="542"/>
      <c r="E90" s="542"/>
      <c r="F90" s="542"/>
    </row>
    <row r="91" spans="1:6" ht="16.5" customHeight="1">
      <c r="A91" s="98"/>
      <c r="B91" s="530" t="s">
        <v>107</v>
      </c>
      <c r="C91" s="530"/>
      <c r="D91" s="530"/>
      <c r="E91" s="530"/>
      <c r="F91" s="98"/>
    </row>
    <row r="92" spans="1:6" ht="16.5" customHeight="1">
      <c r="A92" s="98"/>
      <c r="B92" s="533" t="s">
        <v>222</v>
      </c>
      <c r="C92" s="533" t="s">
        <v>223</v>
      </c>
      <c r="D92" s="533" t="s">
        <v>220</v>
      </c>
      <c r="E92" s="533" t="s">
        <v>221</v>
      </c>
      <c r="F92" s="98"/>
    </row>
    <row r="93" spans="1:6" ht="16.5" customHeight="1">
      <c r="A93" s="98"/>
      <c r="B93" s="533"/>
      <c r="C93" s="533"/>
      <c r="D93" s="534"/>
      <c r="E93" s="534"/>
      <c r="F93" s="98"/>
    </row>
    <row r="94" spans="1:6" ht="29.25" customHeight="1" thickBot="1">
      <c r="A94" s="98"/>
      <c r="B94" s="531"/>
      <c r="C94" s="531"/>
      <c r="D94" s="535"/>
      <c r="E94" s="535"/>
      <c r="F94" s="98"/>
    </row>
    <row r="95" spans="1:6" ht="16.5" customHeight="1">
      <c r="A95" s="98"/>
      <c r="B95" s="202" t="s">
        <v>254</v>
      </c>
      <c r="C95" s="191">
        <v>52</v>
      </c>
      <c r="D95" s="197">
        <v>9635000</v>
      </c>
      <c r="E95" s="203">
        <v>7053050</v>
      </c>
      <c r="F95" s="98"/>
    </row>
    <row r="96" spans="1:6" ht="16.5" customHeight="1">
      <c r="A96" s="98"/>
      <c r="B96" s="204" t="s">
        <v>256</v>
      </c>
      <c r="C96" s="167">
        <v>37</v>
      </c>
      <c r="D96" s="168">
        <v>16750000</v>
      </c>
      <c r="E96" s="205">
        <v>15076000</v>
      </c>
      <c r="F96" s="98"/>
    </row>
    <row r="97" spans="1:6" ht="16.5" customHeight="1">
      <c r="A97" s="98"/>
      <c r="B97" s="204" t="s">
        <v>270</v>
      </c>
      <c r="C97" s="167">
        <v>33</v>
      </c>
      <c r="D97" s="168">
        <v>11390000</v>
      </c>
      <c r="E97" s="205">
        <v>6324000</v>
      </c>
      <c r="F97" s="98"/>
    </row>
    <row r="98" spans="1:6" ht="16.5" customHeight="1">
      <c r="A98" s="98"/>
      <c r="B98" s="204" t="s">
        <v>253</v>
      </c>
      <c r="C98" s="167">
        <v>31</v>
      </c>
      <c r="D98" s="168">
        <v>4182000</v>
      </c>
      <c r="E98" s="205">
        <v>2913000</v>
      </c>
      <c r="F98" s="98"/>
    </row>
    <row r="99" spans="1:6" ht="16.5" customHeight="1">
      <c r="A99" s="98"/>
      <c r="B99" s="204" t="s">
        <v>284</v>
      </c>
      <c r="C99" s="167">
        <v>24</v>
      </c>
      <c r="D99" s="168">
        <v>62650000</v>
      </c>
      <c r="E99" s="205">
        <v>62163000</v>
      </c>
      <c r="F99" s="98"/>
    </row>
    <row r="100" spans="1:6" ht="16.5" customHeight="1">
      <c r="A100" s="98"/>
      <c r="B100" s="204" t="s">
        <v>278</v>
      </c>
      <c r="C100" s="167">
        <v>24</v>
      </c>
      <c r="D100" s="168">
        <v>5362000</v>
      </c>
      <c r="E100" s="205">
        <v>4249500</v>
      </c>
      <c r="F100" s="98"/>
    </row>
    <row r="101" spans="1:6" ht="16.5" customHeight="1">
      <c r="A101" s="98"/>
      <c r="B101" s="204" t="s">
        <v>260</v>
      </c>
      <c r="C101" s="167">
        <v>17</v>
      </c>
      <c r="D101" s="168">
        <v>13150000</v>
      </c>
      <c r="E101" s="205">
        <v>12549000</v>
      </c>
      <c r="F101" s="98"/>
    </row>
    <row r="102" spans="1:6" ht="16.5" customHeight="1">
      <c r="A102" s="98"/>
      <c r="B102" s="204" t="s">
        <v>255</v>
      </c>
      <c r="C102" s="167">
        <v>15</v>
      </c>
      <c r="D102" s="168">
        <v>7080000</v>
      </c>
      <c r="E102" s="205">
        <v>6605000</v>
      </c>
      <c r="F102" s="98"/>
    </row>
    <row r="103" spans="1:6" ht="16.5" customHeight="1">
      <c r="A103" s="98"/>
      <c r="B103" s="204" t="s">
        <v>266</v>
      </c>
      <c r="C103" s="167">
        <v>15</v>
      </c>
      <c r="D103" s="168">
        <v>3280000</v>
      </c>
      <c r="E103" s="205">
        <v>2109980</v>
      </c>
      <c r="F103" s="98"/>
    </row>
    <row r="104" spans="1:6" ht="16.5" customHeight="1">
      <c r="A104" s="98"/>
      <c r="B104" s="204" t="s">
        <v>267</v>
      </c>
      <c r="C104" s="167">
        <v>13</v>
      </c>
      <c r="D104" s="168">
        <v>6250000</v>
      </c>
      <c r="E104" s="205">
        <v>5040000</v>
      </c>
      <c r="F104" s="98"/>
    </row>
    <row r="105" spans="1:6" ht="16.5" customHeight="1">
      <c r="A105" s="98"/>
      <c r="B105" s="204" t="s">
        <v>475</v>
      </c>
      <c r="C105" s="167">
        <v>13</v>
      </c>
      <c r="D105" s="168">
        <v>2535000</v>
      </c>
      <c r="E105" s="205">
        <v>2435000</v>
      </c>
      <c r="F105" s="98"/>
    </row>
    <row r="106" spans="1:6" ht="16.5" customHeight="1">
      <c r="A106" s="98"/>
      <c r="B106" s="204" t="s">
        <v>283</v>
      </c>
      <c r="C106" s="167">
        <v>13</v>
      </c>
      <c r="D106" s="168">
        <v>5935000</v>
      </c>
      <c r="E106" s="205">
        <v>5245000</v>
      </c>
      <c r="F106" s="98"/>
    </row>
    <row r="107" spans="1:6" ht="16.5" customHeight="1">
      <c r="A107" s="98"/>
      <c r="B107" s="204" t="s">
        <v>262</v>
      </c>
      <c r="C107" s="167">
        <v>12</v>
      </c>
      <c r="D107" s="168">
        <v>48676000</v>
      </c>
      <c r="E107" s="205">
        <v>25121000</v>
      </c>
      <c r="F107" s="98"/>
    </row>
    <row r="108" spans="1:6" ht="16.5" customHeight="1">
      <c r="A108" s="98"/>
      <c r="B108" s="204" t="s">
        <v>261</v>
      </c>
      <c r="C108" s="167">
        <v>12</v>
      </c>
      <c r="D108" s="168">
        <v>1240000</v>
      </c>
      <c r="E108" s="205">
        <v>922500</v>
      </c>
      <c r="F108" s="98"/>
    </row>
    <row r="109" spans="1:6" ht="16.5" customHeight="1">
      <c r="A109" s="98"/>
      <c r="B109" s="204" t="s">
        <v>265</v>
      </c>
      <c r="C109" s="167">
        <v>11</v>
      </c>
      <c r="D109" s="168">
        <v>9500000</v>
      </c>
      <c r="E109" s="205">
        <v>5950000</v>
      </c>
      <c r="F109" s="98"/>
    </row>
    <row r="110" spans="2:5" s="98" customFormat="1" ht="16.5" customHeight="1">
      <c r="B110" s="204" t="s">
        <v>308</v>
      </c>
      <c r="C110" s="167">
        <v>10</v>
      </c>
      <c r="D110" s="168">
        <v>2800000</v>
      </c>
      <c r="E110" s="205">
        <v>1518500</v>
      </c>
    </row>
    <row r="111" spans="2:5" s="98" customFormat="1" ht="16.5" customHeight="1">
      <c r="B111" s="204" t="s">
        <v>277</v>
      </c>
      <c r="C111" s="167">
        <v>9</v>
      </c>
      <c r="D111" s="168">
        <v>2220000</v>
      </c>
      <c r="E111" s="205">
        <v>1978500</v>
      </c>
    </row>
    <row r="112" spans="2:5" s="98" customFormat="1" ht="16.5" customHeight="1">
      <c r="B112" s="204" t="s">
        <v>309</v>
      </c>
      <c r="C112" s="167">
        <v>9</v>
      </c>
      <c r="D112" s="168">
        <v>750000</v>
      </c>
      <c r="E112" s="205">
        <v>465000</v>
      </c>
    </row>
    <row r="113" spans="2:5" s="98" customFormat="1" ht="16.5" customHeight="1">
      <c r="B113" s="204" t="s">
        <v>263</v>
      </c>
      <c r="C113" s="167">
        <v>9</v>
      </c>
      <c r="D113" s="168">
        <v>3650000</v>
      </c>
      <c r="E113" s="205">
        <v>3425000</v>
      </c>
    </row>
    <row r="114" spans="2:5" s="98" customFormat="1" ht="16.5" customHeight="1">
      <c r="B114" s="204" t="s">
        <v>282</v>
      </c>
      <c r="C114" s="167">
        <v>8</v>
      </c>
      <c r="D114" s="168">
        <v>1300000</v>
      </c>
      <c r="E114" s="205">
        <v>764500</v>
      </c>
    </row>
    <row r="115" spans="2:5" s="98" customFormat="1" ht="16.5" customHeight="1">
      <c r="B115" s="204" t="s">
        <v>258</v>
      </c>
      <c r="C115" s="167">
        <v>7</v>
      </c>
      <c r="D115" s="168">
        <v>1800000</v>
      </c>
      <c r="E115" s="205">
        <v>1462500</v>
      </c>
    </row>
    <row r="116" spans="2:5" s="98" customFormat="1" ht="16.5" customHeight="1">
      <c r="B116" s="204" t="s">
        <v>330</v>
      </c>
      <c r="C116" s="167">
        <v>6</v>
      </c>
      <c r="D116" s="168">
        <v>4675000</v>
      </c>
      <c r="E116" s="205">
        <v>4650500</v>
      </c>
    </row>
    <row r="117" spans="2:5" s="98" customFormat="1" ht="16.5" customHeight="1">
      <c r="B117" s="204" t="s">
        <v>269</v>
      </c>
      <c r="C117" s="167">
        <v>6</v>
      </c>
      <c r="D117" s="168">
        <v>1450000</v>
      </c>
      <c r="E117" s="205">
        <v>815000</v>
      </c>
    </row>
    <row r="118" spans="2:5" s="98" customFormat="1" ht="16.5" customHeight="1">
      <c r="B118" s="204" t="s">
        <v>264</v>
      </c>
      <c r="C118" s="167">
        <v>6</v>
      </c>
      <c r="D118" s="168">
        <v>890000</v>
      </c>
      <c r="E118" s="205">
        <v>468100</v>
      </c>
    </row>
    <row r="119" spans="2:5" s="98" customFormat="1" ht="16.5" customHeight="1">
      <c r="B119" s="204" t="s">
        <v>453</v>
      </c>
      <c r="C119" s="167">
        <v>6</v>
      </c>
      <c r="D119" s="168">
        <v>14900000</v>
      </c>
      <c r="E119" s="205">
        <v>14711500</v>
      </c>
    </row>
    <row r="120" spans="2:5" s="98" customFormat="1" ht="16.5" customHeight="1">
      <c r="B120" s="204" t="s">
        <v>325</v>
      </c>
      <c r="C120" s="167">
        <v>6</v>
      </c>
      <c r="D120" s="168">
        <v>1030000</v>
      </c>
      <c r="E120" s="205">
        <v>518500</v>
      </c>
    </row>
    <row r="121" spans="2:5" s="98" customFormat="1" ht="16.5" customHeight="1">
      <c r="B121" s="204" t="s">
        <v>298</v>
      </c>
      <c r="C121" s="167">
        <v>5</v>
      </c>
      <c r="D121" s="168">
        <v>650000</v>
      </c>
      <c r="E121" s="205">
        <v>351000</v>
      </c>
    </row>
    <row r="122" spans="2:5" s="98" customFormat="1" ht="16.5" customHeight="1">
      <c r="B122" s="204" t="s">
        <v>257</v>
      </c>
      <c r="C122" s="167">
        <v>5</v>
      </c>
      <c r="D122" s="168">
        <v>700000</v>
      </c>
      <c r="E122" s="205">
        <v>530000</v>
      </c>
    </row>
    <row r="123" spans="2:5" s="98" customFormat="1" ht="16.5" customHeight="1">
      <c r="B123" s="204" t="s">
        <v>272</v>
      </c>
      <c r="C123" s="167">
        <v>5</v>
      </c>
      <c r="D123" s="168">
        <v>499000</v>
      </c>
      <c r="E123" s="205">
        <v>220890</v>
      </c>
    </row>
    <row r="124" spans="2:5" s="98" customFormat="1" ht="16.5" customHeight="1">
      <c r="B124" s="204" t="s">
        <v>479</v>
      </c>
      <c r="C124" s="167">
        <v>4</v>
      </c>
      <c r="D124" s="168">
        <v>1150000</v>
      </c>
      <c r="E124" s="205">
        <v>675000</v>
      </c>
    </row>
    <row r="125" spans="2:5" s="98" customFormat="1" ht="16.5" customHeight="1">
      <c r="B125" s="204" t="s">
        <v>484</v>
      </c>
      <c r="C125" s="167">
        <v>4</v>
      </c>
      <c r="D125" s="168">
        <v>11750000</v>
      </c>
      <c r="E125" s="205">
        <v>11750000</v>
      </c>
    </row>
    <row r="126" spans="2:5" s="98" customFormat="1" ht="16.5" customHeight="1">
      <c r="B126" s="204" t="s">
        <v>259</v>
      </c>
      <c r="C126" s="167">
        <v>4</v>
      </c>
      <c r="D126" s="168">
        <v>300050</v>
      </c>
      <c r="E126" s="205">
        <v>88016</v>
      </c>
    </row>
    <row r="127" spans="2:5" s="98" customFormat="1" ht="16.5" customHeight="1">
      <c r="B127" s="204" t="s">
        <v>279</v>
      </c>
      <c r="C127" s="167">
        <v>3</v>
      </c>
      <c r="D127" s="168">
        <v>150000</v>
      </c>
      <c r="E127" s="205">
        <v>125000</v>
      </c>
    </row>
    <row r="128" spans="2:5" s="98" customFormat="1" ht="16.5" customHeight="1">
      <c r="B128" s="204" t="s">
        <v>501</v>
      </c>
      <c r="C128" s="167">
        <v>3</v>
      </c>
      <c r="D128" s="168">
        <v>1150000</v>
      </c>
      <c r="E128" s="205">
        <v>1070000</v>
      </c>
    </row>
    <row r="129" spans="2:5" s="98" customFormat="1" ht="16.5" customHeight="1">
      <c r="B129" s="204" t="s">
        <v>338</v>
      </c>
      <c r="C129" s="167">
        <v>3</v>
      </c>
      <c r="D129" s="168">
        <v>752000</v>
      </c>
      <c r="E129" s="205">
        <v>129020</v>
      </c>
    </row>
    <row r="130" spans="2:5" s="98" customFormat="1" ht="16.5" customHeight="1">
      <c r="B130" s="204" t="s">
        <v>334</v>
      </c>
      <c r="C130" s="167">
        <v>3</v>
      </c>
      <c r="D130" s="168">
        <v>751000</v>
      </c>
      <c r="E130" s="205">
        <v>667340</v>
      </c>
    </row>
    <row r="131" spans="2:5" s="98" customFormat="1" ht="16.5" customHeight="1">
      <c r="B131" s="204" t="s">
        <v>452</v>
      </c>
      <c r="C131" s="167">
        <v>3</v>
      </c>
      <c r="D131" s="168">
        <v>310000</v>
      </c>
      <c r="E131" s="205">
        <v>269800</v>
      </c>
    </row>
    <row r="132" spans="2:5" s="98" customFormat="1" ht="16.5" customHeight="1">
      <c r="B132" s="204" t="s">
        <v>271</v>
      </c>
      <c r="C132" s="167">
        <v>3</v>
      </c>
      <c r="D132" s="168">
        <v>250000</v>
      </c>
      <c r="E132" s="205">
        <v>230000</v>
      </c>
    </row>
    <row r="133" spans="2:5" s="98" customFormat="1" ht="16.5" customHeight="1">
      <c r="B133" s="204" t="s">
        <v>504</v>
      </c>
      <c r="C133" s="167">
        <v>3</v>
      </c>
      <c r="D133" s="168">
        <v>5095000</v>
      </c>
      <c r="E133" s="205">
        <v>5055000</v>
      </c>
    </row>
    <row r="134" spans="2:5" s="98" customFormat="1" ht="16.5" customHeight="1">
      <c r="B134" s="204" t="s">
        <v>304</v>
      </c>
      <c r="C134" s="167">
        <v>3</v>
      </c>
      <c r="D134" s="168">
        <v>525000</v>
      </c>
      <c r="E134" s="205">
        <v>505000</v>
      </c>
    </row>
    <row r="135" spans="2:5" s="98" customFormat="1" ht="16.5" customHeight="1">
      <c r="B135" s="204" t="s">
        <v>545</v>
      </c>
      <c r="C135" s="167">
        <v>3</v>
      </c>
      <c r="D135" s="168">
        <v>6100000</v>
      </c>
      <c r="E135" s="205">
        <v>3022500</v>
      </c>
    </row>
    <row r="136" spans="2:5" s="98" customFormat="1" ht="16.5" customHeight="1">
      <c r="B136" s="204" t="s">
        <v>268</v>
      </c>
      <c r="C136" s="167">
        <v>2</v>
      </c>
      <c r="D136" s="168">
        <v>850000</v>
      </c>
      <c r="E136" s="205">
        <v>760000</v>
      </c>
    </row>
    <row r="137" spans="2:5" s="98" customFormat="1" ht="16.5" customHeight="1">
      <c r="B137" s="204" t="s">
        <v>476</v>
      </c>
      <c r="C137" s="167">
        <v>2</v>
      </c>
      <c r="D137" s="168">
        <v>300000</v>
      </c>
      <c r="E137" s="205">
        <v>100000</v>
      </c>
    </row>
    <row r="138" spans="2:5" s="98" customFormat="1" ht="16.5" customHeight="1">
      <c r="B138" s="204" t="s">
        <v>429</v>
      </c>
      <c r="C138" s="167">
        <v>2</v>
      </c>
      <c r="D138" s="168">
        <v>550000</v>
      </c>
      <c r="E138" s="205">
        <v>295000</v>
      </c>
    </row>
    <row r="139" spans="2:5" s="98" customFormat="1" ht="16.5" customHeight="1">
      <c r="B139" s="204" t="s">
        <v>332</v>
      </c>
      <c r="C139" s="167">
        <v>2</v>
      </c>
      <c r="D139" s="168">
        <v>1240000</v>
      </c>
      <c r="E139" s="205">
        <v>1120000</v>
      </c>
    </row>
    <row r="140" spans="2:5" s="98" customFormat="1" ht="16.5" customHeight="1">
      <c r="B140" s="204" t="s">
        <v>329</v>
      </c>
      <c r="C140" s="167">
        <v>2</v>
      </c>
      <c r="D140" s="168">
        <v>2100000</v>
      </c>
      <c r="E140" s="205">
        <v>1100000</v>
      </c>
    </row>
    <row r="141" spans="2:5" s="98" customFormat="1" ht="16.5" customHeight="1">
      <c r="B141" s="204" t="s">
        <v>426</v>
      </c>
      <c r="C141" s="167">
        <v>1</v>
      </c>
      <c r="D141" s="168">
        <v>100000</v>
      </c>
      <c r="E141" s="205">
        <v>100000</v>
      </c>
    </row>
    <row r="142" spans="2:5" s="98" customFormat="1" ht="16.5" customHeight="1">
      <c r="B142" s="204" t="s">
        <v>544</v>
      </c>
      <c r="C142" s="167">
        <v>1</v>
      </c>
      <c r="D142" s="168">
        <v>50000</v>
      </c>
      <c r="E142" s="205">
        <v>45000</v>
      </c>
    </row>
    <row r="143" spans="2:5" s="98" customFormat="1" ht="16.5" customHeight="1">
      <c r="B143" s="204" t="s">
        <v>514</v>
      </c>
      <c r="C143" s="167">
        <v>1</v>
      </c>
      <c r="D143" s="168">
        <v>50000</v>
      </c>
      <c r="E143" s="205">
        <v>16500</v>
      </c>
    </row>
    <row r="144" spans="2:5" s="98" customFormat="1" ht="16.5" customHeight="1">
      <c r="B144" s="204" t="s">
        <v>502</v>
      </c>
      <c r="C144" s="167">
        <v>1</v>
      </c>
      <c r="D144" s="168">
        <v>100000</v>
      </c>
      <c r="E144" s="205">
        <v>30000</v>
      </c>
    </row>
    <row r="145" spans="2:5" s="98" customFormat="1" ht="16.5" customHeight="1">
      <c r="B145" s="204" t="s">
        <v>328</v>
      </c>
      <c r="C145" s="167">
        <v>1</v>
      </c>
      <c r="D145" s="168">
        <v>50000</v>
      </c>
      <c r="E145" s="205">
        <v>15000</v>
      </c>
    </row>
    <row r="146" spans="2:5" s="98" customFormat="1" ht="16.5" customHeight="1">
      <c r="B146" s="204" t="s">
        <v>515</v>
      </c>
      <c r="C146" s="167">
        <v>1</v>
      </c>
      <c r="D146" s="168">
        <v>50000</v>
      </c>
      <c r="E146" s="205">
        <v>50000</v>
      </c>
    </row>
    <row r="147" spans="2:5" s="98" customFormat="1" ht="16.5" customHeight="1">
      <c r="B147" s="204" t="s">
        <v>427</v>
      </c>
      <c r="C147" s="167">
        <v>1</v>
      </c>
      <c r="D147" s="168">
        <v>200000</v>
      </c>
      <c r="E147" s="205">
        <v>18000</v>
      </c>
    </row>
    <row r="148" spans="2:5" s="98" customFormat="1" ht="16.5" customHeight="1">
      <c r="B148" s="204" t="s">
        <v>527</v>
      </c>
      <c r="C148" s="167">
        <v>1</v>
      </c>
      <c r="D148" s="168">
        <v>50000</v>
      </c>
      <c r="E148" s="205">
        <v>25000</v>
      </c>
    </row>
    <row r="149" spans="2:5" s="98" customFormat="1" ht="16.5" customHeight="1">
      <c r="B149" s="204" t="s">
        <v>326</v>
      </c>
      <c r="C149" s="167">
        <v>1</v>
      </c>
      <c r="D149" s="168">
        <v>80600000</v>
      </c>
      <c r="E149" s="205">
        <v>80600000</v>
      </c>
    </row>
    <row r="150" spans="2:5" s="98" customFormat="1" ht="16.5" customHeight="1">
      <c r="B150" s="204" t="s">
        <v>474</v>
      </c>
      <c r="C150" s="167">
        <v>1</v>
      </c>
      <c r="D150" s="168">
        <v>50000</v>
      </c>
      <c r="E150" s="205">
        <v>30000</v>
      </c>
    </row>
    <row r="151" spans="2:5" s="98" customFormat="1" ht="16.5" customHeight="1">
      <c r="B151" s="204" t="s">
        <v>324</v>
      </c>
      <c r="C151" s="167">
        <v>1</v>
      </c>
      <c r="D151" s="168">
        <v>50000</v>
      </c>
      <c r="E151" s="194">
        <v>500</v>
      </c>
    </row>
    <row r="152" spans="2:5" s="98" customFormat="1" ht="16.5" customHeight="1">
      <c r="B152" s="204" t="s">
        <v>310</v>
      </c>
      <c r="C152" s="167">
        <v>1</v>
      </c>
      <c r="D152" s="168">
        <v>350000</v>
      </c>
      <c r="E152" s="205">
        <v>66500</v>
      </c>
    </row>
    <row r="153" spans="2:5" s="98" customFormat="1" ht="16.5" customHeight="1">
      <c r="B153" s="204" t="s">
        <v>336</v>
      </c>
      <c r="C153" s="167">
        <v>1</v>
      </c>
      <c r="D153" s="168">
        <v>50000</v>
      </c>
      <c r="E153" s="205">
        <v>25000</v>
      </c>
    </row>
    <row r="154" spans="2:5" s="98" customFormat="1" ht="16.5" customHeight="1">
      <c r="B154" s="204" t="s">
        <v>273</v>
      </c>
      <c r="C154" s="167">
        <v>1</v>
      </c>
      <c r="D154" s="168">
        <v>100000</v>
      </c>
      <c r="E154" s="205">
        <v>100000</v>
      </c>
    </row>
    <row r="155" spans="2:5" s="98" customFormat="1" ht="16.5" customHeight="1" thickBot="1">
      <c r="B155" s="540" t="s">
        <v>30</v>
      </c>
      <c r="C155" s="541"/>
      <c r="D155" s="541"/>
      <c r="E155" s="319">
        <f>SUM(E95:E154)</f>
        <v>303718696</v>
      </c>
    </row>
    <row r="156" spans="2:5" s="98" customFormat="1" ht="16.5" customHeight="1">
      <c r="B156" s="64"/>
      <c r="C156" s="64"/>
      <c r="D156" s="65"/>
      <c r="E156" s="65"/>
    </row>
    <row r="157" spans="2:5" s="98" customFormat="1" ht="16.5" customHeight="1">
      <c r="B157" s="548" t="s">
        <v>115</v>
      </c>
      <c r="C157" s="548"/>
      <c r="D157" s="548"/>
      <c r="E157" s="548"/>
    </row>
    <row r="158" spans="2:5" s="98" customFormat="1" ht="16.5" customHeight="1">
      <c r="B158" s="531" t="s">
        <v>222</v>
      </c>
      <c r="C158" s="531" t="s">
        <v>219</v>
      </c>
      <c r="D158" s="531" t="s">
        <v>220</v>
      </c>
      <c r="E158" s="531" t="s">
        <v>221</v>
      </c>
    </row>
    <row r="159" spans="2:5" s="98" customFormat="1" ht="16.5" customHeight="1">
      <c r="B159" s="532"/>
      <c r="C159" s="532"/>
      <c r="D159" s="532"/>
      <c r="E159" s="532"/>
    </row>
    <row r="160" spans="2:5" s="98" customFormat="1" ht="25.5" customHeight="1" thickBot="1">
      <c r="B160" s="532"/>
      <c r="C160" s="532"/>
      <c r="D160" s="532"/>
      <c r="E160" s="532"/>
    </row>
    <row r="161" spans="2:5" s="98" customFormat="1" ht="16.5" customHeight="1">
      <c r="B161" s="202" t="s">
        <v>270</v>
      </c>
      <c r="C161" s="191">
        <v>1338</v>
      </c>
      <c r="D161" s="197">
        <v>198549000</v>
      </c>
      <c r="E161" s="203">
        <v>183944690</v>
      </c>
    </row>
    <row r="162" spans="2:5" s="98" customFormat="1" ht="16.5" customHeight="1">
      <c r="B162" s="204" t="s">
        <v>265</v>
      </c>
      <c r="C162" s="167">
        <v>207</v>
      </c>
      <c r="D162" s="168">
        <v>42698000</v>
      </c>
      <c r="E162" s="205">
        <v>37665840</v>
      </c>
    </row>
    <row r="163" spans="2:5" s="98" customFormat="1" ht="16.5" customHeight="1">
      <c r="B163" s="204" t="s">
        <v>253</v>
      </c>
      <c r="C163" s="167">
        <v>182</v>
      </c>
      <c r="D163" s="168">
        <v>18142000</v>
      </c>
      <c r="E163" s="205">
        <v>16889000</v>
      </c>
    </row>
    <row r="164" spans="2:5" s="98" customFormat="1" ht="16.5" customHeight="1">
      <c r="B164" s="204" t="s">
        <v>254</v>
      </c>
      <c r="C164" s="167">
        <v>152</v>
      </c>
      <c r="D164" s="168">
        <v>18039000</v>
      </c>
      <c r="E164" s="205">
        <v>14215965</v>
      </c>
    </row>
    <row r="165" spans="2:5" s="98" customFormat="1" ht="16.5" customHeight="1">
      <c r="B165" s="204" t="s">
        <v>284</v>
      </c>
      <c r="C165" s="167">
        <v>111</v>
      </c>
      <c r="D165" s="168">
        <v>19235000</v>
      </c>
      <c r="E165" s="205">
        <v>12930420</v>
      </c>
    </row>
    <row r="166" spans="2:5" s="98" customFormat="1" ht="16.5" customHeight="1">
      <c r="B166" s="204" t="s">
        <v>278</v>
      </c>
      <c r="C166" s="167">
        <v>104</v>
      </c>
      <c r="D166" s="168">
        <v>14888000</v>
      </c>
      <c r="E166" s="205">
        <v>11972145</v>
      </c>
    </row>
    <row r="167" spans="2:5" s="98" customFormat="1" ht="16.5" customHeight="1">
      <c r="B167" s="204" t="s">
        <v>256</v>
      </c>
      <c r="C167" s="167">
        <v>75</v>
      </c>
      <c r="D167" s="168">
        <v>11392000</v>
      </c>
      <c r="E167" s="205">
        <v>9269660</v>
      </c>
    </row>
    <row r="168" spans="2:5" s="98" customFormat="1" ht="16.5" customHeight="1">
      <c r="B168" s="204" t="s">
        <v>267</v>
      </c>
      <c r="C168" s="167">
        <v>59</v>
      </c>
      <c r="D168" s="168">
        <v>9766000</v>
      </c>
      <c r="E168" s="205">
        <v>6600546</v>
      </c>
    </row>
    <row r="169" spans="2:5" s="98" customFormat="1" ht="16.5" customHeight="1">
      <c r="B169" s="204" t="s">
        <v>283</v>
      </c>
      <c r="C169" s="167">
        <v>56</v>
      </c>
      <c r="D169" s="168">
        <v>9465000</v>
      </c>
      <c r="E169" s="205">
        <v>8331150</v>
      </c>
    </row>
    <row r="170" spans="2:5" s="98" customFormat="1" ht="16.5" customHeight="1">
      <c r="B170" s="204" t="s">
        <v>298</v>
      </c>
      <c r="C170" s="167">
        <v>49</v>
      </c>
      <c r="D170" s="168">
        <v>5515000</v>
      </c>
      <c r="E170" s="205">
        <v>4869150</v>
      </c>
    </row>
    <row r="171" spans="2:5" s="98" customFormat="1" ht="16.5" customHeight="1">
      <c r="B171" s="204" t="s">
        <v>269</v>
      </c>
      <c r="C171" s="167">
        <v>48</v>
      </c>
      <c r="D171" s="168">
        <v>9045000</v>
      </c>
      <c r="E171" s="205">
        <v>7021920</v>
      </c>
    </row>
    <row r="172" spans="2:5" s="98" customFormat="1" ht="16.5" customHeight="1">
      <c r="B172" s="204" t="s">
        <v>337</v>
      </c>
      <c r="C172" s="167">
        <v>41</v>
      </c>
      <c r="D172" s="168">
        <v>5165000</v>
      </c>
      <c r="E172" s="205">
        <v>4122500</v>
      </c>
    </row>
    <row r="173" spans="2:5" s="98" customFormat="1" ht="16.5" customHeight="1">
      <c r="B173" s="204" t="s">
        <v>309</v>
      </c>
      <c r="C173" s="167">
        <v>38</v>
      </c>
      <c r="D173" s="168">
        <v>3700000</v>
      </c>
      <c r="E173" s="205">
        <v>2438400</v>
      </c>
    </row>
    <row r="174" spans="2:5" s="98" customFormat="1" ht="16.5" customHeight="1">
      <c r="B174" s="204" t="s">
        <v>273</v>
      </c>
      <c r="C174" s="167">
        <v>36</v>
      </c>
      <c r="D174" s="168">
        <v>3250000</v>
      </c>
      <c r="E174" s="205">
        <v>2086500</v>
      </c>
    </row>
    <row r="175" spans="2:5" s="98" customFormat="1" ht="16.5" customHeight="1">
      <c r="B175" s="204" t="s">
        <v>261</v>
      </c>
      <c r="C175" s="167">
        <v>35</v>
      </c>
      <c r="D175" s="168">
        <v>5482000</v>
      </c>
      <c r="E175" s="205">
        <v>5284592</v>
      </c>
    </row>
    <row r="176" spans="2:5" s="98" customFormat="1" ht="16.5" customHeight="1">
      <c r="B176" s="204" t="s">
        <v>266</v>
      </c>
      <c r="C176" s="167">
        <v>32</v>
      </c>
      <c r="D176" s="168">
        <v>31404425</v>
      </c>
      <c r="E176" s="205">
        <v>28848825</v>
      </c>
    </row>
    <row r="177" spans="2:5" s="98" customFormat="1" ht="16.5" customHeight="1">
      <c r="B177" s="204" t="s">
        <v>272</v>
      </c>
      <c r="C177" s="167">
        <v>30</v>
      </c>
      <c r="D177" s="168">
        <v>12250000</v>
      </c>
      <c r="E177" s="205">
        <v>11721900</v>
      </c>
    </row>
    <row r="178" spans="2:5" s="98" customFormat="1" ht="16.5" customHeight="1">
      <c r="B178" s="204" t="s">
        <v>264</v>
      </c>
      <c r="C178" s="167">
        <v>28</v>
      </c>
      <c r="D178" s="168">
        <v>1499000</v>
      </c>
      <c r="E178" s="205">
        <v>1046200</v>
      </c>
    </row>
    <row r="179" spans="2:5" s="98" customFormat="1" ht="16.5" customHeight="1">
      <c r="B179" s="204" t="s">
        <v>308</v>
      </c>
      <c r="C179" s="167">
        <v>26</v>
      </c>
      <c r="D179" s="168">
        <v>5650000</v>
      </c>
      <c r="E179" s="205">
        <v>3640600</v>
      </c>
    </row>
    <row r="180" spans="2:5" s="98" customFormat="1" ht="16.5" customHeight="1">
      <c r="B180" s="204" t="s">
        <v>325</v>
      </c>
      <c r="C180" s="167">
        <v>24</v>
      </c>
      <c r="D180" s="168">
        <v>3130000</v>
      </c>
      <c r="E180" s="205">
        <v>1921450</v>
      </c>
    </row>
    <row r="181" spans="2:5" s="98" customFormat="1" ht="16.5" customHeight="1">
      <c r="B181" s="204" t="s">
        <v>479</v>
      </c>
      <c r="C181" s="167">
        <v>24</v>
      </c>
      <c r="D181" s="168">
        <v>3610000</v>
      </c>
      <c r="E181" s="205">
        <v>1911500</v>
      </c>
    </row>
    <row r="182" spans="2:5" s="98" customFormat="1" ht="16.5" customHeight="1">
      <c r="B182" s="204" t="s">
        <v>304</v>
      </c>
      <c r="C182" s="167">
        <v>23</v>
      </c>
      <c r="D182" s="168">
        <v>3715000</v>
      </c>
      <c r="E182" s="205">
        <v>2476190</v>
      </c>
    </row>
    <row r="183" spans="2:5" s="98" customFormat="1" ht="16.5" customHeight="1">
      <c r="B183" s="204" t="s">
        <v>260</v>
      </c>
      <c r="C183" s="167">
        <v>20</v>
      </c>
      <c r="D183" s="168">
        <v>5366000</v>
      </c>
      <c r="E183" s="205">
        <v>3173000</v>
      </c>
    </row>
    <row r="184" spans="2:5" s="98" customFormat="1" ht="16.5" customHeight="1">
      <c r="B184" s="204" t="s">
        <v>255</v>
      </c>
      <c r="C184" s="167">
        <v>20</v>
      </c>
      <c r="D184" s="168">
        <v>2475000</v>
      </c>
      <c r="E184" s="205">
        <v>1664900</v>
      </c>
    </row>
    <row r="185" spans="2:5" ht="16.5" customHeight="1">
      <c r="B185" s="204" t="s">
        <v>310</v>
      </c>
      <c r="C185" s="167">
        <v>18</v>
      </c>
      <c r="D185" s="168">
        <v>1900000</v>
      </c>
      <c r="E185" s="205">
        <v>1266500</v>
      </c>
    </row>
    <row r="186" spans="2:5" ht="16.5" customHeight="1">
      <c r="B186" s="204" t="s">
        <v>257</v>
      </c>
      <c r="C186" s="167">
        <v>18</v>
      </c>
      <c r="D186" s="168">
        <v>705000</v>
      </c>
      <c r="E186" s="205">
        <v>476500</v>
      </c>
    </row>
    <row r="187" spans="2:5" ht="16.5" customHeight="1">
      <c r="B187" s="204" t="s">
        <v>282</v>
      </c>
      <c r="C187" s="167">
        <v>17</v>
      </c>
      <c r="D187" s="168">
        <v>2505000</v>
      </c>
      <c r="E187" s="205">
        <v>2095740</v>
      </c>
    </row>
    <row r="188" spans="2:5" ht="16.5" customHeight="1">
      <c r="B188" s="204" t="s">
        <v>332</v>
      </c>
      <c r="C188" s="167">
        <v>14</v>
      </c>
      <c r="D188" s="168">
        <v>1880000</v>
      </c>
      <c r="E188" s="205">
        <v>1236000</v>
      </c>
    </row>
    <row r="189" spans="2:5" ht="16.5" customHeight="1">
      <c r="B189" s="204" t="s">
        <v>277</v>
      </c>
      <c r="C189" s="167">
        <v>14</v>
      </c>
      <c r="D189" s="168">
        <v>2297000</v>
      </c>
      <c r="E189" s="205">
        <v>1851070</v>
      </c>
    </row>
    <row r="190" spans="2:5" ht="16.5" customHeight="1">
      <c r="B190" s="204" t="s">
        <v>271</v>
      </c>
      <c r="C190" s="167">
        <v>13</v>
      </c>
      <c r="D190" s="168">
        <v>690000</v>
      </c>
      <c r="E190" s="205">
        <v>524900</v>
      </c>
    </row>
    <row r="191" spans="2:5" ht="16.5" customHeight="1">
      <c r="B191" s="204" t="s">
        <v>334</v>
      </c>
      <c r="C191" s="167">
        <v>13</v>
      </c>
      <c r="D191" s="168">
        <v>9595000</v>
      </c>
      <c r="E191" s="205">
        <v>9414700</v>
      </c>
    </row>
    <row r="192" spans="2:5" ht="16.5" customHeight="1">
      <c r="B192" s="204" t="s">
        <v>453</v>
      </c>
      <c r="C192" s="167">
        <v>13</v>
      </c>
      <c r="D192" s="168">
        <v>3535000</v>
      </c>
      <c r="E192" s="205">
        <v>2449000</v>
      </c>
    </row>
    <row r="193" spans="2:5" ht="16.5" customHeight="1">
      <c r="B193" s="204" t="s">
        <v>262</v>
      </c>
      <c r="C193" s="167">
        <v>12</v>
      </c>
      <c r="D193" s="168">
        <v>540000</v>
      </c>
      <c r="E193" s="205">
        <v>439900</v>
      </c>
    </row>
    <row r="194" spans="2:5" ht="16.5" customHeight="1">
      <c r="B194" s="204" t="s">
        <v>475</v>
      </c>
      <c r="C194" s="167">
        <v>11</v>
      </c>
      <c r="D194" s="168">
        <v>410000</v>
      </c>
      <c r="E194" s="205">
        <v>215500</v>
      </c>
    </row>
    <row r="195" spans="2:5" ht="16.5" customHeight="1">
      <c r="B195" s="204" t="s">
        <v>431</v>
      </c>
      <c r="C195" s="167">
        <v>11</v>
      </c>
      <c r="D195" s="168">
        <v>1750000</v>
      </c>
      <c r="E195" s="205">
        <v>1300000</v>
      </c>
    </row>
    <row r="196" spans="2:5" ht="16.5" customHeight="1">
      <c r="B196" s="204" t="s">
        <v>258</v>
      </c>
      <c r="C196" s="167">
        <v>11</v>
      </c>
      <c r="D196" s="168">
        <v>422000</v>
      </c>
      <c r="E196" s="205">
        <v>320000</v>
      </c>
    </row>
    <row r="197" spans="2:5" ht="16.5" customHeight="1">
      <c r="B197" s="204" t="s">
        <v>336</v>
      </c>
      <c r="C197" s="167">
        <v>10</v>
      </c>
      <c r="D197" s="168">
        <v>610000</v>
      </c>
      <c r="E197" s="205">
        <v>326100</v>
      </c>
    </row>
    <row r="198" spans="2:5" ht="16.5" customHeight="1">
      <c r="B198" s="204" t="s">
        <v>263</v>
      </c>
      <c r="C198" s="167">
        <v>9</v>
      </c>
      <c r="D198" s="168">
        <v>1816000</v>
      </c>
      <c r="E198" s="205">
        <v>968800</v>
      </c>
    </row>
    <row r="199" spans="2:5" ht="16.5" customHeight="1">
      <c r="B199" s="204" t="s">
        <v>333</v>
      </c>
      <c r="C199" s="167">
        <v>9</v>
      </c>
      <c r="D199" s="168">
        <v>1520000</v>
      </c>
      <c r="E199" s="205">
        <v>1261400</v>
      </c>
    </row>
    <row r="200" spans="2:5" ht="16.5" customHeight="1">
      <c r="B200" s="204" t="s">
        <v>268</v>
      </c>
      <c r="C200" s="167">
        <v>9</v>
      </c>
      <c r="D200" s="168">
        <v>1130000</v>
      </c>
      <c r="E200" s="205">
        <v>1120400</v>
      </c>
    </row>
    <row r="201" spans="2:5" ht="16.5" customHeight="1">
      <c r="B201" s="204" t="s">
        <v>330</v>
      </c>
      <c r="C201" s="167">
        <v>8</v>
      </c>
      <c r="D201" s="168">
        <v>540000</v>
      </c>
      <c r="E201" s="205">
        <v>465000</v>
      </c>
    </row>
    <row r="202" spans="2:5" ht="16.5" customHeight="1">
      <c r="B202" s="204" t="s">
        <v>425</v>
      </c>
      <c r="C202" s="167">
        <v>8</v>
      </c>
      <c r="D202" s="168">
        <v>880000</v>
      </c>
      <c r="E202" s="205">
        <v>454500</v>
      </c>
    </row>
    <row r="203" spans="2:5" ht="16.5" customHeight="1">
      <c r="B203" s="204" t="s">
        <v>259</v>
      </c>
      <c r="C203" s="167">
        <v>8</v>
      </c>
      <c r="D203" s="168">
        <v>860000</v>
      </c>
      <c r="E203" s="205">
        <v>769000</v>
      </c>
    </row>
    <row r="204" spans="2:5" ht="16.5" customHeight="1">
      <c r="B204" s="204" t="s">
        <v>505</v>
      </c>
      <c r="C204" s="167">
        <v>6</v>
      </c>
      <c r="D204" s="168">
        <v>250000</v>
      </c>
      <c r="E204" s="205">
        <v>100000</v>
      </c>
    </row>
    <row r="205" spans="2:5" ht="16.5" customHeight="1">
      <c r="B205" s="204" t="s">
        <v>426</v>
      </c>
      <c r="C205" s="167">
        <v>6</v>
      </c>
      <c r="D205" s="168">
        <v>420000</v>
      </c>
      <c r="E205" s="205">
        <v>415700</v>
      </c>
    </row>
    <row r="206" spans="2:5" ht="16.5" customHeight="1">
      <c r="B206" s="204" t="s">
        <v>331</v>
      </c>
      <c r="C206" s="167">
        <v>5</v>
      </c>
      <c r="D206" s="168">
        <v>440000</v>
      </c>
      <c r="E206" s="205">
        <v>376000</v>
      </c>
    </row>
    <row r="207" spans="2:5" ht="16.5" customHeight="1">
      <c r="B207" s="204" t="s">
        <v>279</v>
      </c>
      <c r="C207" s="167">
        <v>4</v>
      </c>
      <c r="D207" s="168">
        <v>650000</v>
      </c>
      <c r="E207" s="205">
        <v>374000</v>
      </c>
    </row>
    <row r="208" spans="2:5" ht="16.5" customHeight="1">
      <c r="B208" s="204" t="s">
        <v>324</v>
      </c>
      <c r="C208" s="167">
        <v>4</v>
      </c>
      <c r="D208" s="168">
        <v>140000</v>
      </c>
      <c r="E208" s="205">
        <v>75000</v>
      </c>
    </row>
    <row r="209" spans="2:5" ht="16.5" customHeight="1">
      <c r="B209" s="204" t="s">
        <v>329</v>
      </c>
      <c r="C209" s="167">
        <v>4</v>
      </c>
      <c r="D209" s="168">
        <v>220000</v>
      </c>
      <c r="E209" s="205">
        <v>154000</v>
      </c>
    </row>
    <row r="210" spans="2:5" ht="16.5" customHeight="1">
      <c r="B210" s="204" t="s">
        <v>327</v>
      </c>
      <c r="C210" s="167">
        <v>4</v>
      </c>
      <c r="D210" s="168">
        <v>63000</v>
      </c>
      <c r="E210" s="205">
        <v>63000</v>
      </c>
    </row>
    <row r="211" spans="2:5" s="98" customFormat="1" ht="16.5" customHeight="1">
      <c r="B211" s="204" t="s">
        <v>328</v>
      </c>
      <c r="C211" s="167">
        <v>4</v>
      </c>
      <c r="D211" s="168">
        <v>260000</v>
      </c>
      <c r="E211" s="205">
        <v>260000</v>
      </c>
    </row>
    <row r="212" spans="2:5" s="98" customFormat="1" ht="16.5" customHeight="1">
      <c r="B212" s="204" t="s">
        <v>501</v>
      </c>
      <c r="C212" s="167">
        <v>4</v>
      </c>
      <c r="D212" s="168">
        <v>255000</v>
      </c>
      <c r="E212" s="205">
        <v>129950</v>
      </c>
    </row>
    <row r="213" spans="2:5" s="98" customFormat="1" ht="16.5" customHeight="1">
      <c r="B213" s="204" t="s">
        <v>504</v>
      </c>
      <c r="C213" s="167">
        <v>3</v>
      </c>
      <c r="D213" s="168">
        <v>350000</v>
      </c>
      <c r="E213" s="205">
        <v>350000</v>
      </c>
    </row>
    <row r="214" spans="2:5" s="98" customFormat="1" ht="16.5" customHeight="1">
      <c r="B214" s="204" t="s">
        <v>502</v>
      </c>
      <c r="C214" s="167">
        <v>3</v>
      </c>
      <c r="D214" s="168">
        <v>260000</v>
      </c>
      <c r="E214" s="205">
        <v>253300</v>
      </c>
    </row>
    <row r="215" spans="2:5" s="98" customFormat="1" ht="16.5" customHeight="1">
      <c r="B215" s="204" t="s">
        <v>326</v>
      </c>
      <c r="C215" s="167">
        <v>3</v>
      </c>
      <c r="D215" s="168">
        <v>200000</v>
      </c>
      <c r="E215" s="205">
        <v>199500</v>
      </c>
    </row>
    <row r="216" spans="2:5" s="98" customFormat="1" ht="16.5" customHeight="1">
      <c r="B216" s="204" t="s">
        <v>476</v>
      </c>
      <c r="C216" s="167">
        <v>3</v>
      </c>
      <c r="D216" s="168">
        <v>360000</v>
      </c>
      <c r="E216" s="205">
        <v>182000</v>
      </c>
    </row>
    <row r="217" spans="2:5" s="98" customFormat="1" ht="16.5" customHeight="1">
      <c r="B217" s="204" t="s">
        <v>513</v>
      </c>
      <c r="C217" s="167">
        <v>3</v>
      </c>
      <c r="D217" s="168">
        <v>120000</v>
      </c>
      <c r="E217" s="205">
        <v>40000</v>
      </c>
    </row>
    <row r="218" spans="2:5" s="98" customFormat="1" ht="16.5" customHeight="1">
      <c r="B218" s="204" t="s">
        <v>428</v>
      </c>
      <c r="C218" s="167">
        <v>3</v>
      </c>
      <c r="D218" s="168">
        <v>120000</v>
      </c>
      <c r="E218" s="205">
        <v>120000</v>
      </c>
    </row>
    <row r="219" spans="2:5" s="98" customFormat="1" ht="16.5" customHeight="1">
      <c r="B219" s="204" t="s">
        <v>515</v>
      </c>
      <c r="C219" s="167">
        <v>3</v>
      </c>
      <c r="D219" s="168">
        <v>258000</v>
      </c>
      <c r="E219" s="205">
        <v>218000</v>
      </c>
    </row>
    <row r="220" spans="2:5" s="98" customFormat="1" ht="16.5" customHeight="1">
      <c r="B220" s="204" t="s">
        <v>548</v>
      </c>
      <c r="C220" s="167">
        <v>2</v>
      </c>
      <c r="D220" s="168">
        <v>260000</v>
      </c>
      <c r="E220" s="205">
        <v>125000</v>
      </c>
    </row>
    <row r="221" spans="2:5" s="98" customFormat="1" ht="16.5" customHeight="1">
      <c r="B221" s="204" t="s">
        <v>452</v>
      </c>
      <c r="C221" s="167">
        <v>2</v>
      </c>
      <c r="D221" s="168">
        <v>1810000</v>
      </c>
      <c r="E221" s="205">
        <v>1810000</v>
      </c>
    </row>
    <row r="222" spans="2:5" s="98" customFormat="1" ht="16.5" customHeight="1">
      <c r="B222" s="204" t="s">
        <v>483</v>
      </c>
      <c r="C222" s="167">
        <v>2</v>
      </c>
      <c r="D222" s="168">
        <v>110000</v>
      </c>
      <c r="E222" s="205">
        <v>110000</v>
      </c>
    </row>
    <row r="223" spans="2:5" s="98" customFormat="1" ht="16.5" customHeight="1">
      <c r="B223" s="204" t="s">
        <v>430</v>
      </c>
      <c r="C223" s="167">
        <v>2</v>
      </c>
      <c r="D223" s="168">
        <v>280000</v>
      </c>
      <c r="E223" s="205">
        <v>145000</v>
      </c>
    </row>
    <row r="224" spans="2:5" s="98" customFormat="1" ht="16.5" customHeight="1">
      <c r="B224" s="204" t="s">
        <v>503</v>
      </c>
      <c r="C224" s="167">
        <v>2</v>
      </c>
      <c r="D224" s="168">
        <v>200000</v>
      </c>
      <c r="E224" s="205">
        <v>200000</v>
      </c>
    </row>
    <row r="225" spans="2:5" s="98" customFormat="1" ht="16.5" customHeight="1">
      <c r="B225" s="204" t="s">
        <v>508</v>
      </c>
      <c r="C225" s="167">
        <v>2</v>
      </c>
      <c r="D225" s="168">
        <v>110000</v>
      </c>
      <c r="E225" s="205">
        <v>109500</v>
      </c>
    </row>
    <row r="226" spans="2:5" s="98" customFormat="1" ht="16.5" customHeight="1">
      <c r="B226" s="204" t="s">
        <v>480</v>
      </c>
      <c r="C226" s="167">
        <v>2</v>
      </c>
      <c r="D226" s="168">
        <v>100000</v>
      </c>
      <c r="E226" s="205">
        <v>52500</v>
      </c>
    </row>
    <row r="227" spans="2:5" s="98" customFormat="1" ht="16.5" customHeight="1">
      <c r="B227" s="204" t="s">
        <v>432</v>
      </c>
      <c r="C227" s="167">
        <v>2</v>
      </c>
      <c r="D227" s="168">
        <v>60000</v>
      </c>
      <c r="E227" s="205">
        <v>60000</v>
      </c>
    </row>
    <row r="228" spans="2:5" s="98" customFormat="1" ht="16.5" customHeight="1">
      <c r="B228" s="204" t="s">
        <v>533</v>
      </c>
      <c r="C228" s="167">
        <v>2</v>
      </c>
      <c r="D228" s="168">
        <v>2010000</v>
      </c>
      <c r="E228" s="205">
        <v>2005100</v>
      </c>
    </row>
    <row r="229" spans="2:5" s="98" customFormat="1" ht="16.5" customHeight="1">
      <c r="B229" s="204" t="s">
        <v>338</v>
      </c>
      <c r="C229" s="167">
        <v>2</v>
      </c>
      <c r="D229" s="168">
        <v>60000</v>
      </c>
      <c r="E229" s="205">
        <v>34500</v>
      </c>
    </row>
    <row r="230" spans="2:5" s="98" customFormat="1" ht="16.5" customHeight="1">
      <c r="B230" s="204" t="s">
        <v>511</v>
      </c>
      <c r="C230" s="167">
        <v>1</v>
      </c>
      <c r="D230" s="168">
        <v>300000</v>
      </c>
      <c r="E230" s="205">
        <v>60000</v>
      </c>
    </row>
    <row r="231" spans="2:5" s="98" customFormat="1" ht="16.5" customHeight="1">
      <c r="B231" s="204" t="s">
        <v>510</v>
      </c>
      <c r="C231" s="167">
        <v>1</v>
      </c>
      <c r="D231" s="168">
        <v>50000</v>
      </c>
      <c r="E231" s="205">
        <v>35000</v>
      </c>
    </row>
    <row r="232" spans="2:5" s="98" customFormat="1" ht="16.5" customHeight="1">
      <c r="B232" s="204" t="s">
        <v>474</v>
      </c>
      <c r="C232" s="167">
        <v>1</v>
      </c>
      <c r="D232" s="168">
        <v>800000</v>
      </c>
      <c r="E232" s="205">
        <v>800000</v>
      </c>
    </row>
    <row r="233" spans="2:5" s="98" customFormat="1" ht="16.5" customHeight="1">
      <c r="B233" s="204" t="s">
        <v>509</v>
      </c>
      <c r="C233" s="167">
        <v>1</v>
      </c>
      <c r="D233" s="168">
        <v>100000</v>
      </c>
      <c r="E233" s="205">
        <v>100000</v>
      </c>
    </row>
    <row r="234" spans="2:5" s="98" customFormat="1" ht="16.5" customHeight="1">
      <c r="B234" s="204" t="s">
        <v>530</v>
      </c>
      <c r="C234" s="167">
        <v>1</v>
      </c>
      <c r="D234" s="168">
        <v>10000</v>
      </c>
      <c r="E234" s="205">
        <v>10000</v>
      </c>
    </row>
    <row r="235" spans="2:5" ht="16.5" customHeight="1">
      <c r="B235" s="204" t="s">
        <v>481</v>
      </c>
      <c r="C235" s="167">
        <v>1</v>
      </c>
      <c r="D235" s="168">
        <v>10000</v>
      </c>
      <c r="E235" s="205">
        <v>10000</v>
      </c>
    </row>
    <row r="236" spans="2:5" ht="16.5" customHeight="1">
      <c r="B236" s="204" t="s">
        <v>531</v>
      </c>
      <c r="C236" s="167">
        <v>1</v>
      </c>
      <c r="D236" s="168">
        <v>100000</v>
      </c>
      <c r="E236" s="205">
        <v>100000</v>
      </c>
    </row>
    <row r="237" spans="2:5" ht="16.5" customHeight="1">
      <c r="B237" s="204" t="s">
        <v>507</v>
      </c>
      <c r="C237" s="167">
        <v>1</v>
      </c>
      <c r="D237" s="168">
        <v>10000</v>
      </c>
      <c r="E237" s="205">
        <v>10000</v>
      </c>
    </row>
    <row r="238" spans="2:5" ht="16.5" customHeight="1">
      <c r="B238" s="204" t="s">
        <v>547</v>
      </c>
      <c r="C238" s="167">
        <v>1</v>
      </c>
      <c r="D238" s="168">
        <v>100000</v>
      </c>
      <c r="E238" s="205">
        <v>40000</v>
      </c>
    </row>
    <row r="239" spans="2:5" ht="16.5" customHeight="1">
      <c r="B239" s="204" t="s">
        <v>506</v>
      </c>
      <c r="C239" s="167">
        <v>1</v>
      </c>
      <c r="D239" s="168">
        <v>20000</v>
      </c>
      <c r="E239" s="205">
        <v>10000</v>
      </c>
    </row>
    <row r="240" spans="2:5" s="98" customFormat="1" ht="16.5" customHeight="1">
      <c r="B240" s="204" t="s">
        <v>512</v>
      </c>
      <c r="C240" s="167">
        <v>1</v>
      </c>
      <c r="D240" s="168">
        <v>100000</v>
      </c>
      <c r="E240" s="205">
        <v>50000</v>
      </c>
    </row>
    <row r="241" spans="2:5" s="98" customFormat="1" ht="16.5" customHeight="1">
      <c r="B241" s="204" t="s">
        <v>592</v>
      </c>
      <c r="C241" s="167">
        <v>1</v>
      </c>
      <c r="D241" s="168">
        <v>100000</v>
      </c>
      <c r="E241" s="205">
        <v>100000</v>
      </c>
    </row>
    <row r="242" spans="2:5" s="98" customFormat="1" ht="16.5" customHeight="1">
      <c r="B242" s="204" t="s">
        <v>549</v>
      </c>
      <c r="C242" s="167">
        <v>1</v>
      </c>
      <c r="D242" s="168">
        <v>10000</v>
      </c>
      <c r="E242" s="205">
        <v>10000</v>
      </c>
    </row>
    <row r="243" spans="2:5" ht="16.5" customHeight="1">
      <c r="B243" s="204" t="s">
        <v>593</v>
      </c>
      <c r="C243" s="167">
        <v>1</v>
      </c>
      <c r="D243" s="168">
        <v>500000</v>
      </c>
      <c r="E243" s="205">
        <v>250000</v>
      </c>
    </row>
    <row r="244" spans="2:5" ht="16.5" customHeight="1">
      <c r="B244" s="204" t="s">
        <v>335</v>
      </c>
      <c r="C244" s="167">
        <v>1</v>
      </c>
      <c r="D244" s="168">
        <v>200000</v>
      </c>
      <c r="E244" s="205">
        <v>100000</v>
      </c>
    </row>
    <row r="245" spans="2:5" ht="16.5" customHeight="1">
      <c r="B245" s="204" t="s">
        <v>484</v>
      </c>
      <c r="C245" s="167">
        <v>1</v>
      </c>
      <c r="D245" s="168">
        <v>10000</v>
      </c>
      <c r="E245" s="205">
        <v>10000</v>
      </c>
    </row>
    <row r="246" spans="2:5" ht="16.5" customHeight="1">
      <c r="B246" s="204" t="s">
        <v>454</v>
      </c>
      <c r="C246" s="167">
        <v>1</v>
      </c>
      <c r="D246" s="168">
        <v>20000</v>
      </c>
      <c r="E246" s="205">
        <v>10000</v>
      </c>
    </row>
    <row r="247" spans="2:5" s="98" customFormat="1" ht="16.5" customHeight="1">
      <c r="B247" s="204" t="s">
        <v>448</v>
      </c>
      <c r="C247" s="167">
        <v>1</v>
      </c>
      <c r="D247" s="168">
        <v>10000</v>
      </c>
      <c r="E247" s="205">
        <v>9500</v>
      </c>
    </row>
    <row r="248" spans="2:5" s="98" customFormat="1" ht="16.5" customHeight="1">
      <c r="B248" s="204" t="s">
        <v>482</v>
      </c>
      <c r="C248" s="167">
        <v>1</v>
      </c>
      <c r="D248" s="168">
        <v>10000</v>
      </c>
      <c r="E248" s="205">
        <v>10000</v>
      </c>
    </row>
    <row r="249" spans="2:5" s="98" customFormat="1" ht="16.5" customHeight="1">
      <c r="B249" s="204" t="s">
        <v>514</v>
      </c>
      <c r="C249" s="167">
        <v>1</v>
      </c>
      <c r="D249" s="168">
        <v>50000</v>
      </c>
      <c r="E249" s="205">
        <v>50000</v>
      </c>
    </row>
    <row r="250" spans="2:5" s="98" customFormat="1" ht="16.5" customHeight="1">
      <c r="B250" s="204" t="s">
        <v>550</v>
      </c>
      <c r="C250" s="167">
        <v>1</v>
      </c>
      <c r="D250" s="168">
        <v>10000</v>
      </c>
      <c r="E250" s="205">
        <v>5000</v>
      </c>
    </row>
    <row r="251" spans="2:5" s="98" customFormat="1" ht="16.5" customHeight="1">
      <c r="B251" s="204" t="s">
        <v>546</v>
      </c>
      <c r="C251" s="167">
        <v>1</v>
      </c>
      <c r="D251" s="168">
        <v>100000</v>
      </c>
      <c r="E251" s="205">
        <v>100000</v>
      </c>
    </row>
    <row r="252" spans="2:5" s="98" customFormat="1" ht="16.5" customHeight="1">
      <c r="B252" s="204" t="s">
        <v>429</v>
      </c>
      <c r="C252" s="167">
        <v>1</v>
      </c>
      <c r="D252" s="168">
        <v>10000</v>
      </c>
      <c r="E252" s="205">
        <v>5000</v>
      </c>
    </row>
    <row r="253" spans="2:5" s="98" customFormat="1" ht="16.5" customHeight="1">
      <c r="B253" s="204" t="s">
        <v>529</v>
      </c>
      <c r="C253" s="167">
        <v>1</v>
      </c>
      <c r="D253" s="168">
        <v>300000</v>
      </c>
      <c r="E253" s="205">
        <v>300000</v>
      </c>
    </row>
    <row r="254" spans="2:5" s="98" customFormat="1" ht="16.5" customHeight="1">
      <c r="B254" s="204" t="s">
        <v>532</v>
      </c>
      <c r="C254" s="167">
        <v>1</v>
      </c>
      <c r="D254" s="168">
        <v>10000</v>
      </c>
      <c r="E254" s="205">
        <v>10000</v>
      </c>
    </row>
    <row r="255" spans="2:5" s="98" customFormat="1" ht="16.5" customHeight="1">
      <c r="B255" s="204" t="s">
        <v>544</v>
      </c>
      <c r="C255" s="167">
        <v>1</v>
      </c>
      <c r="D255" s="168">
        <v>10000</v>
      </c>
      <c r="E255" s="205">
        <v>10000</v>
      </c>
    </row>
    <row r="256" spans="2:5" s="98" customFormat="1" ht="16.5" customHeight="1">
      <c r="B256" s="204" t="s">
        <v>551</v>
      </c>
      <c r="C256" s="167">
        <v>1</v>
      </c>
      <c r="D256" s="168">
        <v>10000</v>
      </c>
      <c r="E256" s="205">
        <v>7000</v>
      </c>
    </row>
    <row r="257" spans="2:5" ht="16.5" customHeight="1">
      <c r="B257" s="204" t="s">
        <v>528</v>
      </c>
      <c r="C257" s="167">
        <v>1</v>
      </c>
      <c r="D257" s="168">
        <v>10000</v>
      </c>
      <c r="E257" s="205">
        <v>10000</v>
      </c>
    </row>
    <row r="258" spans="2:5" ht="16.5" customHeight="1" thickBot="1">
      <c r="B258" s="540" t="s">
        <v>30</v>
      </c>
      <c r="C258" s="541"/>
      <c r="D258" s="541"/>
      <c r="E258" s="319">
        <f>SUM(E161:E257)</f>
        <v>421185603</v>
      </c>
    </row>
    <row r="259" spans="2:5" ht="16.5" customHeight="1">
      <c r="B259" s="2" t="s">
        <v>18</v>
      </c>
      <c r="C259" s="2"/>
      <c r="D259" s="2"/>
      <c r="E259" s="98"/>
    </row>
    <row r="260" spans="2:5" ht="16.5" customHeight="1">
      <c r="B260" s="86" t="s">
        <v>224</v>
      </c>
      <c r="C260" s="86"/>
      <c r="D260" s="86"/>
      <c r="E260" s="86"/>
    </row>
  </sheetData>
  <sheetProtection/>
  <mergeCells count="27">
    <mergeCell ref="C92:C94"/>
    <mergeCell ref="D92:D94"/>
    <mergeCell ref="E92:E94"/>
    <mergeCell ref="B157:E157"/>
    <mergeCell ref="B158:B160"/>
    <mergeCell ref="C158:C160"/>
    <mergeCell ref="D158:D160"/>
    <mergeCell ref="E158:E160"/>
    <mergeCell ref="A1:F1"/>
    <mergeCell ref="A3:F3"/>
    <mergeCell ref="B6:E6"/>
    <mergeCell ref="B37:E37"/>
    <mergeCell ref="B38:B40"/>
    <mergeCell ref="C38:C40"/>
    <mergeCell ref="D38:D40"/>
    <mergeCell ref="E38:E40"/>
    <mergeCell ref="B28:D28"/>
    <mergeCell ref="B84:D84"/>
    <mergeCell ref="B155:D155"/>
    <mergeCell ref="B258:D258"/>
    <mergeCell ref="B7:B9"/>
    <mergeCell ref="C7:C9"/>
    <mergeCell ref="D7:D9"/>
    <mergeCell ref="A90:F90"/>
    <mergeCell ref="B91:E91"/>
    <mergeCell ref="B92:B94"/>
    <mergeCell ref="E7:E9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&amp;L21.10.2016&amp;CTÜRKİYE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7">
      <selection activeCell="B33" sqref="B33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61" t="s">
        <v>555</v>
      </c>
      <c r="B1" s="361"/>
      <c r="C1" s="361"/>
    </row>
    <row r="7" ht="15">
      <c r="B7" s="1"/>
    </row>
    <row r="8" ht="18">
      <c r="B8" s="67" t="s">
        <v>229</v>
      </c>
    </row>
    <row r="9" ht="15.75" thickBot="1"/>
    <row r="10" spans="1:3" ht="15.75">
      <c r="A10" s="68"/>
      <c r="B10" s="69"/>
      <c r="C10" s="70"/>
    </row>
    <row r="11" spans="1:3" ht="25.5">
      <c r="A11" s="71"/>
      <c r="B11" s="72"/>
      <c r="C11" s="73" t="s">
        <v>230</v>
      </c>
    </row>
    <row r="12" spans="1:3" ht="15">
      <c r="A12" s="71"/>
      <c r="B12" s="74" t="s">
        <v>0</v>
      </c>
      <c r="C12" s="75">
        <v>3</v>
      </c>
    </row>
    <row r="13" spans="1:3" ht="15.75">
      <c r="A13" s="76"/>
      <c r="B13" s="74" t="s">
        <v>231</v>
      </c>
      <c r="C13" s="77" t="s">
        <v>232</v>
      </c>
    </row>
    <row r="14" spans="1:3" ht="15.75">
      <c r="A14" s="76"/>
      <c r="B14" s="78" t="s">
        <v>233</v>
      </c>
      <c r="C14" s="75">
        <v>7</v>
      </c>
    </row>
    <row r="15" spans="1:3" ht="13.5" customHeight="1">
      <c r="A15" s="76"/>
      <c r="B15" s="78" t="s">
        <v>234</v>
      </c>
      <c r="C15" s="77">
        <v>8</v>
      </c>
    </row>
    <row r="16" spans="1:3" ht="15" customHeight="1">
      <c r="A16" s="79"/>
      <c r="B16" s="78" t="s">
        <v>306</v>
      </c>
      <c r="C16" s="75">
        <v>9</v>
      </c>
    </row>
    <row r="17" spans="1:3" ht="15.75">
      <c r="A17" s="79"/>
      <c r="B17" s="80" t="s">
        <v>235</v>
      </c>
      <c r="C17" s="75">
        <v>10</v>
      </c>
    </row>
    <row r="18" spans="1:3" ht="15.75">
      <c r="A18" s="79"/>
      <c r="B18" s="74" t="s">
        <v>236</v>
      </c>
      <c r="C18" s="75">
        <v>11</v>
      </c>
    </row>
    <row r="19" spans="1:3" ht="15">
      <c r="A19" s="81"/>
      <c r="B19" s="74" t="s">
        <v>237</v>
      </c>
      <c r="C19" s="82">
        <v>12</v>
      </c>
    </row>
    <row r="20" spans="1:3" ht="15">
      <c r="A20" s="81"/>
      <c r="B20" s="74" t="s">
        <v>238</v>
      </c>
      <c r="C20" s="82" t="s">
        <v>239</v>
      </c>
    </row>
    <row r="21" spans="1:3" s="98" customFormat="1" ht="15">
      <c r="A21" s="81"/>
      <c r="B21" s="74" t="s">
        <v>312</v>
      </c>
      <c r="C21" s="82" t="s">
        <v>241</v>
      </c>
    </row>
    <row r="22" spans="1:3" ht="15">
      <c r="A22" s="81"/>
      <c r="B22" s="74" t="s">
        <v>240</v>
      </c>
      <c r="C22" s="82" t="s">
        <v>243</v>
      </c>
    </row>
    <row r="23" spans="1:3" ht="15">
      <c r="A23" s="81"/>
      <c r="B23" s="74" t="s">
        <v>242</v>
      </c>
      <c r="C23" s="82" t="s">
        <v>311</v>
      </c>
    </row>
    <row r="24" spans="1:3" s="98" customFormat="1" ht="15">
      <c r="A24" s="81"/>
      <c r="B24" s="74" t="s">
        <v>486</v>
      </c>
      <c r="C24" s="82" t="s">
        <v>491</v>
      </c>
    </row>
    <row r="25" spans="1:3" ht="15">
      <c r="A25" s="81"/>
      <c r="B25" s="74" t="s">
        <v>297</v>
      </c>
      <c r="C25" s="82" t="s">
        <v>487</v>
      </c>
    </row>
    <row r="26" spans="1:3" ht="15">
      <c r="A26" s="81"/>
      <c r="B26" s="74" t="s">
        <v>244</v>
      </c>
      <c r="C26" s="82" t="s">
        <v>492</v>
      </c>
    </row>
    <row r="27" spans="1:3" ht="15">
      <c r="A27" s="81"/>
      <c r="B27" s="74" t="s">
        <v>245</v>
      </c>
      <c r="C27" s="82" t="s">
        <v>493</v>
      </c>
    </row>
    <row r="28" spans="1:3" ht="15">
      <c r="A28" s="81"/>
      <c r="B28" s="74" t="s">
        <v>246</v>
      </c>
      <c r="C28" s="82" t="s">
        <v>494</v>
      </c>
    </row>
    <row r="29" spans="1:3" ht="15">
      <c r="A29" s="81"/>
      <c r="B29" s="78" t="s">
        <v>247</v>
      </c>
      <c r="C29" s="82" t="s">
        <v>495</v>
      </c>
    </row>
    <row r="30" spans="1:3" ht="15.75" thickBot="1">
      <c r="A30" s="83"/>
      <c r="B30" s="84"/>
      <c r="C30" s="85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16" max="116" width="4.28125" style="0" bestFit="1" customWidth="1"/>
    <col min="117" max="117" width="41.8515625" style="0" customWidth="1"/>
    <col min="118" max="118" width="12.140625" style="0" customWidth="1"/>
    <col min="119" max="119" width="13.140625" style="0" customWidth="1"/>
    <col min="120" max="120" width="17.140625" style="0" customWidth="1"/>
  </cols>
  <sheetData>
    <row r="1" spans="1:6" ht="18.75" thickBot="1">
      <c r="A1" s="361" t="s">
        <v>558</v>
      </c>
      <c r="B1" s="361"/>
      <c r="C1" s="361"/>
      <c r="D1" s="361"/>
      <c r="E1" s="361"/>
      <c r="F1" s="361"/>
    </row>
    <row r="2" spans="1:6" s="98" customFormat="1" ht="18">
      <c r="A2" s="32"/>
      <c r="B2" s="32"/>
      <c r="C2" s="32"/>
      <c r="D2" s="32"/>
      <c r="E2" s="32"/>
      <c r="F2" s="32"/>
    </row>
    <row r="3" spans="1:5" ht="15" customHeight="1">
      <c r="A3" s="539" t="s">
        <v>579</v>
      </c>
      <c r="B3" s="539"/>
      <c r="C3" s="539"/>
      <c r="D3" s="539"/>
      <c r="E3" s="539"/>
    </row>
    <row r="4" spans="1:5" ht="15" customHeight="1">
      <c r="A4" s="539"/>
      <c r="B4" s="539"/>
      <c r="C4" s="539"/>
      <c r="D4" s="539"/>
      <c r="E4" s="539"/>
    </row>
    <row r="5" spans="1:5" s="98" customFormat="1" ht="15" customHeight="1">
      <c r="A5" s="126"/>
      <c r="B5" s="126"/>
      <c r="C5" s="126"/>
      <c r="D5" s="126"/>
      <c r="E5" s="126"/>
    </row>
    <row r="6" spans="1:5" s="98" customFormat="1" ht="15" customHeight="1">
      <c r="A6" s="102"/>
      <c r="B6" s="102"/>
      <c r="C6" s="102"/>
      <c r="D6" s="102"/>
      <c r="E6" s="102"/>
    </row>
    <row r="7" spans="2:5" ht="15">
      <c r="B7" s="530" t="s">
        <v>107</v>
      </c>
      <c r="C7" s="530"/>
      <c r="D7" s="530"/>
      <c r="E7" s="530"/>
    </row>
    <row r="8" spans="1:6" ht="15" customHeight="1">
      <c r="A8" s="533" t="s">
        <v>108</v>
      </c>
      <c r="B8" s="533" t="s">
        <v>440</v>
      </c>
      <c r="C8" s="533" t="s">
        <v>219</v>
      </c>
      <c r="D8" s="533" t="s">
        <v>220</v>
      </c>
      <c r="E8" s="533" t="s">
        <v>221</v>
      </c>
      <c r="F8" s="182"/>
    </row>
    <row r="9" spans="1:5" ht="45" customHeight="1">
      <c r="A9" s="533"/>
      <c r="B9" s="533"/>
      <c r="C9" s="533"/>
      <c r="D9" s="534"/>
      <c r="E9" s="534"/>
    </row>
    <row r="10" spans="1:5" ht="15" customHeight="1" thickBot="1">
      <c r="A10" s="531"/>
      <c r="B10" s="531"/>
      <c r="C10" s="531"/>
      <c r="D10" s="535"/>
      <c r="E10" s="535"/>
    </row>
    <row r="11" spans="1:5" ht="29.25" customHeight="1">
      <c r="A11" s="320">
        <v>1</v>
      </c>
      <c r="B11" s="316" t="s">
        <v>455</v>
      </c>
      <c r="C11" s="191">
        <v>41</v>
      </c>
      <c r="D11" s="197">
        <v>16961000</v>
      </c>
      <c r="E11" s="203">
        <v>15108690</v>
      </c>
    </row>
    <row r="12" spans="1:5" ht="27.75" customHeight="1">
      <c r="A12" s="321">
        <v>2</v>
      </c>
      <c r="B12" s="193" t="s">
        <v>459</v>
      </c>
      <c r="C12" s="167">
        <v>23</v>
      </c>
      <c r="D12" s="168">
        <v>3315000</v>
      </c>
      <c r="E12" s="205">
        <v>3061780</v>
      </c>
    </row>
    <row r="13" spans="1:5" ht="28.5" customHeight="1">
      <c r="A13" s="321">
        <v>3</v>
      </c>
      <c r="B13" s="193" t="s">
        <v>463</v>
      </c>
      <c r="C13" s="167">
        <v>20</v>
      </c>
      <c r="D13" s="168">
        <v>2300000</v>
      </c>
      <c r="E13" s="205">
        <v>1792500</v>
      </c>
    </row>
    <row r="14" spans="1:5" ht="15">
      <c r="A14" s="321">
        <v>4</v>
      </c>
      <c r="B14" s="193" t="s">
        <v>457</v>
      </c>
      <c r="C14" s="167">
        <v>19</v>
      </c>
      <c r="D14" s="168">
        <v>5080000</v>
      </c>
      <c r="E14" s="205">
        <v>4694000</v>
      </c>
    </row>
    <row r="15" spans="1:5" ht="18.75" customHeight="1">
      <c r="A15" s="321">
        <v>5</v>
      </c>
      <c r="B15" s="193" t="s">
        <v>460</v>
      </c>
      <c r="C15" s="167">
        <v>13</v>
      </c>
      <c r="D15" s="168">
        <v>1526000</v>
      </c>
      <c r="E15" s="205">
        <v>1012000</v>
      </c>
    </row>
    <row r="16" spans="1:5" ht="31.5" customHeight="1">
      <c r="A16" s="321">
        <v>6</v>
      </c>
      <c r="B16" s="193" t="s">
        <v>456</v>
      </c>
      <c r="C16" s="167">
        <v>11</v>
      </c>
      <c r="D16" s="168">
        <v>1150000</v>
      </c>
      <c r="E16" s="205">
        <v>895500</v>
      </c>
    </row>
    <row r="17" spans="1:5" ht="27" customHeight="1">
      <c r="A17" s="321">
        <v>7</v>
      </c>
      <c r="B17" s="193" t="s">
        <v>517</v>
      </c>
      <c r="C17" s="167">
        <v>10</v>
      </c>
      <c r="D17" s="168">
        <v>700000</v>
      </c>
      <c r="E17" s="205">
        <v>470000</v>
      </c>
    </row>
    <row r="18" spans="1:5" ht="18" customHeight="1">
      <c r="A18" s="321">
        <v>8</v>
      </c>
      <c r="B18" s="193" t="s">
        <v>516</v>
      </c>
      <c r="C18" s="167">
        <v>9</v>
      </c>
      <c r="D18" s="168">
        <v>10900000</v>
      </c>
      <c r="E18" s="205">
        <v>10640500</v>
      </c>
    </row>
    <row r="19" spans="1:5" ht="18" customHeight="1">
      <c r="A19" s="321">
        <v>9</v>
      </c>
      <c r="B19" s="193" t="s">
        <v>464</v>
      </c>
      <c r="C19" s="167">
        <v>9</v>
      </c>
      <c r="D19" s="168">
        <v>1562000</v>
      </c>
      <c r="E19" s="205">
        <v>725020</v>
      </c>
    </row>
    <row r="20" spans="1:5" ht="17.25" customHeight="1">
      <c r="A20" s="321">
        <v>10</v>
      </c>
      <c r="B20" s="193" t="s">
        <v>518</v>
      </c>
      <c r="C20" s="167">
        <v>8</v>
      </c>
      <c r="D20" s="168">
        <v>46700000</v>
      </c>
      <c r="E20" s="205">
        <v>23510500</v>
      </c>
    </row>
    <row r="21" spans="1:5" ht="17.25" customHeight="1">
      <c r="A21" s="321">
        <v>11</v>
      </c>
      <c r="B21" s="193" t="s">
        <v>519</v>
      </c>
      <c r="C21" s="167">
        <v>7</v>
      </c>
      <c r="D21" s="168">
        <v>11600000</v>
      </c>
      <c r="E21" s="205">
        <v>11508000</v>
      </c>
    </row>
    <row r="22" spans="1:5" ht="15">
      <c r="A22" s="321">
        <v>12</v>
      </c>
      <c r="B22" s="193" t="s">
        <v>465</v>
      </c>
      <c r="C22" s="167">
        <v>7</v>
      </c>
      <c r="D22" s="168">
        <v>12100000</v>
      </c>
      <c r="E22" s="205">
        <v>11937000</v>
      </c>
    </row>
    <row r="23" spans="1:5" ht="15">
      <c r="A23" s="321">
        <v>13</v>
      </c>
      <c r="B23" s="193" t="s">
        <v>462</v>
      </c>
      <c r="C23" s="167">
        <v>6</v>
      </c>
      <c r="D23" s="168">
        <v>700000</v>
      </c>
      <c r="E23" s="205">
        <v>524000</v>
      </c>
    </row>
    <row r="24" spans="1:6" ht="27" customHeight="1">
      <c r="A24" s="321">
        <v>14</v>
      </c>
      <c r="B24" s="193" t="s">
        <v>469</v>
      </c>
      <c r="C24" s="167">
        <v>6</v>
      </c>
      <c r="D24" s="168">
        <v>900000</v>
      </c>
      <c r="E24" s="205">
        <v>575000</v>
      </c>
      <c r="F24" s="98"/>
    </row>
    <row r="25" spans="1:5" ht="27" customHeight="1">
      <c r="A25" s="321">
        <v>15</v>
      </c>
      <c r="B25" s="193" t="s">
        <v>458</v>
      </c>
      <c r="C25" s="167">
        <v>6</v>
      </c>
      <c r="D25" s="168">
        <v>501000</v>
      </c>
      <c r="E25" s="205">
        <v>407340</v>
      </c>
    </row>
    <row r="26" spans="1:5" ht="30" customHeight="1">
      <c r="A26" s="321">
        <v>16</v>
      </c>
      <c r="B26" s="193" t="s">
        <v>477</v>
      </c>
      <c r="C26" s="167">
        <v>6</v>
      </c>
      <c r="D26" s="168">
        <v>450000</v>
      </c>
      <c r="E26" s="205">
        <v>380000</v>
      </c>
    </row>
    <row r="27" spans="1:5" ht="27.75" customHeight="1">
      <c r="A27" s="321">
        <v>17</v>
      </c>
      <c r="B27" s="193" t="s">
        <v>467</v>
      </c>
      <c r="C27" s="167">
        <v>5</v>
      </c>
      <c r="D27" s="168">
        <v>1750000</v>
      </c>
      <c r="E27" s="205">
        <v>1644500</v>
      </c>
    </row>
    <row r="28" spans="1:5" ht="31.5" customHeight="1">
      <c r="A28" s="321">
        <v>18</v>
      </c>
      <c r="B28" s="193" t="s">
        <v>466</v>
      </c>
      <c r="C28" s="167">
        <v>5</v>
      </c>
      <c r="D28" s="168">
        <v>800000</v>
      </c>
      <c r="E28" s="205">
        <v>543000</v>
      </c>
    </row>
    <row r="29" spans="1:5" ht="30" customHeight="1">
      <c r="A29" s="321">
        <v>19</v>
      </c>
      <c r="B29" s="193" t="s">
        <v>535</v>
      </c>
      <c r="C29" s="167">
        <v>5</v>
      </c>
      <c r="D29" s="168">
        <v>450000</v>
      </c>
      <c r="E29" s="205">
        <v>339000</v>
      </c>
    </row>
    <row r="30" spans="1:5" ht="29.25" customHeight="1" thickBot="1">
      <c r="A30" s="322">
        <v>20</v>
      </c>
      <c r="B30" s="314" t="s">
        <v>552</v>
      </c>
      <c r="C30" s="195">
        <v>5</v>
      </c>
      <c r="D30" s="208">
        <v>6595000</v>
      </c>
      <c r="E30" s="315">
        <v>5815000</v>
      </c>
    </row>
    <row r="31" spans="1:5" ht="18.75" customHeight="1">
      <c r="A31" s="549" t="s">
        <v>30</v>
      </c>
      <c r="B31" s="550"/>
      <c r="C31" s="550"/>
      <c r="D31" s="551"/>
      <c r="E31" s="214">
        <f>SUM(E11:E30)</f>
        <v>95583330</v>
      </c>
    </row>
    <row r="32" spans="2:5" ht="15">
      <c r="B32" s="2" t="s">
        <v>18</v>
      </c>
      <c r="C32" s="2"/>
      <c r="D32" s="2"/>
      <c r="E32" s="66"/>
    </row>
    <row r="33" spans="2:5" ht="15">
      <c r="B33" s="2"/>
      <c r="C33" s="2"/>
      <c r="D33" s="2"/>
      <c r="E33" s="63"/>
    </row>
    <row r="34" spans="2:5" s="98" customFormat="1" ht="15">
      <c r="B34" s="2"/>
      <c r="C34" s="2"/>
      <c r="D34" s="2"/>
      <c r="E34" s="63"/>
    </row>
    <row r="35" spans="2:5" ht="15">
      <c r="B35" s="2"/>
      <c r="C35" s="2"/>
      <c r="D35" s="2"/>
      <c r="E35" s="63"/>
    </row>
    <row r="36" spans="2:5" ht="15">
      <c r="B36" s="530" t="s">
        <v>115</v>
      </c>
      <c r="C36" s="530"/>
      <c r="D36" s="530"/>
      <c r="E36" s="530"/>
    </row>
    <row r="37" ht="15.75" customHeight="1"/>
    <row r="38" spans="1:5" ht="30" customHeight="1">
      <c r="A38" s="533" t="s">
        <v>108</v>
      </c>
      <c r="B38" s="533" t="s">
        <v>440</v>
      </c>
      <c r="C38" s="533" t="s">
        <v>219</v>
      </c>
      <c r="D38" s="533" t="s">
        <v>220</v>
      </c>
      <c r="E38" s="533" t="s">
        <v>221</v>
      </c>
    </row>
    <row r="39" spans="1:5" ht="33" customHeight="1" thickBot="1">
      <c r="A39" s="533"/>
      <c r="B39" s="533"/>
      <c r="C39" s="533"/>
      <c r="D39" s="534"/>
      <c r="E39" s="534"/>
    </row>
    <row r="40" spans="1:5" ht="0.75" customHeight="1" hidden="1">
      <c r="A40" s="531"/>
      <c r="B40" s="531"/>
      <c r="C40" s="531"/>
      <c r="D40" s="535"/>
      <c r="E40" s="535"/>
    </row>
    <row r="41" spans="1:5" ht="15">
      <c r="A41" s="320">
        <v>1</v>
      </c>
      <c r="B41" s="316" t="s">
        <v>455</v>
      </c>
      <c r="C41" s="191">
        <v>317</v>
      </c>
      <c r="D41" s="197">
        <v>65647017</v>
      </c>
      <c r="E41" s="203">
        <v>55567915</v>
      </c>
    </row>
    <row r="42" spans="1:5" ht="15">
      <c r="A42" s="321">
        <v>2</v>
      </c>
      <c r="B42" s="193" t="s">
        <v>463</v>
      </c>
      <c r="C42" s="167">
        <v>302</v>
      </c>
      <c r="D42" s="168">
        <v>37120002</v>
      </c>
      <c r="E42" s="205">
        <v>36719652</v>
      </c>
    </row>
    <row r="43" spans="1:5" ht="15.75" customHeight="1">
      <c r="A43" s="321">
        <v>3</v>
      </c>
      <c r="B43" s="193" t="s">
        <v>457</v>
      </c>
      <c r="C43" s="167">
        <v>207</v>
      </c>
      <c r="D43" s="168">
        <v>40226005</v>
      </c>
      <c r="E43" s="205">
        <v>38815905</v>
      </c>
    </row>
    <row r="44" spans="1:5" ht="15">
      <c r="A44" s="321">
        <v>4</v>
      </c>
      <c r="B44" s="193" t="s">
        <v>458</v>
      </c>
      <c r="C44" s="167">
        <v>107</v>
      </c>
      <c r="D44" s="168">
        <v>13065501</v>
      </c>
      <c r="E44" s="205">
        <v>11091607</v>
      </c>
    </row>
    <row r="45" spans="1:5" ht="18.75" customHeight="1">
      <c r="A45" s="321">
        <v>5</v>
      </c>
      <c r="B45" s="193" t="s">
        <v>466</v>
      </c>
      <c r="C45" s="167">
        <v>93</v>
      </c>
      <c r="D45" s="168">
        <v>10686800</v>
      </c>
      <c r="E45" s="205">
        <v>9078193</v>
      </c>
    </row>
    <row r="46" spans="1:5" ht="19.5" customHeight="1">
      <c r="A46" s="321">
        <v>6</v>
      </c>
      <c r="B46" s="193" t="s">
        <v>465</v>
      </c>
      <c r="C46" s="167">
        <v>89</v>
      </c>
      <c r="D46" s="168">
        <v>10870012</v>
      </c>
      <c r="E46" s="205">
        <v>9523812</v>
      </c>
    </row>
    <row r="47" spans="1:5" ht="15.75" customHeight="1">
      <c r="A47" s="321">
        <v>7</v>
      </c>
      <c r="B47" s="193" t="s">
        <v>461</v>
      </c>
      <c r="C47" s="167">
        <v>64</v>
      </c>
      <c r="D47" s="168">
        <v>10585000</v>
      </c>
      <c r="E47" s="205">
        <v>9425400</v>
      </c>
    </row>
    <row r="48" spans="1:5" ht="30" customHeight="1">
      <c r="A48" s="321">
        <v>8</v>
      </c>
      <c r="B48" s="193" t="s">
        <v>459</v>
      </c>
      <c r="C48" s="167">
        <v>60</v>
      </c>
      <c r="D48" s="168">
        <v>3910003</v>
      </c>
      <c r="E48" s="205">
        <v>3500419</v>
      </c>
    </row>
    <row r="49" spans="1:5" ht="42.75" customHeight="1">
      <c r="A49" s="321">
        <v>9</v>
      </c>
      <c r="B49" s="193" t="s">
        <v>485</v>
      </c>
      <c r="C49" s="167">
        <v>47</v>
      </c>
      <c r="D49" s="168">
        <v>4607000</v>
      </c>
      <c r="E49" s="205">
        <v>4270850</v>
      </c>
    </row>
    <row r="50" spans="1:5" ht="27.75" customHeight="1">
      <c r="A50" s="321">
        <v>10</v>
      </c>
      <c r="B50" s="193" t="s">
        <v>462</v>
      </c>
      <c r="C50" s="167">
        <v>43</v>
      </c>
      <c r="D50" s="168">
        <v>4270700</v>
      </c>
      <c r="E50" s="205">
        <v>3833014</v>
      </c>
    </row>
    <row r="51" spans="1:5" ht="36.75" customHeight="1">
      <c r="A51" s="321">
        <v>11</v>
      </c>
      <c r="B51" s="193" t="s">
        <v>468</v>
      </c>
      <c r="C51" s="167">
        <v>40</v>
      </c>
      <c r="D51" s="168">
        <v>5800000</v>
      </c>
      <c r="E51" s="205">
        <v>5409300</v>
      </c>
    </row>
    <row r="52" spans="1:5" ht="31.5" customHeight="1">
      <c r="A52" s="321">
        <v>12</v>
      </c>
      <c r="B52" s="193" t="s">
        <v>521</v>
      </c>
      <c r="C52" s="167">
        <v>39</v>
      </c>
      <c r="D52" s="168">
        <v>6970000</v>
      </c>
      <c r="E52" s="205">
        <v>6439900</v>
      </c>
    </row>
    <row r="53" spans="1:5" ht="38.25" customHeight="1">
      <c r="A53" s="321">
        <v>13</v>
      </c>
      <c r="B53" s="193" t="s">
        <v>467</v>
      </c>
      <c r="C53" s="167">
        <v>37</v>
      </c>
      <c r="D53" s="168">
        <v>5570002</v>
      </c>
      <c r="E53" s="205">
        <v>5330002</v>
      </c>
    </row>
    <row r="54" spans="1:5" ht="30" customHeight="1">
      <c r="A54" s="321">
        <v>14</v>
      </c>
      <c r="B54" s="193" t="s">
        <v>477</v>
      </c>
      <c r="C54" s="167">
        <v>37</v>
      </c>
      <c r="D54" s="168">
        <v>2563450</v>
      </c>
      <c r="E54" s="205">
        <v>2328380</v>
      </c>
    </row>
    <row r="55" spans="1:5" ht="18.75" customHeight="1">
      <c r="A55" s="321">
        <v>15</v>
      </c>
      <c r="B55" s="193" t="s">
        <v>469</v>
      </c>
      <c r="C55" s="167">
        <v>33</v>
      </c>
      <c r="D55" s="168">
        <v>4620900</v>
      </c>
      <c r="E55" s="205">
        <v>4185175</v>
      </c>
    </row>
    <row r="56" spans="1:5" ht="28.5" customHeight="1">
      <c r="A56" s="321">
        <v>16</v>
      </c>
      <c r="B56" s="193" t="s">
        <v>520</v>
      </c>
      <c r="C56" s="167">
        <v>30</v>
      </c>
      <c r="D56" s="168">
        <v>4235000</v>
      </c>
      <c r="E56" s="205">
        <v>3842000</v>
      </c>
    </row>
    <row r="57" spans="1:5" ht="45.75" customHeight="1">
      <c r="A57" s="321">
        <v>17</v>
      </c>
      <c r="B57" s="193" t="s">
        <v>534</v>
      </c>
      <c r="C57" s="167">
        <v>30</v>
      </c>
      <c r="D57" s="168">
        <v>2260000</v>
      </c>
      <c r="E57" s="205">
        <v>2197460</v>
      </c>
    </row>
    <row r="58" spans="1:5" ht="19.5" customHeight="1">
      <c r="A58" s="321">
        <v>18</v>
      </c>
      <c r="B58" s="193" t="s">
        <v>535</v>
      </c>
      <c r="C58" s="167">
        <v>30</v>
      </c>
      <c r="D58" s="168">
        <v>4695450</v>
      </c>
      <c r="E58" s="205">
        <v>4477339</v>
      </c>
    </row>
    <row r="59" spans="1:5" ht="15">
      <c r="A59" s="321">
        <v>19</v>
      </c>
      <c r="B59" s="193" t="s">
        <v>522</v>
      </c>
      <c r="C59" s="167">
        <v>29</v>
      </c>
      <c r="D59" s="168">
        <v>6180000</v>
      </c>
      <c r="E59" s="205">
        <v>6100700</v>
      </c>
    </row>
    <row r="60" spans="1:5" ht="18.75" customHeight="1" thickBot="1">
      <c r="A60" s="322">
        <v>20</v>
      </c>
      <c r="B60" s="314" t="s">
        <v>464</v>
      </c>
      <c r="C60" s="195">
        <v>29</v>
      </c>
      <c r="D60" s="208">
        <v>2375002</v>
      </c>
      <c r="E60" s="315">
        <v>2244225</v>
      </c>
    </row>
    <row r="61" spans="1:5" ht="15" customHeight="1">
      <c r="A61" s="549" t="s">
        <v>30</v>
      </c>
      <c r="B61" s="550"/>
      <c r="C61" s="550"/>
      <c r="D61" s="551"/>
      <c r="E61" s="214">
        <f>SUM(E41:E60)</f>
        <v>224381248</v>
      </c>
    </row>
    <row r="62" spans="1:2" ht="15">
      <c r="A62" s="2"/>
      <c r="B62" s="2" t="s">
        <v>18</v>
      </c>
    </row>
  </sheetData>
  <sheetProtection/>
  <mergeCells count="16">
    <mergeCell ref="A1:F1"/>
    <mergeCell ref="A3:E4"/>
    <mergeCell ref="B7:E7"/>
    <mergeCell ref="A8:A10"/>
    <mergeCell ref="B8:B10"/>
    <mergeCell ref="C8:C10"/>
    <mergeCell ref="D8:D10"/>
    <mergeCell ref="E8:E10"/>
    <mergeCell ref="A61:D61"/>
    <mergeCell ref="A31:D31"/>
    <mergeCell ref="B36:E36"/>
    <mergeCell ref="A38:A40"/>
    <mergeCell ref="B38:B40"/>
    <mergeCell ref="C38:C40"/>
    <mergeCell ref="D38:D40"/>
    <mergeCell ref="E38:E4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&amp;L21.10.2016&amp;CTÜRKİYE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Layout" zoomScale="70" zoomScalePageLayoutView="70" workbookViewId="0" topLeftCell="A1">
      <selection activeCell="D7" sqref="D7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66" t="s">
        <v>556</v>
      </c>
      <c r="B2" s="366"/>
      <c r="C2" s="366"/>
      <c r="D2" s="366"/>
      <c r="E2" s="366"/>
      <c r="F2" s="366"/>
      <c r="G2" s="366"/>
      <c r="H2" s="366"/>
      <c r="I2" s="112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72" t="s">
        <v>0</v>
      </c>
      <c r="D6" s="372"/>
      <c r="E6" s="372"/>
      <c r="F6" s="372"/>
    </row>
    <row r="7" ht="15">
      <c r="D7" s="182"/>
    </row>
    <row r="8" ht="15.75" thickBot="1"/>
    <row r="9" spans="1:8" ht="16.5" thickBot="1">
      <c r="A9" s="373"/>
      <c r="B9" s="374"/>
      <c r="C9" s="377" t="s">
        <v>1</v>
      </c>
      <c r="D9" s="378"/>
      <c r="E9" s="378"/>
      <c r="F9" s="378"/>
      <c r="G9" s="379"/>
      <c r="H9" s="362" t="s">
        <v>2</v>
      </c>
    </row>
    <row r="10" spans="1:8" ht="16.5" thickBot="1">
      <c r="A10" s="375"/>
      <c r="B10" s="376"/>
      <c r="C10" s="164" t="s">
        <v>3</v>
      </c>
      <c r="D10" s="165" t="s">
        <v>4</v>
      </c>
      <c r="E10" s="165" t="s">
        <v>5</v>
      </c>
      <c r="F10" s="165" t="s">
        <v>6</v>
      </c>
      <c r="G10" s="166" t="s">
        <v>7</v>
      </c>
      <c r="H10" s="363"/>
    </row>
    <row r="11" spans="1:8" ht="15" customHeight="1">
      <c r="A11" s="364" t="s">
        <v>8</v>
      </c>
      <c r="B11" s="153" t="s">
        <v>9</v>
      </c>
      <c r="C11" s="202">
        <v>681</v>
      </c>
      <c r="D11" s="191">
        <v>2</v>
      </c>
      <c r="E11" s="191"/>
      <c r="F11" s="197">
        <v>3021</v>
      </c>
      <c r="G11" s="191">
        <v>41</v>
      </c>
      <c r="H11" s="203">
        <v>3745</v>
      </c>
    </row>
    <row r="12" spans="1:8" ht="15.75" customHeight="1" thickBot="1">
      <c r="A12" s="365"/>
      <c r="B12" s="154" t="s">
        <v>10</v>
      </c>
      <c r="C12" s="206">
        <v>328853000</v>
      </c>
      <c r="D12" s="168">
        <v>300000</v>
      </c>
      <c r="E12" s="167"/>
      <c r="F12" s="168">
        <v>362152250</v>
      </c>
      <c r="G12" s="167"/>
      <c r="H12" s="205">
        <v>691305250</v>
      </c>
    </row>
    <row r="13" spans="1:8" ht="15" customHeight="1">
      <c r="A13" s="369" t="s">
        <v>11</v>
      </c>
      <c r="B13" s="155" t="s">
        <v>12</v>
      </c>
      <c r="C13" s="204">
        <v>3</v>
      </c>
      <c r="D13" s="167">
        <v>3</v>
      </c>
      <c r="E13" s="167">
        <v>1</v>
      </c>
      <c r="F13" s="167">
        <v>100</v>
      </c>
      <c r="G13" s="167">
        <v>1</v>
      </c>
      <c r="H13" s="194">
        <v>108</v>
      </c>
    </row>
    <row r="14" spans="1:8" ht="15" customHeight="1">
      <c r="A14" s="370"/>
      <c r="B14" s="156" t="s">
        <v>13</v>
      </c>
      <c r="C14" s="204">
        <v>104</v>
      </c>
      <c r="D14" s="167"/>
      <c r="E14" s="167"/>
      <c r="F14" s="167">
        <v>4</v>
      </c>
      <c r="G14" s="167"/>
      <c r="H14" s="194">
        <v>108</v>
      </c>
    </row>
    <row r="15" spans="1:8" ht="15.75" customHeight="1" thickBot="1">
      <c r="A15" s="371"/>
      <c r="B15" s="157" t="s">
        <v>14</v>
      </c>
      <c r="C15" s="206">
        <v>3971105000</v>
      </c>
      <c r="D15" s="167">
        <v>0</v>
      </c>
      <c r="E15" s="167"/>
      <c r="F15" s="168">
        <v>146052900</v>
      </c>
      <c r="G15" s="167"/>
      <c r="H15" s="205">
        <v>4117157900</v>
      </c>
    </row>
    <row r="16" spans="1:8" ht="15.75" customHeight="1">
      <c r="A16" s="367" t="s">
        <v>15</v>
      </c>
      <c r="B16" s="158" t="s">
        <v>9</v>
      </c>
      <c r="C16" s="204">
        <v>283</v>
      </c>
      <c r="D16" s="167">
        <v>2</v>
      </c>
      <c r="E16" s="167"/>
      <c r="F16" s="167">
        <v>881</v>
      </c>
      <c r="G16" s="167">
        <v>3</v>
      </c>
      <c r="H16" s="205">
        <v>1169</v>
      </c>
    </row>
    <row r="17" spans="1:8" ht="15.75" customHeight="1">
      <c r="A17" s="368"/>
      <c r="B17" s="159" t="s">
        <v>274</v>
      </c>
      <c r="C17" s="206">
        <v>5724878540</v>
      </c>
      <c r="D17" s="168">
        <v>100050</v>
      </c>
      <c r="E17" s="167"/>
      <c r="F17" s="168">
        <v>810699959</v>
      </c>
      <c r="G17" s="168">
        <v>38400</v>
      </c>
      <c r="H17" s="205">
        <v>6535716949</v>
      </c>
    </row>
    <row r="18" spans="1:8" ht="15.75" thickBot="1">
      <c r="A18" s="365"/>
      <c r="B18" s="154" t="s">
        <v>14</v>
      </c>
      <c r="C18" s="206">
        <v>8598713187</v>
      </c>
      <c r="D18" s="168">
        <v>500000</v>
      </c>
      <c r="E18" s="167"/>
      <c r="F18" s="168">
        <v>2087253100</v>
      </c>
      <c r="G18" s="168">
        <v>51550</v>
      </c>
      <c r="H18" s="205">
        <v>10686517841</v>
      </c>
    </row>
    <row r="19" spans="1:8" ht="15">
      <c r="A19" s="369" t="s">
        <v>16</v>
      </c>
      <c r="B19" s="160" t="s">
        <v>9</v>
      </c>
      <c r="C19" s="204" t="s">
        <v>554</v>
      </c>
      <c r="D19" s="167" t="s">
        <v>554</v>
      </c>
      <c r="E19" s="167" t="s">
        <v>554</v>
      </c>
      <c r="F19" s="167" t="s">
        <v>554</v>
      </c>
      <c r="G19" s="167" t="s">
        <v>554</v>
      </c>
      <c r="H19" s="194">
        <v>33</v>
      </c>
    </row>
    <row r="20" spans="1:8" ht="15">
      <c r="A20" s="370"/>
      <c r="B20" s="161" t="s">
        <v>274</v>
      </c>
      <c r="C20" s="204" t="s">
        <v>554</v>
      </c>
      <c r="D20" s="167" t="s">
        <v>554</v>
      </c>
      <c r="E20" s="167" t="s">
        <v>554</v>
      </c>
      <c r="F20" s="167" t="s">
        <v>554</v>
      </c>
      <c r="G20" s="167" t="s">
        <v>554</v>
      </c>
      <c r="H20" s="205">
        <v>1610801737</v>
      </c>
    </row>
    <row r="21" spans="1:8" ht="15.75" thickBot="1">
      <c r="A21" s="371"/>
      <c r="B21" s="162" t="s">
        <v>14</v>
      </c>
      <c r="C21" s="204" t="s">
        <v>554</v>
      </c>
      <c r="D21" s="167" t="s">
        <v>554</v>
      </c>
      <c r="E21" s="167" t="s">
        <v>554</v>
      </c>
      <c r="F21" s="167" t="s">
        <v>554</v>
      </c>
      <c r="G21" s="167" t="s">
        <v>554</v>
      </c>
      <c r="H21" s="205">
        <v>585102686</v>
      </c>
    </row>
    <row r="22" spans="1:8" ht="16.5" thickBot="1">
      <c r="A22" s="91" t="s">
        <v>17</v>
      </c>
      <c r="B22" s="163" t="s">
        <v>9</v>
      </c>
      <c r="C22" s="207">
        <v>333</v>
      </c>
      <c r="D22" s="195">
        <v>3</v>
      </c>
      <c r="E22" s="195">
        <v>1</v>
      </c>
      <c r="F22" s="195">
        <v>495</v>
      </c>
      <c r="G22" s="195">
        <v>71</v>
      </c>
      <c r="H22" s="196">
        <v>903</v>
      </c>
    </row>
    <row r="24" spans="1:2" ht="15">
      <c r="A24" s="89" t="s">
        <v>18</v>
      </c>
      <c r="B24" s="89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&amp;L21.10.2016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2"/>
  <sheetViews>
    <sheetView zoomScale="130" zoomScaleNormal="130" zoomScalePageLayoutView="85" workbookViewId="0" topLeftCell="A139">
      <selection activeCell="A160" sqref="A160"/>
    </sheetView>
  </sheetViews>
  <sheetFormatPr defaultColWidth="6.7109375" defaultRowHeight="15"/>
  <cols>
    <col min="1" max="1" width="19.421875" style="129" customWidth="1"/>
    <col min="2" max="2" width="5.7109375" style="15" bestFit="1" customWidth="1"/>
    <col min="3" max="3" width="10.140625" style="16" customWidth="1"/>
    <col min="4" max="5" width="4.28125" style="15" bestFit="1" customWidth="1"/>
    <col min="6" max="6" width="11.57421875" style="16" customWidth="1"/>
    <col min="7" max="7" width="11.28125" style="15" customWidth="1"/>
    <col min="8" max="8" width="11.7109375" style="179" customWidth="1"/>
    <col min="9" max="9" width="6.7109375" style="15" customWidth="1"/>
    <col min="10" max="110" width="9.140625" style="4" customWidth="1"/>
    <col min="111" max="111" width="19.421875" style="4" customWidth="1"/>
    <col min="112" max="112" width="5.7109375" style="4" bestFit="1" customWidth="1"/>
    <col min="113" max="113" width="10.140625" style="4" customWidth="1"/>
    <col min="114" max="115" width="4.28125" style="4" bestFit="1" customWidth="1"/>
    <col min="116" max="116" width="11.57421875" style="4" customWidth="1"/>
    <col min="117" max="117" width="11.28125" style="4" customWidth="1"/>
    <col min="118" max="118" width="11.7109375" style="4" customWidth="1"/>
    <col min="119" max="16384" width="6.7109375" style="4" customWidth="1"/>
  </cols>
  <sheetData>
    <row r="1" spans="1:9" ht="15.75" customHeight="1" thickBot="1">
      <c r="A1" s="386" t="s">
        <v>557</v>
      </c>
      <c r="B1" s="361"/>
      <c r="C1" s="361"/>
      <c r="D1" s="361"/>
      <c r="E1" s="361"/>
      <c r="F1" s="361"/>
      <c r="G1" s="361"/>
      <c r="H1" s="361"/>
      <c r="I1" s="361"/>
    </row>
    <row r="2" spans="1:9" ht="15.75" customHeight="1" thickBot="1">
      <c r="A2" s="387" t="s">
        <v>19</v>
      </c>
      <c r="B2" s="387"/>
      <c r="C2" s="387"/>
      <c r="D2" s="387"/>
      <c r="E2" s="387"/>
      <c r="F2" s="387"/>
      <c r="G2" s="387"/>
      <c r="H2" s="387"/>
      <c r="I2" s="387"/>
    </row>
    <row r="3" spans="1:9" s="127" customFormat="1" ht="9.75" customHeight="1">
      <c r="A3" s="388" t="s">
        <v>553</v>
      </c>
      <c r="B3" s="391" t="s">
        <v>8</v>
      </c>
      <c r="C3" s="391"/>
      <c r="D3" s="391" t="s">
        <v>11</v>
      </c>
      <c r="E3" s="391"/>
      <c r="F3" s="391"/>
      <c r="G3" s="139" t="s">
        <v>20</v>
      </c>
      <c r="H3" s="175" t="s">
        <v>21</v>
      </c>
      <c r="I3" s="5" t="s">
        <v>17</v>
      </c>
    </row>
    <row r="4" spans="1:9" s="127" customFormat="1" ht="12.75" customHeight="1">
      <c r="A4" s="389"/>
      <c r="B4" s="6"/>
      <c r="C4" s="7"/>
      <c r="D4" s="392" t="s">
        <v>9</v>
      </c>
      <c r="E4" s="392"/>
      <c r="F4" s="8"/>
      <c r="G4" s="6"/>
      <c r="H4" s="176"/>
      <c r="I4" s="9"/>
    </row>
    <row r="5" spans="1:9" s="127" customFormat="1" ht="9.75" customHeight="1">
      <c r="A5" s="389"/>
      <c r="B5" s="140" t="s">
        <v>9</v>
      </c>
      <c r="C5" s="140" t="s">
        <v>10</v>
      </c>
      <c r="D5" s="392"/>
      <c r="E5" s="392"/>
      <c r="F5" s="10" t="s">
        <v>14</v>
      </c>
      <c r="G5" s="140" t="s">
        <v>9</v>
      </c>
      <c r="H5" s="177" t="s">
        <v>9</v>
      </c>
      <c r="I5" s="11" t="s">
        <v>9</v>
      </c>
    </row>
    <row r="6" spans="1:9" s="127" customFormat="1" ht="10.5" thickBot="1">
      <c r="A6" s="390"/>
      <c r="B6" s="12"/>
      <c r="C6" s="13"/>
      <c r="D6" s="12" t="s">
        <v>22</v>
      </c>
      <c r="E6" s="12" t="s">
        <v>23</v>
      </c>
      <c r="F6" s="13"/>
      <c r="G6" s="12"/>
      <c r="H6" s="178"/>
      <c r="I6" s="14"/>
    </row>
    <row r="7" spans="1:9" s="128" customFormat="1" ht="11.25">
      <c r="A7" s="169" t="s">
        <v>24</v>
      </c>
      <c r="B7" s="170">
        <f aca="true" t="shared" si="0" ref="B7:I12">B14+B21+B28+B35+B42+B49+B56+B63+B70+B77+B84+B91+B98+B105+B112+B119+B126+B133+B140+B147+B154</f>
        <v>3745</v>
      </c>
      <c r="C7" s="170">
        <f t="shared" si="0"/>
        <v>691305250</v>
      </c>
      <c r="D7" s="170">
        <f t="shared" si="0"/>
        <v>108</v>
      </c>
      <c r="E7" s="170">
        <f t="shared" si="0"/>
        <v>108</v>
      </c>
      <c r="F7" s="170">
        <f t="shared" si="0"/>
        <v>4117157900</v>
      </c>
      <c r="G7" s="170">
        <f t="shared" si="0"/>
        <v>1169</v>
      </c>
      <c r="H7" s="170">
        <f t="shared" si="0"/>
        <v>0</v>
      </c>
      <c r="I7" s="171">
        <f t="shared" si="0"/>
        <v>903</v>
      </c>
    </row>
    <row r="8" spans="1:9" s="128" customFormat="1" ht="11.25">
      <c r="A8" s="169" t="s">
        <v>25</v>
      </c>
      <c r="B8" s="170">
        <f t="shared" si="0"/>
        <v>681</v>
      </c>
      <c r="C8" s="170">
        <f t="shared" si="0"/>
        <v>328853000</v>
      </c>
      <c r="D8" s="170">
        <f t="shared" si="0"/>
        <v>3</v>
      </c>
      <c r="E8" s="170">
        <f t="shared" si="0"/>
        <v>104</v>
      </c>
      <c r="F8" s="170">
        <f t="shared" si="0"/>
        <v>3971105000</v>
      </c>
      <c r="G8" s="170">
        <f t="shared" si="0"/>
        <v>283</v>
      </c>
      <c r="H8" s="170">
        <f t="shared" si="0"/>
        <v>0</v>
      </c>
      <c r="I8" s="172">
        <f t="shared" si="0"/>
        <v>333</v>
      </c>
    </row>
    <row r="9" spans="1:9" s="128" customFormat="1" ht="11.25">
      <c r="A9" s="169" t="s">
        <v>26</v>
      </c>
      <c r="B9" s="170">
        <f t="shared" si="0"/>
        <v>2</v>
      </c>
      <c r="C9" s="170">
        <f t="shared" si="0"/>
        <v>300000</v>
      </c>
      <c r="D9" s="170">
        <f t="shared" si="0"/>
        <v>3</v>
      </c>
      <c r="E9" s="170">
        <f t="shared" si="0"/>
        <v>0</v>
      </c>
      <c r="F9" s="170">
        <f t="shared" si="0"/>
        <v>0</v>
      </c>
      <c r="G9" s="170">
        <f t="shared" si="0"/>
        <v>2</v>
      </c>
      <c r="H9" s="170">
        <f t="shared" si="0"/>
        <v>0</v>
      </c>
      <c r="I9" s="172">
        <f t="shared" si="0"/>
        <v>3</v>
      </c>
    </row>
    <row r="10" spans="1:9" s="128" customFormat="1" ht="11.25">
      <c r="A10" s="169" t="s">
        <v>27</v>
      </c>
      <c r="B10" s="170">
        <f t="shared" si="0"/>
        <v>0</v>
      </c>
      <c r="C10" s="170">
        <f t="shared" si="0"/>
        <v>0</v>
      </c>
      <c r="D10" s="170">
        <f t="shared" si="0"/>
        <v>1</v>
      </c>
      <c r="E10" s="170">
        <f t="shared" si="0"/>
        <v>0</v>
      </c>
      <c r="F10" s="170">
        <f t="shared" si="0"/>
        <v>0</v>
      </c>
      <c r="G10" s="170">
        <f t="shared" si="0"/>
        <v>0</v>
      </c>
      <c r="H10" s="170">
        <f t="shared" si="0"/>
        <v>0</v>
      </c>
      <c r="I10" s="172">
        <f t="shared" si="0"/>
        <v>1</v>
      </c>
    </row>
    <row r="11" spans="1:9" s="128" customFormat="1" ht="11.25">
      <c r="A11" s="169" t="s">
        <v>28</v>
      </c>
      <c r="B11" s="170">
        <f t="shared" si="0"/>
        <v>3021</v>
      </c>
      <c r="C11" s="170">
        <f t="shared" si="0"/>
        <v>362152250</v>
      </c>
      <c r="D11" s="170">
        <f t="shared" si="0"/>
        <v>100</v>
      </c>
      <c r="E11" s="170">
        <f t="shared" si="0"/>
        <v>4</v>
      </c>
      <c r="F11" s="170">
        <f t="shared" si="0"/>
        <v>146052900</v>
      </c>
      <c r="G11" s="170">
        <f t="shared" si="0"/>
        <v>881</v>
      </c>
      <c r="H11" s="170">
        <f t="shared" si="0"/>
        <v>0</v>
      </c>
      <c r="I11" s="172">
        <f t="shared" si="0"/>
        <v>495</v>
      </c>
    </row>
    <row r="12" spans="1:9" s="128" customFormat="1" ht="12" thickBot="1">
      <c r="A12" s="169" t="s">
        <v>29</v>
      </c>
      <c r="B12" s="180">
        <f t="shared" si="0"/>
        <v>41</v>
      </c>
      <c r="C12" s="180">
        <f t="shared" si="0"/>
        <v>0</v>
      </c>
      <c r="D12" s="180">
        <f t="shared" si="0"/>
        <v>1</v>
      </c>
      <c r="E12" s="180">
        <f t="shared" si="0"/>
        <v>0</v>
      </c>
      <c r="F12" s="180">
        <f t="shared" si="0"/>
        <v>0</v>
      </c>
      <c r="G12" s="180">
        <f t="shared" si="0"/>
        <v>3</v>
      </c>
      <c r="H12" s="180">
        <f t="shared" si="0"/>
        <v>0</v>
      </c>
      <c r="I12" s="181">
        <f t="shared" si="0"/>
        <v>71</v>
      </c>
    </row>
    <row r="13" spans="1:9" s="128" customFormat="1" ht="14.25" customHeight="1">
      <c r="A13" s="383" t="s">
        <v>37</v>
      </c>
      <c r="B13" s="384"/>
      <c r="C13" s="384"/>
      <c r="D13" s="384"/>
      <c r="E13" s="384"/>
      <c r="F13" s="384"/>
      <c r="G13" s="384"/>
      <c r="H13" s="384"/>
      <c r="I13" s="385"/>
    </row>
    <row r="14" spans="1:9" s="128" customFormat="1" ht="11.25" customHeight="1">
      <c r="A14" s="281" t="s">
        <v>30</v>
      </c>
      <c r="B14" s="277">
        <v>42</v>
      </c>
      <c r="C14" s="278">
        <v>6215000</v>
      </c>
      <c r="D14" s="277">
        <v>1</v>
      </c>
      <c r="E14" s="277">
        <v>1</v>
      </c>
      <c r="F14" s="278">
        <v>400000</v>
      </c>
      <c r="G14" s="277">
        <v>16</v>
      </c>
      <c r="H14" s="277"/>
      <c r="I14" s="282">
        <v>32</v>
      </c>
    </row>
    <row r="15" spans="1:9" s="128" customFormat="1" ht="9">
      <c r="A15" s="283" t="s">
        <v>536</v>
      </c>
      <c r="B15" s="279">
        <v>6</v>
      </c>
      <c r="C15" s="280">
        <v>3260000</v>
      </c>
      <c r="D15" s="279">
        <v>0</v>
      </c>
      <c r="E15" s="279">
        <v>1</v>
      </c>
      <c r="F15" s="280">
        <v>400000</v>
      </c>
      <c r="G15" s="279">
        <v>7</v>
      </c>
      <c r="H15" s="279"/>
      <c r="I15" s="284">
        <v>8</v>
      </c>
    </row>
    <row r="16" spans="1:9" s="128" customFormat="1" ht="9">
      <c r="A16" s="283" t="s">
        <v>537</v>
      </c>
      <c r="B16" s="279">
        <v>0</v>
      </c>
      <c r="C16" s="279">
        <v>0</v>
      </c>
      <c r="D16" s="279">
        <v>0</v>
      </c>
      <c r="E16" s="279">
        <v>0</v>
      </c>
      <c r="F16" s="279">
        <v>0</v>
      </c>
      <c r="G16" s="279">
        <v>0</v>
      </c>
      <c r="H16" s="279"/>
      <c r="I16" s="284">
        <v>0</v>
      </c>
    </row>
    <row r="17" spans="1:9" s="127" customFormat="1" ht="9.75">
      <c r="A17" s="283" t="s">
        <v>538</v>
      </c>
      <c r="B17" s="279">
        <v>0</v>
      </c>
      <c r="C17" s="279">
        <v>0</v>
      </c>
      <c r="D17" s="279">
        <v>0</v>
      </c>
      <c r="E17" s="279">
        <v>0</v>
      </c>
      <c r="F17" s="279">
        <v>0</v>
      </c>
      <c r="G17" s="279">
        <v>0</v>
      </c>
      <c r="H17" s="279"/>
      <c r="I17" s="284">
        <v>0</v>
      </c>
    </row>
    <row r="18" spans="1:9" s="127" customFormat="1" ht="9.75">
      <c r="A18" s="283" t="s">
        <v>539</v>
      </c>
      <c r="B18" s="279">
        <v>27</v>
      </c>
      <c r="C18" s="280">
        <v>2955000</v>
      </c>
      <c r="D18" s="279">
        <v>1</v>
      </c>
      <c r="E18" s="279">
        <v>0</v>
      </c>
      <c r="F18" s="279">
        <v>0</v>
      </c>
      <c r="G18" s="279">
        <v>8</v>
      </c>
      <c r="H18" s="279"/>
      <c r="I18" s="284">
        <v>17</v>
      </c>
    </row>
    <row r="19" spans="1:9" s="127" customFormat="1" ht="9.75">
      <c r="A19" s="283" t="s">
        <v>7</v>
      </c>
      <c r="B19" s="279">
        <v>9</v>
      </c>
      <c r="C19" s="279">
        <v>0</v>
      </c>
      <c r="D19" s="279">
        <v>0</v>
      </c>
      <c r="E19" s="279">
        <v>0</v>
      </c>
      <c r="F19" s="279">
        <v>0</v>
      </c>
      <c r="G19" s="279">
        <v>1</v>
      </c>
      <c r="H19" s="279"/>
      <c r="I19" s="284">
        <v>7</v>
      </c>
    </row>
    <row r="20" spans="1:9" s="127" customFormat="1" ht="15" customHeight="1">
      <c r="A20" s="380" t="s">
        <v>38</v>
      </c>
      <c r="B20" s="381"/>
      <c r="C20" s="381"/>
      <c r="D20" s="381"/>
      <c r="E20" s="381"/>
      <c r="F20" s="381"/>
      <c r="G20" s="381"/>
      <c r="H20" s="381"/>
      <c r="I20" s="382"/>
    </row>
    <row r="21" spans="1:9" s="127" customFormat="1" ht="11.25" customHeight="1">
      <c r="A21" s="281" t="s">
        <v>30</v>
      </c>
      <c r="B21" s="277">
        <v>28</v>
      </c>
      <c r="C21" s="278">
        <v>7032000</v>
      </c>
      <c r="D21" s="277">
        <v>0</v>
      </c>
      <c r="E21" s="277">
        <v>0</v>
      </c>
      <c r="F21" s="277">
        <v>0</v>
      </c>
      <c r="G21" s="277">
        <v>14</v>
      </c>
      <c r="H21" s="277"/>
      <c r="I21" s="282">
        <v>4</v>
      </c>
    </row>
    <row r="22" spans="1:9" s="127" customFormat="1" ht="9.75">
      <c r="A22" s="283" t="s">
        <v>536</v>
      </c>
      <c r="B22" s="279">
        <v>5</v>
      </c>
      <c r="C22" s="280">
        <v>1650000</v>
      </c>
      <c r="D22" s="279">
        <v>0</v>
      </c>
      <c r="E22" s="279">
        <v>0</v>
      </c>
      <c r="F22" s="279">
        <v>0</v>
      </c>
      <c r="G22" s="279">
        <v>9</v>
      </c>
      <c r="H22" s="279"/>
      <c r="I22" s="284">
        <v>2</v>
      </c>
    </row>
    <row r="23" spans="1:9" s="128" customFormat="1" ht="9">
      <c r="A23" s="283" t="s">
        <v>537</v>
      </c>
      <c r="B23" s="279">
        <v>0</v>
      </c>
      <c r="C23" s="279">
        <v>0</v>
      </c>
      <c r="D23" s="279">
        <v>0</v>
      </c>
      <c r="E23" s="279">
        <v>0</v>
      </c>
      <c r="F23" s="279">
        <v>0</v>
      </c>
      <c r="G23" s="279">
        <v>0</v>
      </c>
      <c r="H23" s="279"/>
      <c r="I23" s="284">
        <v>0</v>
      </c>
    </row>
    <row r="24" spans="1:9" s="127" customFormat="1" ht="9.75">
      <c r="A24" s="283" t="s">
        <v>538</v>
      </c>
      <c r="B24" s="279">
        <v>0</v>
      </c>
      <c r="C24" s="279">
        <v>0</v>
      </c>
      <c r="D24" s="279">
        <v>0</v>
      </c>
      <c r="E24" s="279">
        <v>0</v>
      </c>
      <c r="F24" s="279">
        <v>0</v>
      </c>
      <c r="G24" s="279">
        <v>0</v>
      </c>
      <c r="H24" s="279"/>
      <c r="I24" s="284">
        <v>0</v>
      </c>
    </row>
    <row r="25" spans="1:9" s="127" customFormat="1" ht="9.75">
      <c r="A25" s="283" t="s">
        <v>539</v>
      </c>
      <c r="B25" s="279">
        <v>23</v>
      </c>
      <c r="C25" s="280">
        <v>5382000</v>
      </c>
      <c r="D25" s="279">
        <v>0</v>
      </c>
      <c r="E25" s="279">
        <v>0</v>
      </c>
      <c r="F25" s="279">
        <v>0</v>
      </c>
      <c r="G25" s="279">
        <v>5</v>
      </c>
      <c r="H25" s="279"/>
      <c r="I25" s="284">
        <v>2</v>
      </c>
    </row>
    <row r="26" spans="1:9" s="127" customFormat="1" ht="9.75">
      <c r="A26" s="283" t="s">
        <v>7</v>
      </c>
      <c r="B26" s="279">
        <v>0</v>
      </c>
      <c r="C26" s="279">
        <v>0</v>
      </c>
      <c r="D26" s="279">
        <v>0</v>
      </c>
      <c r="E26" s="279">
        <v>0</v>
      </c>
      <c r="F26" s="279">
        <v>0</v>
      </c>
      <c r="G26" s="279">
        <v>0</v>
      </c>
      <c r="H26" s="279"/>
      <c r="I26" s="284">
        <v>0</v>
      </c>
    </row>
    <row r="27" spans="1:9" s="127" customFormat="1" ht="12" customHeight="1">
      <c r="A27" s="380" t="s">
        <v>39</v>
      </c>
      <c r="B27" s="381"/>
      <c r="C27" s="381"/>
      <c r="D27" s="381"/>
      <c r="E27" s="381"/>
      <c r="F27" s="381"/>
      <c r="G27" s="381"/>
      <c r="H27" s="381"/>
      <c r="I27" s="382"/>
    </row>
    <row r="28" spans="1:9" s="127" customFormat="1" ht="9.75">
      <c r="A28" s="281" t="s">
        <v>30</v>
      </c>
      <c r="B28" s="277">
        <v>505</v>
      </c>
      <c r="C28" s="278">
        <v>96239800</v>
      </c>
      <c r="D28" s="277">
        <v>21</v>
      </c>
      <c r="E28" s="277">
        <v>21</v>
      </c>
      <c r="F28" s="278">
        <v>69245000</v>
      </c>
      <c r="G28" s="277">
        <v>213</v>
      </c>
      <c r="H28" s="277"/>
      <c r="I28" s="282">
        <v>83</v>
      </c>
    </row>
    <row r="29" spans="1:9" s="127" customFormat="1" ht="9.75">
      <c r="A29" s="283" t="s">
        <v>536</v>
      </c>
      <c r="B29" s="279">
        <v>111</v>
      </c>
      <c r="C29" s="280">
        <v>51268800</v>
      </c>
      <c r="D29" s="279">
        <v>0</v>
      </c>
      <c r="E29" s="279">
        <v>20</v>
      </c>
      <c r="F29" s="280">
        <v>67745000</v>
      </c>
      <c r="G29" s="279">
        <v>53</v>
      </c>
      <c r="H29" s="279"/>
      <c r="I29" s="284">
        <v>29</v>
      </c>
    </row>
    <row r="30" spans="1:9" s="127" customFormat="1" ht="9.75">
      <c r="A30" s="283" t="s">
        <v>537</v>
      </c>
      <c r="B30" s="279">
        <v>1</v>
      </c>
      <c r="C30" s="280">
        <v>100000</v>
      </c>
      <c r="D30" s="279">
        <v>1</v>
      </c>
      <c r="E30" s="279">
        <v>0</v>
      </c>
      <c r="F30" s="279">
        <v>0</v>
      </c>
      <c r="G30" s="279">
        <v>0</v>
      </c>
      <c r="H30" s="279"/>
      <c r="I30" s="284">
        <v>0</v>
      </c>
    </row>
    <row r="31" spans="1:9" s="127" customFormat="1" ht="9.75">
      <c r="A31" s="283" t="s">
        <v>538</v>
      </c>
      <c r="B31" s="279">
        <v>0</v>
      </c>
      <c r="C31" s="279">
        <v>0</v>
      </c>
      <c r="D31" s="279">
        <v>1</v>
      </c>
      <c r="E31" s="279">
        <v>0</v>
      </c>
      <c r="F31" s="279">
        <v>0</v>
      </c>
      <c r="G31" s="279">
        <v>0</v>
      </c>
      <c r="H31" s="279"/>
      <c r="I31" s="284">
        <v>0</v>
      </c>
    </row>
    <row r="32" spans="1:9" s="127" customFormat="1" ht="9.75">
      <c r="A32" s="283" t="s">
        <v>539</v>
      </c>
      <c r="B32" s="279">
        <v>392</v>
      </c>
      <c r="C32" s="280">
        <v>44871000</v>
      </c>
      <c r="D32" s="279">
        <v>19</v>
      </c>
      <c r="E32" s="279">
        <v>1</v>
      </c>
      <c r="F32" s="280">
        <v>1500000</v>
      </c>
      <c r="G32" s="279">
        <v>160</v>
      </c>
      <c r="H32" s="279"/>
      <c r="I32" s="284">
        <v>53</v>
      </c>
    </row>
    <row r="33" spans="1:9" s="127" customFormat="1" ht="9.75">
      <c r="A33" s="283" t="s">
        <v>7</v>
      </c>
      <c r="B33" s="279">
        <v>1</v>
      </c>
      <c r="C33" s="279">
        <v>0</v>
      </c>
      <c r="D33" s="279">
        <v>0</v>
      </c>
      <c r="E33" s="279">
        <v>0</v>
      </c>
      <c r="F33" s="279">
        <v>0</v>
      </c>
      <c r="G33" s="279">
        <v>0</v>
      </c>
      <c r="H33" s="279"/>
      <c r="I33" s="284">
        <v>1</v>
      </c>
    </row>
    <row r="34" spans="1:9" s="127" customFormat="1" ht="12.75" customHeight="1">
      <c r="A34" s="380" t="s">
        <v>40</v>
      </c>
      <c r="B34" s="381"/>
      <c r="C34" s="381"/>
      <c r="D34" s="381"/>
      <c r="E34" s="381"/>
      <c r="F34" s="381"/>
      <c r="G34" s="381"/>
      <c r="H34" s="381"/>
      <c r="I34" s="382"/>
    </row>
    <row r="35" spans="1:9" s="127" customFormat="1" ht="11.25" customHeight="1">
      <c r="A35" s="281" t="s">
        <v>30</v>
      </c>
      <c r="B35" s="277">
        <v>35</v>
      </c>
      <c r="C35" s="278">
        <v>12040000</v>
      </c>
      <c r="D35" s="277">
        <v>0</v>
      </c>
      <c r="E35" s="277">
        <v>0</v>
      </c>
      <c r="F35" s="277">
        <v>0</v>
      </c>
      <c r="G35" s="277">
        <v>27</v>
      </c>
      <c r="H35" s="277"/>
      <c r="I35" s="282">
        <v>15</v>
      </c>
    </row>
    <row r="36" spans="1:9" s="127" customFormat="1" ht="9.75">
      <c r="A36" s="283" t="s">
        <v>536</v>
      </c>
      <c r="B36" s="279">
        <v>20</v>
      </c>
      <c r="C36" s="280">
        <v>11000000</v>
      </c>
      <c r="D36" s="279">
        <v>0</v>
      </c>
      <c r="E36" s="279">
        <v>0</v>
      </c>
      <c r="F36" s="279">
        <v>0</v>
      </c>
      <c r="G36" s="279">
        <v>19</v>
      </c>
      <c r="H36" s="279"/>
      <c r="I36" s="284">
        <v>5</v>
      </c>
    </row>
    <row r="37" spans="1:9" s="128" customFormat="1" ht="9">
      <c r="A37" s="283" t="s">
        <v>537</v>
      </c>
      <c r="B37" s="279">
        <v>0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79"/>
      <c r="I37" s="284">
        <v>0</v>
      </c>
    </row>
    <row r="38" spans="1:9" s="127" customFormat="1" ht="9.75">
      <c r="A38" s="283" t="s">
        <v>538</v>
      </c>
      <c r="B38" s="279">
        <v>0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79"/>
      <c r="I38" s="284">
        <v>0</v>
      </c>
    </row>
    <row r="39" spans="1:9" s="127" customFormat="1" ht="9.75">
      <c r="A39" s="283" t="s">
        <v>539</v>
      </c>
      <c r="B39" s="279">
        <v>14</v>
      </c>
      <c r="C39" s="280">
        <v>1040000</v>
      </c>
      <c r="D39" s="279">
        <v>0</v>
      </c>
      <c r="E39" s="279">
        <v>0</v>
      </c>
      <c r="F39" s="279">
        <v>0</v>
      </c>
      <c r="G39" s="279">
        <v>8</v>
      </c>
      <c r="H39" s="279"/>
      <c r="I39" s="284">
        <v>9</v>
      </c>
    </row>
    <row r="40" spans="1:9" s="127" customFormat="1" ht="9.75">
      <c r="A40" s="283" t="s">
        <v>7</v>
      </c>
      <c r="B40" s="279">
        <v>1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79"/>
      <c r="I40" s="284">
        <v>1</v>
      </c>
    </row>
    <row r="41" spans="1:9" s="127" customFormat="1" ht="11.25" customHeight="1">
      <c r="A41" s="380" t="s">
        <v>41</v>
      </c>
      <c r="B41" s="381"/>
      <c r="C41" s="381"/>
      <c r="D41" s="381"/>
      <c r="E41" s="381"/>
      <c r="F41" s="381"/>
      <c r="G41" s="381"/>
      <c r="H41" s="381"/>
      <c r="I41" s="382"/>
    </row>
    <row r="42" spans="1:9" s="127" customFormat="1" ht="11.25" customHeight="1">
      <c r="A42" s="281" t="s">
        <v>30</v>
      </c>
      <c r="B42" s="277">
        <v>14</v>
      </c>
      <c r="C42" s="278">
        <v>1490000</v>
      </c>
      <c r="D42" s="277">
        <v>0</v>
      </c>
      <c r="E42" s="277">
        <v>0</v>
      </c>
      <c r="F42" s="277">
        <v>0</v>
      </c>
      <c r="G42" s="277">
        <v>4</v>
      </c>
      <c r="H42" s="277"/>
      <c r="I42" s="282">
        <v>0</v>
      </c>
    </row>
    <row r="43" spans="1:9" s="127" customFormat="1" ht="9.75">
      <c r="A43" s="283" t="s">
        <v>536</v>
      </c>
      <c r="B43" s="279">
        <v>3</v>
      </c>
      <c r="C43" s="280">
        <v>550000</v>
      </c>
      <c r="D43" s="279">
        <v>0</v>
      </c>
      <c r="E43" s="279">
        <v>0</v>
      </c>
      <c r="F43" s="279">
        <v>0</v>
      </c>
      <c r="G43" s="279">
        <v>1</v>
      </c>
      <c r="H43" s="279"/>
      <c r="I43" s="284">
        <v>0</v>
      </c>
    </row>
    <row r="44" spans="1:9" s="128" customFormat="1" ht="9">
      <c r="A44" s="283" t="s">
        <v>537</v>
      </c>
      <c r="B44" s="279">
        <v>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79"/>
      <c r="I44" s="284">
        <v>0</v>
      </c>
    </row>
    <row r="45" spans="1:9" s="127" customFormat="1" ht="9.75">
      <c r="A45" s="283" t="s">
        <v>538</v>
      </c>
      <c r="B45" s="279">
        <v>0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79"/>
      <c r="I45" s="284">
        <v>0</v>
      </c>
    </row>
    <row r="46" spans="1:9" s="127" customFormat="1" ht="9.75">
      <c r="A46" s="283" t="s">
        <v>539</v>
      </c>
      <c r="B46" s="279">
        <v>10</v>
      </c>
      <c r="C46" s="280">
        <v>940000</v>
      </c>
      <c r="D46" s="279">
        <v>0</v>
      </c>
      <c r="E46" s="279">
        <v>0</v>
      </c>
      <c r="F46" s="279">
        <v>0</v>
      </c>
      <c r="G46" s="279">
        <v>3</v>
      </c>
      <c r="H46" s="279"/>
      <c r="I46" s="284">
        <v>0</v>
      </c>
    </row>
    <row r="47" spans="1:9" s="127" customFormat="1" ht="9.75">
      <c r="A47" s="283" t="s">
        <v>7</v>
      </c>
      <c r="B47" s="279">
        <v>1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79"/>
      <c r="I47" s="284">
        <v>0</v>
      </c>
    </row>
    <row r="48" spans="1:9" s="127" customFormat="1" ht="11.25" customHeight="1">
      <c r="A48" s="380" t="s">
        <v>42</v>
      </c>
      <c r="B48" s="381"/>
      <c r="C48" s="381"/>
      <c r="D48" s="381"/>
      <c r="E48" s="381"/>
      <c r="F48" s="381"/>
      <c r="G48" s="381"/>
      <c r="H48" s="381"/>
      <c r="I48" s="382"/>
    </row>
    <row r="49" spans="1:9" s="127" customFormat="1" ht="9.75">
      <c r="A49" s="281" t="s">
        <v>30</v>
      </c>
      <c r="B49" s="277">
        <v>721</v>
      </c>
      <c r="C49" s="278">
        <v>130346000</v>
      </c>
      <c r="D49" s="277">
        <v>28</v>
      </c>
      <c r="E49" s="277">
        <v>28</v>
      </c>
      <c r="F49" s="278">
        <v>47520000</v>
      </c>
      <c r="G49" s="277">
        <v>167</v>
      </c>
      <c r="H49" s="277"/>
      <c r="I49" s="282">
        <v>120</v>
      </c>
    </row>
    <row r="50" spans="1:9" s="127" customFormat="1" ht="9.75">
      <c r="A50" s="283" t="s">
        <v>536</v>
      </c>
      <c r="B50" s="279">
        <v>127</v>
      </c>
      <c r="C50" s="280">
        <v>46441000</v>
      </c>
      <c r="D50" s="279">
        <v>0</v>
      </c>
      <c r="E50" s="279">
        <v>28</v>
      </c>
      <c r="F50" s="280">
        <v>47520000</v>
      </c>
      <c r="G50" s="279">
        <v>33</v>
      </c>
      <c r="H50" s="279"/>
      <c r="I50" s="284">
        <v>13</v>
      </c>
    </row>
    <row r="51" spans="1:9" s="128" customFormat="1" ht="9">
      <c r="A51" s="283" t="s">
        <v>537</v>
      </c>
      <c r="B51" s="279">
        <v>0</v>
      </c>
      <c r="C51" s="279">
        <v>0</v>
      </c>
      <c r="D51" s="279">
        <v>1</v>
      </c>
      <c r="E51" s="279">
        <v>0</v>
      </c>
      <c r="F51" s="279">
        <v>0</v>
      </c>
      <c r="G51" s="279">
        <v>0</v>
      </c>
      <c r="H51" s="279"/>
      <c r="I51" s="284">
        <v>0</v>
      </c>
    </row>
    <row r="52" spans="1:9" s="127" customFormat="1" ht="9.75">
      <c r="A52" s="283" t="s">
        <v>538</v>
      </c>
      <c r="B52" s="279">
        <v>0</v>
      </c>
      <c r="C52" s="279">
        <v>0</v>
      </c>
      <c r="D52" s="279">
        <v>0</v>
      </c>
      <c r="E52" s="279">
        <v>0</v>
      </c>
      <c r="F52" s="279">
        <v>0</v>
      </c>
      <c r="G52" s="279">
        <v>0</v>
      </c>
      <c r="H52" s="279"/>
      <c r="I52" s="284">
        <v>1</v>
      </c>
    </row>
    <row r="53" spans="1:9" s="127" customFormat="1" ht="9.75">
      <c r="A53" s="283" t="s">
        <v>539</v>
      </c>
      <c r="B53" s="279">
        <v>580</v>
      </c>
      <c r="C53" s="280">
        <v>83905000</v>
      </c>
      <c r="D53" s="279">
        <v>26</v>
      </c>
      <c r="E53" s="279">
        <v>0</v>
      </c>
      <c r="F53" s="279">
        <v>0</v>
      </c>
      <c r="G53" s="279">
        <v>134</v>
      </c>
      <c r="H53" s="279"/>
      <c r="I53" s="284">
        <v>51</v>
      </c>
    </row>
    <row r="54" spans="1:9" s="127" customFormat="1" ht="9.75">
      <c r="A54" s="283" t="s">
        <v>7</v>
      </c>
      <c r="B54" s="279">
        <v>14</v>
      </c>
      <c r="C54" s="279">
        <v>0</v>
      </c>
      <c r="D54" s="279">
        <v>1</v>
      </c>
      <c r="E54" s="279">
        <v>0</v>
      </c>
      <c r="F54" s="279">
        <v>0</v>
      </c>
      <c r="G54" s="279">
        <v>0</v>
      </c>
      <c r="H54" s="279"/>
      <c r="I54" s="284">
        <v>55</v>
      </c>
    </row>
    <row r="55" spans="1:9" s="127" customFormat="1" ht="12.75" customHeight="1">
      <c r="A55" s="380" t="s">
        <v>43</v>
      </c>
      <c r="B55" s="381"/>
      <c r="C55" s="381"/>
      <c r="D55" s="381"/>
      <c r="E55" s="381"/>
      <c r="F55" s="381"/>
      <c r="G55" s="381"/>
      <c r="H55" s="381"/>
      <c r="I55" s="382"/>
    </row>
    <row r="56" spans="1:9" s="127" customFormat="1" ht="11.25" customHeight="1">
      <c r="A56" s="281" t="s">
        <v>30</v>
      </c>
      <c r="B56" s="278">
        <v>1130</v>
      </c>
      <c r="C56" s="278">
        <v>184948250</v>
      </c>
      <c r="D56" s="277">
        <v>26</v>
      </c>
      <c r="E56" s="277">
        <v>26</v>
      </c>
      <c r="F56" s="278">
        <v>3820125000</v>
      </c>
      <c r="G56" s="277">
        <v>397</v>
      </c>
      <c r="H56" s="277"/>
      <c r="I56" s="282">
        <v>164</v>
      </c>
    </row>
    <row r="57" spans="1:9" s="127" customFormat="1" ht="9.75">
      <c r="A57" s="283" t="s">
        <v>536</v>
      </c>
      <c r="B57" s="279">
        <v>189</v>
      </c>
      <c r="C57" s="280">
        <v>61620500</v>
      </c>
      <c r="D57" s="279">
        <v>0</v>
      </c>
      <c r="E57" s="279">
        <v>26</v>
      </c>
      <c r="F57" s="280">
        <v>3820125000</v>
      </c>
      <c r="G57" s="279">
        <v>70</v>
      </c>
      <c r="H57" s="279"/>
      <c r="I57" s="284">
        <v>15</v>
      </c>
    </row>
    <row r="58" spans="1:9" s="128" customFormat="1" ht="12" customHeight="1">
      <c r="A58" s="283" t="s">
        <v>537</v>
      </c>
      <c r="B58" s="279">
        <v>1</v>
      </c>
      <c r="C58" s="280">
        <v>200000</v>
      </c>
      <c r="D58" s="279">
        <v>1</v>
      </c>
      <c r="E58" s="279">
        <v>0</v>
      </c>
      <c r="F58" s="279">
        <v>0</v>
      </c>
      <c r="G58" s="279">
        <v>2</v>
      </c>
      <c r="H58" s="279"/>
      <c r="I58" s="284">
        <v>3</v>
      </c>
    </row>
    <row r="59" spans="1:9" s="127" customFormat="1" ht="9.75">
      <c r="A59" s="283" t="s">
        <v>538</v>
      </c>
      <c r="B59" s="279">
        <v>0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79"/>
      <c r="I59" s="284">
        <v>0</v>
      </c>
    </row>
    <row r="60" spans="1:9" s="127" customFormat="1" ht="9.75">
      <c r="A60" s="283" t="s">
        <v>539</v>
      </c>
      <c r="B60" s="279">
        <v>934</v>
      </c>
      <c r="C60" s="280">
        <v>123127750</v>
      </c>
      <c r="D60" s="279">
        <v>25</v>
      </c>
      <c r="E60" s="279">
        <v>0</v>
      </c>
      <c r="F60" s="279">
        <v>0</v>
      </c>
      <c r="G60" s="279">
        <v>325</v>
      </c>
      <c r="H60" s="279"/>
      <c r="I60" s="284">
        <v>142</v>
      </c>
    </row>
    <row r="61" spans="1:9" s="127" customFormat="1" ht="9.75">
      <c r="A61" s="283" t="s">
        <v>7</v>
      </c>
      <c r="B61" s="279">
        <v>6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79"/>
      <c r="I61" s="284">
        <v>4</v>
      </c>
    </row>
    <row r="62" spans="1:9" s="128" customFormat="1" ht="11.25" customHeight="1">
      <c r="A62" s="380" t="s">
        <v>44</v>
      </c>
      <c r="B62" s="381"/>
      <c r="C62" s="381"/>
      <c r="D62" s="381"/>
      <c r="E62" s="381"/>
      <c r="F62" s="381"/>
      <c r="G62" s="381"/>
      <c r="H62" s="381"/>
      <c r="I62" s="382"/>
    </row>
    <row r="63" spans="1:9" s="127" customFormat="1" ht="11.25" customHeight="1">
      <c r="A63" s="281" t="s">
        <v>30</v>
      </c>
      <c r="B63" s="277">
        <v>152</v>
      </c>
      <c r="C63" s="278">
        <v>51462000</v>
      </c>
      <c r="D63" s="277">
        <v>3</v>
      </c>
      <c r="E63" s="277">
        <v>3</v>
      </c>
      <c r="F63" s="278">
        <v>4620000</v>
      </c>
      <c r="G63" s="277">
        <v>39</v>
      </c>
      <c r="H63" s="277"/>
      <c r="I63" s="282">
        <v>22</v>
      </c>
    </row>
    <row r="64" spans="1:9" s="127" customFormat="1" ht="9.75">
      <c r="A64" s="283" t="s">
        <v>536</v>
      </c>
      <c r="B64" s="279">
        <v>26</v>
      </c>
      <c r="C64" s="280">
        <v>30330000</v>
      </c>
      <c r="D64" s="279">
        <v>1</v>
      </c>
      <c r="E64" s="279">
        <v>2</v>
      </c>
      <c r="F64" s="280">
        <v>4210000</v>
      </c>
      <c r="G64" s="279">
        <v>4</v>
      </c>
      <c r="H64" s="279"/>
      <c r="I64" s="284">
        <v>2</v>
      </c>
    </row>
    <row r="65" spans="1:9" s="127" customFormat="1" ht="9.75">
      <c r="A65" s="283" t="s">
        <v>537</v>
      </c>
      <c r="B65" s="279">
        <v>0</v>
      </c>
      <c r="C65" s="279">
        <v>0</v>
      </c>
      <c r="D65" s="279">
        <v>0</v>
      </c>
      <c r="E65" s="279">
        <v>0</v>
      </c>
      <c r="F65" s="279">
        <v>0</v>
      </c>
      <c r="G65" s="279">
        <v>0</v>
      </c>
      <c r="H65" s="279"/>
      <c r="I65" s="284">
        <v>0</v>
      </c>
    </row>
    <row r="66" spans="1:9" s="127" customFormat="1" ht="9.75">
      <c r="A66" s="283" t="s">
        <v>538</v>
      </c>
      <c r="B66" s="279">
        <v>0</v>
      </c>
      <c r="C66" s="279">
        <v>0</v>
      </c>
      <c r="D66" s="279">
        <v>0</v>
      </c>
      <c r="E66" s="279">
        <v>0</v>
      </c>
      <c r="F66" s="279">
        <v>0</v>
      </c>
      <c r="G66" s="279">
        <v>0</v>
      </c>
      <c r="H66" s="279"/>
      <c r="I66" s="284">
        <v>0</v>
      </c>
    </row>
    <row r="67" spans="1:9" s="127" customFormat="1" ht="9.75">
      <c r="A67" s="283" t="s">
        <v>539</v>
      </c>
      <c r="B67" s="279">
        <v>120</v>
      </c>
      <c r="C67" s="280">
        <v>21132000</v>
      </c>
      <c r="D67" s="279">
        <v>2</v>
      </c>
      <c r="E67" s="279">
        <v>1</v>
      </c>
      <c r="F67" s="280">
        <v>410000</v>
      </c>
      <c r="G67" s="279">
        <v>33</v>
      </c>
      <c r="H67" s="279"/>
      <c r="I67" s="284">
        <v>19</v>
      </c>
    </row>
    <row r="68" spans="1:9" s="127" customFormat="1" ht="9.75">
      <c r="A68" s="283" t="s">
        <v>7</v>
      </c>
      <c r="B68" s="279">
        <v>6</v>
      </c>
      <c r="C68" s="279">
        <v>0</v>
      </c>
      <c r="D68" s="279">
        <v>0</v>
      </c>
      <c r="E68" s="279">
        <v>0</v>
      </c>
      <c r="F68" s="279">
        <v>0</v>
      </c>
      <c r="G68" s="279">
        <v>2</v>
      </c>
      <c r="H68" s="279"/>
      <c r="I68" s="284">
        <v>1</v>
      </c>
    </row>
    <row r="69" spans="1:9" s="127" customFormat="1" ht="26.25" customHeight="1">
      <c r="A69" s="380" t="s">
        <v>45</v>
      </c>
      <c r="B69" s="381"/>
      <c r="C69" s="381"/>
      <c r="D69" s="381"/>
      <c r="E69" s="381"/>
      <c r="F69" s="381"/>
      <c r="G69" s="381"/>
      <c r="H69" s="381"/>
      <c r="I69" s="382"/>
    </row>
    <row r="70" spans="1:9" s="127" customFormat="1" ht="14.25" customHeight="1">
      <c r="A70" s="281" t="s">
        <v>30</v>
      </c>
      <c r="B70" s="277">
        <v>225</v>
      </c>
      <c r="C70" s="278">
        <v>62686000</v>
      </c>
      <c r="D70" s="277">
        <v>2</v>
      </c>
      <c r="E70" s="277">
        <v>2</v>
      </c>
      <c r="F70" s="278">
        <v>5000000</v>
      </c>
      <c r="G70" s="277">
        <v>34</v>
      </c>
      <c r="H70" s="277"/>
      <c r="I70" s="282">
        <v>41</v>
      </c>
    </row>
    <row r="71" spans="1:9" s="127" customFormat="1" ht="9.75">
      <c r="A71" s="283" t="s">
        <v>536</v>
      </c>
      <c r="B71" s="279">
        <v>33</v>
      </c>
      <c r="C71" s="280">
        <v>41300000</v>
      </c>
      <c r="D71" s="279">
        <v>1</v>
      </c>
      <c r="E71" s="279">
        <v>1</v>
      </c>
      <c r="F71" s="280">
        <v>1000000</v>
      </c>
      <c r="G71" s="279">
        <v>10</v>
      </c>
      <c r="H71" s="279"/>
      <c r="I71" s="284">
        <v>17</v>
      </c>
    </row>
    <row r="72" spans="1:9" s="127" customFormat="1" ht="9.75">
      <c r="A72" s="283" t="s">
        <v>537</v>
      </c>
      <c r="B72" s="279">
        <v>0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/>
      <c r="I72" s="284">
        <v>0</v>
      </c>
    </row>
    <row r="73" spans="1:9" s="128" customFormat="1" ht="9">
      <c r="A73" s="283" t="s">
        <v>538</v>
      </c>
      <c r="B73" s="279">
        <v>0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/>
      <c r="I73" s="284">
        <v>0</v>
      </c>
    </row>
    <row r="74" spans="1:9" s="127" customFormat="1" ht="9.75">
      <c r="A74" s="283" t="s">
        <v>539</v>
      </c>
      <c r="B74" s="279">
        <v>192</v>
      </c>
      <c r="C74" s="280">
        <v>21386000</v>
      </c>
      <c r="D74" s="279">
        <v>1</v>
      </c>
      <c r="E74" s="279">
        <v>1</v>
      </c>
      <c r="F74" s="280">
        <v>4000000</v>
      </c>
      <c r="G74" s="279">
        <v>24</v>
      </c>
      <c r="H74" s="279"/>
      <c r="I74" s="284">
        <v>24</v>
      </c>
    </row>
    <row r="75" spans="1:9" s="127" customFormat="1" ht="9.75">
      <c r="A75" s="283" t="s">
        <v>7</v>
      </c>
      <c r="B75" s="279">
        <v>0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/>
      <c r="I75" s="284">
        <v>0</v>
      </c>
    </row>
    <row r="76" spans="1:9" s="127" customFormat="1" ht="12" customHeight="1">
      <c r="A76" s="380" t="s">
        <v>46</v>
      </c>
      <c r="B76" s="381"/>
      <c r="C76" s="381"/>
      <c r="D76" s="381"/>
      <c r="E76" s="381"/>
      <c r="F76" s="381"/>
      <c r="G76" s="381"/>
      <c r="H76" s="381"/>
      <c r="I76" s="382"/>
    </row>
    <row r="77" spans="1:9" s="127" customFormat="1" ht="12.75" customHeight="1">
      <c r="A77" s="281" t="s">
        <v>30</v>
      </c>
      <c r="B77" s="277">
        <v>116</v>
      </c>
      <c r="C77" s="278">
        <v>23655000</v>
      </c>
      <c r="D77" s="277">
        <v>9</v>
      </c>
      <c r="E77" s="277">
        <v>9</v>
      </c>
      <c r="F77" s="278">
        <v>19970000</v>
      </c>
      <c r="G77" s="277">
        <v>47</v>
      </c>
      <c r="H77" s="277"/>
      <c r="I77" s="282">
        <v>39</v>
      </c>
    </row>
    <row r="78" spans="1:9" s="127" customFormat="1" ht="9.75">
      <c r="A78" s="283" t="s">
        <v>536</v>
      </c>
      <c r="B78" s="279">
        <v>36</v>
      </c>
      <c r="C78" s="280">
        <v>19900000</v>
      </c>
      <c r="D78" s="279">
        <v>0</v>
      </c>
      <c r="E78" s="279">
        <v>9</v>
      </c>
      <c r="F78" s="280">
        <v>19970000</v>
      </c>
      <c r="G78" s="279">
        <v>11</v>
      </c>
      <c r="H78" s="279"/>
      <c r="I78" s="284">
        <v>26</v>
      </c>
    </row>
    <row r="79" spans="1:9" s="127" customFormat="1" ht="9.75">
      <c r="A79" s="283" t="s">
        <v>537</v>
      </c>
      <c r="B79" s="279">
        <v>0</v>
      </c>
      <c r="C79" s="279">
        <v>0</v>
      </c>
      <c r="D79" s="279">
        <v>0</v>
      </c>
      <c r="E79" s="279">
        <v>0</v>
      </c>
      <c r="F79" s="279">
        <v>0</v>
      </c>
      <c r="G79" s="279">
        <v>0</v>
      </c>
      <c r="H79" s="279"/>
      <c r="I79" s="284">
        <v>0</v>
      </c>
    </row>
    <row r="80" spans="1:9" s="128" customFormat="1" ht="9">
      <c r="A80" s="283" t="s">
        <v>538</v>
      </c>
      <c r="B80" s="279">
        <v>0</v>
      </c>
      <c r="C80" s="279">
        <v>0</v>
      </c>
      <c r="D80" s="279">
        <v>0</v>
      </c>
      <c r="E80" s="279">
        <v>0</v>
      </c>
      <c r="F80" s="279">
        <v>0</v>
      </c>
      <c r="G80" s="279">
        <v>0</v>
      </c>
      <c r="H80" s="279"/>
      <c r="I80" s="284">
        <v>0</v>
      </c>
    </row>
    <row r="81" spans="1:9" s="127" customFormat="1" ht="9.75">
      <c r="A81" s="283" t="s">
        <v>539</v>
      </c>
      <c r="B81" s="279">
        <v>80</v>
      </c>
      <c r="C81" s="280">
        <v>3755000</v>
      </c>
      <c r="D81" s="279">
        <v>9</v>
      </c>
      <c r="E81" s="279">
        <v>0</v>
      </c>
      <c r="F81" s="279">
        <v>0</v>
      </c>
      <c r="G81" s="279">
        <v>36</v>
      </c>
      <c r="H81" s="279"/>
      <c r="I81" s="284">
        <v>13</v>
      </c>
    </row>
    <row r="82" spans="1:9" s="127" customFormat="1" ht="9.75">
      <c r="A82" s="283" t="s">
        <v>7</v>
      </c>
      <c r="B82" s="279">
        <v>0</v>
      </c>
      <c r="C82" s="279">
        <v>0</v>
      </c>
      <c r="D82" s="279">
        <v>0</v>
      </c>
      <c r="E82" s="279">
        <v>0</v>
      </c>
      <c r="F82" s="279">
        <v>0</v>
      </c>
      <c r="G82" s="279">
        <v>0</v>
      </c>
      <c r="H82" s="279"/>
      <c r="I82" s="284">
        <v>0</v>
      </c>
    </row>
    <row r="83" spans="1:9" s="127" customFormat="1" ht="12" customHeight="1">
      <c r="A83" s="380" t="s">
        <v>47</v>
      </c>
      <c r="B83" s="381"/>
      <c r="C83" s="381"/>
      <c r="D83" s="381"/>
      <c r="E83" s="381"/>
      <c r="F83" s="381"/>
      <c r="G83" s="381"/>
      <c r="H83" s="381"/>
      <c r="I83" s="382"/>
    </row>
    <row r="84" spans="1:9" s="127" customFormat="1" ht="12.75" customHeight="1">
      <c r="A84" s="281" t="s">
        <v>30</v>
      </c>
      <c r="B84" s="277">
        <v>45</v>
      </c>
      <c r="C84" s="278">
        <v>23205000</v>
      </c>
      <c r="D84" s="277">
        <v>1</v>
      </c>
      <c r="E84" s="277">
        <v>1</v>
      </c>
      <c r="F84" s="278">
        <v>100000</v>
      </c>
      <c r="G84" s="277">
        <v>40</v>
      </c>
      <c r="H84" s="277"/>
      <c r="I84" s="282">
        <v>10</v>
      </c>
    </row>
    <row r="85" spans="1:9" s="127" customFormat="1" ht="9.75">
      <c r="A85" s="283" t="s">
        <v>536</v>
      </c>
      <c r="B85" s="279">
        <v>10</v>
      </c>
      <c r="C85" s="280">
        <v>20780000</v>
      </c>
      <c r="D85" s="279">
        <v>0</v>
      </c>
      <c r="E85" s="279">
        <v>1</v>
      </c>
      <c r="F85" s="280">
        <v>100000</v>
      </c>
      <c r="G85" s="279">
        <v>27</v>
      </c>
      <c r="H85" s="279"/>
      <c r="I85" s="284">
        <v>0</v>
      </c>
    </row>
    <row r="86" spans="1:9" s="127" customFormat="1" ht="9.75">
      <c r="A86" s="283" t="s">
        <v>537</v>
      </c>
      <c r="B86" s="279">
        <v>0</v>
      </c>
      <c r="C86" s="279">
        <v>0</v>
      </c>
      <c r="D86" s="279">
        <v>0</v>
      </c>
      <c r="E86" s="279">
        <v>0</v>
      </c>
      <c r="F86" s="279">
        <v>0</v>
      </c>
      <c r="G86" s="279">
        <v>0</v>
      </c>
      <c r="H86" s="279"/>
      <c r="I86" s="284">
        <v>0</v>
      </c>
    </row>
    <row r="87" spans="1:9" s="128" customFormat="1" ht="9">
      <c r="A87" s="283" t="s">
        <v>538</v>
      </c>
      <c r="B87" s="279">
        <v>0</v>
      </c>
      <c r="C87" s="279">
        <v>0</v>
      </c>
      <c r="D87" s="279">
        <v>0</v>
      </c>
      <c r="E87" s="279">
        <v>0</v>
      </c>
      <c r="F87" s="279">
        <v>0</v>
      </c>
      <c r="G87" s="279">
        <v>0</v>
      </c>
      <c r="H87" s="279"/>
      <c r="I87" s="284">
        <v>0</v>
      </c>
    </row>
    <row r="88" spans="1:9" s="127" customFormat="1" ht="9.75">
      <c r="A88" s="283" t="s">
        <v>539</v>
      </c>
      <c r="B88" s="279">
        <v>35</v>
      </c>
      <c r="C88" s="280">
        <v>2425000</v>
      </c>
      <c r="D88" s="279">
        <v>1</v>
      </c>
      <c r="E88" s="279">
        <v>0</v>
      </c>
      <c r="F88" s="279">
        <v>0</v>
      </c>
      <c r="G88" s="279">
        <v>13</v>
      </c>
      <c r="H88" s="279"/>
      <c r="I88" s="284">
        <v>9</v>
      </c>
    </row>
    <row r="89" spans="1:9" s="127" customFormat="1" ht="9.75">
      <c r="A89" s="283" t="s">
        <v>7</v>
      </c>
      <c r="B89" s="279">
        <v>0</v>
      </c>
      <c r="C89" s="279">
        <v>0</v>
      </c>
      <c r="D89" s="279">
        <v>0</v>
      </c>
      <c r="E89" s="279">
        <v>0</v>
      </c>
      <c r="F89" s="279">
        <v>0</v>
      </c>
      <c r="G89" s="279">
        <v>0</v>
      </c>
      <c r="H89" s="279"/>
      <c r="I89" s="284">
        <v>1</v>
      </c>
    </row>
    <row r="90" spans="1:9" s="127" customFormat="1" ht="12" customHeight="1">
      <c r="A90" s="380" t="s">
        <v>48</v>
      </c>
      <c r="B90" s="381"/>
      <c r="C90" s="381"/>
      <c r="D90" s="381"/>
      <c r="E90" s="381"/>
      <c r="F90" s="381"/>
      <c r="G90" s="381"/>
      <c r="H90" s="381"/>
      <c r="I90" s="382"/>
    </row>
    <row r="91" spans="1:9" s="127" customFormat="1" ht="12" customHeight="1">
      <c r="A91" s="281" t="s">
        <v>30</v>
      </c>
      <c r="B91" s="277">
        <v>69</v>
      </c>
      <c r="C91" s="278">
        <v>11741000</v>
      </c>
      <c r="D91" s="277">
        <v>2</v>
      </c>
      <c r="E91" s="277">
        <v>2</v>
      </c>
      <c r="F91" s="278">
        <v>140442900</v>
      </c>
      <c r="G91" s="277">
        <v>26</v>
      </c>
      <c r="H91" s="277"/>
      <c r="I91" s="282">
        <v>14</v>
      </c>
    </row>
    <row r="92" spans="1:9" s="127" customFormat="1" ht="9.75">
      <c r="A92" s="283" t="s">
        <v>536</v>
      </c>
      <c r="B92" s="279">
        <v>22</v>
      </c>
      <c r="C92" s="280">
        <v>4981000</v>
      </c>
      <c r="D92" s="279">
        <v>1</v>
      </c>
      <c r="E92" s="279">
        <v>1</v>
      </c>
      <c r="F92" s="280">
        <v>300000</v>
      </c>
      <c r="G92" s="279">
        <v>6</v>
      </c>
      <c r="H92" s="279"/>
      <c r="I92" s="284">
        <v>4</v>
      </c>
    </row>
    <row r="93" spans="1:9" s="127" customFormat="1" ht="9.75">
      <c r="A93" s="283" t="s">
        <v>537</v>
      </c>
      <c r="B93" s="279">
        <v>0</v>
      </c>
      <c r="C93" s="279">
        <v>0</v>
      </c>
      <c r="D93" s="279">
        <v>0</v>
      </c>
      <c r="E93" s="279">
        <v>0</v>
      </c>
      <c r="F93" s="279">
        <v>0</v>
      </c>
      <c r="G93" s="279">
        <v>0</v>
      </c>
      <c r="H93" s="279"/>
      <c r="I93" s="284">
        <v>0</v>
      </c>
    </row>
    <row r="94" spans="1:9" s="128" customFormat="1" ht="9">
      <c r="A94" s="283" t="s">
        <v>538</v>
      </c>
      <c r="B94" s="279">
        <v>0</v>
      </c>
      <c r="C94" s="279">
        <v>0</v>
      </c>
      <c r="D94" s="279">
        <v>0</v>
      </c>
      <c r="E94" s="279">
        <v>0</v>
      </c>
      <c r="F94" s="279">
        <v>0</v>
      </c>
      <c r="G94" s="279">
        <v>0</v>
      </c>
      <c r="H94" s="279"/>
      <c r="I94" s="284">
        <v>0</v>
      </c>
    </row>
    <row r="95" spans="1:9" s="127" customFormat="1" ht="9.75">
      <c r="A95" s="283" t="s">
        <v>539</v>
      </c>
      <c r="B95" s="279">
        <v>47</v>
      </c>
      <c r="C95" s="280">
        <v>6760000</v>
      </c>
      <c r="D95" s="279">
        <v>1</v>
      </c>
      <c r="E95" s="279">
        <v>1</v>
      </c>
      <c r="F95" s="280">
        <v>140142900</v>
      </c>
      <c r="G95" s="279">
        <v>20</v>
      </c>
      <c r="H95" s="279"/>
      <c r="I95" s="284">
        <v>10</v>
      </c>
    </row>
    <row r="96" spans="1:9" s="127" customFormat="1" ht="9.75">
      <c r="A96" s="283" t="s">
        <v>7</v>
      </c>
      <c r="B96" s="279">
        <v>0</v>
      </c>
      <c r="C96" s="279">
        <v>0</v>
      </c>
      <c r="D96" s="279">
        <v>0</v>
      </c>
      <c r="E96" s="279">
        <v>0</v>
      </c>
      <c r="F96" s="279">
        <v>0</v>
      </c>
      <c r="G96" s="279">
        <v>0</v>
      </c>
      <c r="H96" s="279"/>
      <c r="I96" s="284">
        <v>0</v>
      </c>
    </row>
    <row r="97" spans="1:9" s="127" customFormat="1" ht="12" customHeight="1">
      <c r="A97" s="380" t="s">
        <v>49</v>
      </c>
      <c r="B97" s="381"/>
      <c r="C97" s="381"/>
      <c r="D97" s="381"/>
      <c r="E97" s="381"/>
      <c r="F97" s="381"/>
      <c r="G97" s="381"/>
      <c r="H97" s="381"/>
      <c r="I97" s="382"/>
    </row>
    <row r="98" spans="1:9" s="127" customFormat="1" ht="12" customHeight="1">
      <c r="A98" s="281" t="s">
        <v>30</v>
      </c>
      <c r="B98" s="277">
        <v>283</v>
      </c>
      <c r="C98" s="278">
        <v>36967200</v>
      </c>
      <c r="D98" s="277">
        <v>6</v>
      </c>
      <c r="E98" s="277">
        <v>6</v>
      </c>
      <c r="F98" s="278">
        <v>5055000</v>
      </c>
      <c r="G98" s="277">
        <v>67</v>
      </c>
      <c r="H98" s="277"/>
      <c r="I98" s="282">
        <v>47</v>
      </c>
    </row>
    <row r="99" spans="1:9" s="127" customFormat="1" ht="9.75">
      <c r="A99" s="283" t="s">
        <v>536</v>
      </c>
      <c r="B99" s="279">
        <v>47</v>
      </c>
      <c r="C99" s="280">
        <v>22906700</v>
      </c>
      <c r="D99" s="279">
        <v>0</v>
      </c>
      <c r="E99" s="279">
        <v>6</v>
      </c>
      <c r="F99" s="280">
        <v>5055000</v>
      </c>
      <c r="G99" s="279">
        <v>17</v>
      </c>
      <c r="H99" s="279"/>
      <c r="I99" s="284">
        <v>12</v>
      </c>
    </row>
    <row r="100" spans="1:9" s="127" customFormat="1" ht="9.75">
      <c r="A100" s="283" t="s">
        <v>537</v>
      </c>
      <c r="B100" s="279">
        <v>0</v>
      </c>
      <c r="C100" s="279">
        <v>0</v>
      </c>
      <c r="D100" s="279">
        <v>0</v>
      </c>
      <c r="E100" s="279">
        <v>0</v>
      </c>
      <c r="F100" s="279">
        <v>0</v>
      </c>
      <c r="G100" s="279">
        <v>0</v>
      </c>
      <c r="H100" s="279"/>
      <c r="I100" s="284">
        <v>0</v>
      </c>
    </row>
    <row r="101" spans="1:9" s="128" customFormat="1" ht="9">
      <c r="A101" s="283" t="s">
        <v>538</v>
      </c>
      <c r="B101" s="279">
        <v>0</v>
      </c>
      <c r="C101" s="279">
        <v>0</v>
      </c>
      <c r="D101" s="279">
        <v>0</v>
      </c>
      <c r="E101" s="279">
        <v>0</v>
      </c>
      <c r="F101" s="279">
        <v>0</v>
      </c>
      <c r="G101" s="279">
        <v>0</v>
      </c>
      <c r="H101" s="279"/>
      <c r="I101" s="284">
        <v>0</v>
      </c>
    </row>
    <row r="102" spans="1:9" s="127" customFormat="1" ht="9.75">
      <c r="A102" s="283" t="s">
        <v>539</v>
      </c>
      <c r="B102" s="279">
        <v>236</v>
      </c>
      <c r="C102" s="280">
        <v>14060500</v>
      </c>
      <c r="D102" s="279">
        <v>6</v>
      </c>
      <c r="E102" s="279">
        <v>0</v>
      </c>
      <c r="F102" s="279">
        <v>0</v>
      </c>
      <c r="G102" s="279">
        <v>50</v>
      </c>
      <c r="H102" s="279"/>
      <c r="I102" s="284">
        <v>35</v>
      </c>
    </row>
    <row r="103" spans="1:9" s="127" customFormat="1" ht="9.75">
      <c r="A103" s="283" t="s">
        <v>7</v>
      </c>
      <c r="B103" s="279">
        <v>0</v>
      </c>
      <c r="C103" s="279">
        <v>0</v>
      </c>
      <c r="D103" s="279">
        <v>0</v>
      </c>
      <c r="E103" s="279">
        <v>0</v>
      </c>
      <c r="F103" s="279">
        <v>0</v>
      </c>
      <c r="G103" s="279">
        <v>0</v>
      </c>
      <c r="H103" s="279"/>
      <c r="I103" s="284">
        <v>0</v>
      </c>
    </row>
    <row r="104" spans="1:9" s="127" customFormat="1" ht="12" customHeight="1">
      <c r="A104" s="380" t="s">
        <v>50</v>
      </c>
      <c r="B104" s="381"/>
      <c r="C104" s="381"/>
      <c r="D104" s="381"/>
      <c r="E104" s="381"/>
      <c r="F104" s="381"/>
      <c r="G104" s="381"/>
      <c r="H104" s="381"/>
      <c r="I104" s="382"/>
    </row>
    <row r="105" spans="1:9" s="127" customFormat="1" ht="14.25" customHeight="1">
      <c r="A105" s="281" t="s">
        <v>30</v>
      </c>
      <c r="B105" s="277">
        <v>137</v>
      </c>
      <c r="C105" s="278">
        <v>12949000</v>
      </c>
      <c r="D105" s="277">
        <v>4</v>
      </c>
      <c r="E105" s="277">
        <v>4</v>
      </c>
      <c r="F105" s="278">
        <v>3730000</v>
      </c>
      <c r="G105" s="277">
        <v>45</v>
      </c>
      <c r="H105" s="277"/>
      <c r="I105" s="282">
        <v>14</v>
      </c>
    </row>
    <row r="106" spans="1:9" s="127" customFormat="1" ht="9.75">
      <c r="A106" s="283" t="s">
        <v>536</v>
      </c>
      <c r="B106" s="279">
        <v>15</v>
      </c>
      <c r="C106" s="280">
        <v>1200000</v>
      </c>
      <c r="D106" s="279">
        <v>0</v>
      </c>
      <c r="E106" s="279">
        <v>4</v>
      </c>
      <c r="F106" s="280">
        <v>3730000</v>
      </c>
      <c r="G106" s="279">
        <v>6</v>
      </c>
      <c r="H106" s="279"/>
      <c r="I106" s="284">
        <v>4</v>
      </c>
    </row>
    <row r="107" spans="1:9" s="127" customFormat="1" ht="9.75">
      <c r="A107" s="283" t="s">
        <v>537</v>
      </c>
      <c r="B107" s="279">
        <v>0</v>
      </c>
      <c r="C107" s="279">
        <v>0</v>
      </c>
      <c r="D107" s="279">
        <v>0</v>
      </c>
      <c r="E107" s="279">
        <v>0</v>
      </c>
      <c r="F107" s="279">
        <v>0</v>
      </c>
      <c r="G107" s="279">
        <v>0</v>
      </c>
      <c r="H107" s="279"/>
      <c r="I107" s="284">
        <v>0</v>
      </c>
    </row>
    <row r="108" spans="1:9" s="128" customFormat="1" ht="9">
      <c r="A108" s="283" t="s">
        <v>538</v>
      </c>
      <c r="B108" s="279">
        <v>0</v>
      </c>
      <c r="C108" s="279">
        <v>0</v>
      </c>
      <c r="D108" s="279">
        <v>0</v>
      </c>
      <c r="E108" s="279">
        <v>0</v>
      </c>
      <c r="F108" s="279">
        <v>0</v>
      </c>
      <c r="G108" s="279">
        <v>0</v>
      </c>
      <c r="H108" s="279"/>
      <c r="I108" s="284">
        <v>0</v>
      </c>
    </row>
    <row r="109" spans="1:9" s="127" customFormat="1" ht="9.75">
      <c r="A109" s="283" t="s">
        <v>539</v>
      </c>
      <c r="B109" s="279">
        <v>122</v>
      </c>
      <c r="C109" s="280">
        <v>11749000</v>
      </c>
      <c r="D109" s="279">
        <v>4</v>
      </c>
      <c r="E109" s="279">
        <v>0</v>
      </c>
      <c r="F109" s="279">
        <v>0</v>
      </c>
      <c r="G109" s="279">
        <v>39</v>
      </c>
      <c r="H109" s="279"/>
      <c r="I109" s="284">
        <v>9</v>
      </c>
    </row>
    <row r="110" spans="1:9" s="127" customFormat="1" ht="9.75">
      <c r="A110" s="283" t="s">
        <v>7</v>
      </c>
      <c r="B110" s="279">
        <v>0</v>
      </c>
      <c r="C110" s="279">
        <v>0</v>
      </c>
      <c r="D110" s="279">
        <v>0</v>
      </c>
      <c r="E110" s="279">
        <v>0</v>
      </c>
      <c r="F110" s="279">
        <v>0</v>
      </c>
      <c r="G110" s="279">
        <v>0</v>
      </c>
      <c r="H110" s="279"/>
      <c r="I110" s="284">
        <v>1</v>
      </c>
    </row>
    <row r="111" spans="1:9" s="127" customFormat="1" ht="12" customHeight="1">
      <c r="A111" s="380" t="s">
        <v>51</v>
      </c>
      <c r="B111" s="381"/>
      <c r="C111" s="381"/>
      <c r="D111" s="381"/>
      <c r="E111" s="381"/>
      <c r="F111" s="381"/>
      <c r="G111" s="381"/>
      <c r="H111" s="381"/>
      <c r="I111" s="382"/>
    </row>
    <row r="112" spans="1:9" s="127" customFormat="1" ht="13.5" customHeight="1">
      <c r="A112" s="281" t="s">
        <v>30</v>
      </c>
      <c r="B112" s="277">
        <v>7</v>
      </c>
      <c r="C112" s="278">
        <v>710000</v>
      </c>
      <c r="D112" s="277">
        <v>0</v>
      </c>
      <c r="E112" s="277">
        <v>0</v>
      </c>
      <c r="F112" s="277">
        <v>0</v>
      </c>
      <c r="G112" s="277">
        <v>1</v>
      </c>
      <c r="H112" s="277"/>
      <c r="I112" s="282">
        <v>7</v>
      </c>
    </row>
    <row r="113" spans="1:9" s="127" customFormat="1" ht="9.75">
      <c r="A113" s="283" t="s">
        <v>536</v>
      </c>
      <c r="B113" s="279">
        <v>2</v>
      </c>
      <c r="C113" s="280">
        <v>100000</v>
      </c>
      <c r="D113" s="279">
        <v>0</v>
      </c>
      <c r="E113" s="279">
        <v>0</v>
      </c>
      <c r="F113" s="279">
        <v>0</v>
      </c>
      <c r="G113" s="279">
        <v>0</v>
      </c>
      <c r="H113" s="279"/>
      <c r="I113" s="284">
        <v>4</v>
      </c>
    </row>
    <row r="114" spans="1:9" s="127" customFormat="1" ht="9.75">
      <c r="A114" s="283" t="s">
        <v>537</v>
      </c>
      <c r="B114" s="279">
        <v>0</v>
      </c>
      <c r="C114" s="279">
        <v>0</v>
      </c>
      <c r="D114" s="279">
        <v>0</v>
      </c>
      <c r="E114" s="279">
        <v>0</v>
      </c>
      <c r="F114" s="279">
        <v>0</v>
      </c>
      <c r="G114" s="279">
        <v>0</v>
      </c>
      <c r="H114" s="279"/>
      <c r="I114" s="284">
        <v>0</v>
      </c>
    </row>
    <row r="115" spans="1:9" s="127" customFormat="1" ht="9.75">
      <c r="A115" s="283" t="s">
        <v>538</v>
      </c>
      <c r="B115" s="279">
        <v>0</v>
      </c>
      <c r="C115" s="279">
        <v>0</v>
      </c>
      <c r="D115" s="279">
        <v>0</v>
      </c>
      <c r="E115" s="279">
        <v>0</v>
      </c>
      <c r="F115" s="279">
        <v>0</v>
      </c>
      <c r="G115" s="279">
        <v>0</v>
      </c>
      <c r="H115" s="279"/>
      <c r="I115" s="284">
        <v>0</v>
      </c>
    </row>
    <row r="116" spans="1:9" s="128" customFormat="1" ht="9">
      <c r="A116" s="283" t="s">
        <v>539</v>
      </c>
      <c r="B116" s="279">
        <v>5</v>
      </c>
      <c r="C116" s="280">
        <v>610000</v>
      </c>
      <c r="D116" s="279">
        <v>0</v>
      </c>
      <c r="E116" s="279">
        <v>0</v>
      </c>
      <c r="F116" s="279">
        <v>0</v>
      </c>
      <c r="G116" s="279">
        <v>1</v>
      </c>
      <c r="H116" s="279"/>
      <c r="I116" s="284">
        <v>3</v>
      </c>
    </row>
    <row r="117" spans="1:9" s="127" customFormat="1" ht="9.75">
      <c r="A117" s="283" t="s">
        <v>7</v>
      </c>
      <c r="B117" s="279">
        <v>0</v>
      </c>
      <c r="C117" s="279">
        <v>0</v>
      </c>
      <c r="D117" s="279">
        <v>0</v>
      </c>
      <c r="E117" s="279">
        <v>0</v>
      </c>
      <c r="F117" s="279">
        <v>0</v>
      </c>
      <c r="G117" s="279">
        <v>0</v>
      </c>
      <c r="H117" s="279"/>
      <c r="I117" s="284">
        <v>0</v>
      </c>
    </row>
    <row r="118" spans="1:9" s="127" customFormat="1" ht="9.75">
      <c r="A118" s="380" t="s">
        <v>52</v>
      </c>
      <c r="B118" s="381"/>
      <c r="C118" s="381"/>
      <c r="D118" s="381"/>
      <c r="E118" s="381"/>
      <c r="F118" s="381"/>
      <c r="G118" s="381"/>
      <c r="H118" s="381"/>
      <c r="I118" s="382"/>
    </row>
    <row r="119" spans="1:9" s="127" customFormat="1" ht="12.75" customHeight="1">
      <c r="A119" s="281" t="s">
        <v>30</v>
      </c>
      <c r="B119" s="277">
        <v>105</v>
      </c>
      <c r="C119" s="278">
        <v>21885000</v>
      </c>
      <c r="D119" s="277">
        <v>0</v>
      </c>
      <c r="E119" s="277">
        <v>0</v>
      </c>
      <c r="F119" s="277">
        <v>0</v>
      </c>
      <c r="G119" s="277">
        <v>13</v>
      </c>
      <c r="H119" s="277"/>
      <c r="I119" s="282">
        <v>257</v>
      </c>
    </row>
    <row r="120" spans="1:9" s="127" customFormat="1" ht="9.75">
      <c r="A120" s="283" t="s">
        <v>536</v>
      </c>
      <c r="B120" s="279">
        <v>15</v>
      </c>
      <c r="C120" s="280">
        <v>10140000</v>
      </c>
      <c r="D120" s="279">
        <v>0</v>
      </c>
      <c r="E120" s="279">
        <v>0</v>
      </c>
      <c r="F120" s="279">
        <v>0</v>
      </c>
      <c r="G120" s="279">
        <v>2</v>
      </c>
      <c r="H120" s="279"/>
      <c r="I120" s="284">
        <v>187</v>
      </c>
    </row>
    <row r="121" spans="1:9" s="127" customFormat="1" ht="9.75">
      <c r="A121" s="283" t="s">
        <v>537</v>
      </c>
      <c r="B121" s="279">
        <v>0</v>
      </c>
      <c r="C121" s="279">
        <v>0</v>
      </c>
      <c r="D121" s="279">
        <v>0</v>
      </c>
      <c r="E121" s="279">
        <v>0</v>
      </c>
      <c r="F121" s="279">
        <v>0</v>
      </c>
      <c r="G121" s="279">
        <v>0</v>
      </c>
      <c r="H121" s="279"/>
      <c r="I121" s="284">
        <v>0</v>
      </c>
    </row>
    <row r="122" spans="1:9" s="127" customFormat="1" ht="9.75">
      <c r="A122" s="283" t="s">
        <v>538</v>
      </c>
      <c r="B122" s="279">
        <v>0</v>
      </c>
      <c r="C122" s="279">
        <v>0</v>
      </c>
      <c r="D122" s="279">
        <v>0</v>
      </c>
      <c r="E122" s="279">
        <v>0</v>
      </c>
      <c r="F122" s="279">
        <v>0</v>
      </c>
      <c r="G122" s="279">
        <v>0</v>
      </c>
      <c r="H122" s="279"/>
      <c r="I122" s="284">
        <v>0</v>
      </c>
    </row>
    <row r="123" spans="1:9" s="127" customFormat="1" ht="9.75">
      <c r="A123" s="283" t="s">
        <v>539</v>
      </c>
      <c r="B123" s="279">
        <v>88</v>
      </c>
      <c r="C123" s="280">
        <v>11745000</v>
      </c>
      <c r="D123" s="279">
        <v>0</v>
      </c>
      <c r="E123" s="279">
        <v>0</v>
      </c>
      <c r="F123" s="279">
        <v>0</v>
      </c>
      <c r="G123" s="279">
        <v>11</v>
      </c>
      <c r="H123" s="279"/>
      <c r="I123" s="284">
        <v>70</v>
      </c>
    </row>
    <row r="124" spans="1:9" s="127" customFormat="1" ht="9.75">
      <c r="A124" s="283" t="s">
        <v>7</v>
      </c>
      <c r="B124" s="279">
        <v>2</v>
      </c>
      <c r="C124" s="279">
        <v>0</v>
      </c>
      <c r="D124" s="279">
        <v>0</v>
      </c>
      <c r="E124" s="279">
        <v>0</v>
      </c>
      <c r="F124" s="279">
        <v>0</v>
      </c>
      <c r="G124" s="279">
        <v>0</v>
      </c>
      <c r="H124" s="279"/>
      <c r="I124" s="284">
        <v>0</v>
      </c>
    </row>
    <row r="125" spans="1:9" s="127" customFormat="1" ht="12" customHeight="1">
      <c r="A125" s="380" t="s">
        <v>53</v>
      </c>
      <c r="B125" s="381"/>
      <c r="C125" s="381"/>
      <c r="D125" s="381"/>
      <c r="E125" s="381"/>
      <c r="F125" s="381"/>
      <c r="G125" s="381"/>
      <c r="H125" s="381"/>
      <c r="I125" s="382"/>
    </row>
    <row r="126" spans="1:9" s="127" customFormat="1" ht="13.5" customHeight="1">
      <c r="A126" s="281" t="s">
        <v>30</v>
      </c>
      <c r="B126" s="277">
        <v>83</v>
      </c>
      <c r="C126" s="278">
        <v>3840000</v>
      </c>
      <c r="D126" s="277">
        <v>4</v>
      </c>
      <c r="E126" s="277">
        <v>4</v>
      </c>
      <c r="F126" s="278">
        <v>450000</v>
      </c>
      <c r="G126" s="277">
        <v>12</v>
      </c>
      <c r="H126" s="277"/>
      <c r="I126" s="282">
        <v>25</v>
      </c>
    </row>
    <row r="127" spans="1:9" s="127" customFormat="1" ht="9.75">
      <c r="A127" s="283" t="s">
        <v>536</v>
      </c>
      <c r="B127" s="279">
        <v>8</v>
      </c>
      <c r="C127" s="280">
        <v>1000000</v>
      </c>
      <c r="D127" s="279">
        <v>0</v>
      </c>
      <c r="E127" s="279">
        <v>4</v>
      </c>
      <c r="F127" s="280">
        <v>450000</v>
      </c>
      <c r="G127" s="279">
        <v>4</v>
      </c>
      <c r="H127" s="279"/>
      <c r="I127" s="284">
        <v>3</v>
      </c>
    </row>
    <row r="128" spans="1:9" s="127" customFormat="1" ht="9.75">
      <c r="A128" s="283" t="s">
        <v>537</v>
      </c>
      <c r="B128" s="279">
        <v>0</v>
      </c>
      <c r="C128" s="279">
        <v>0</v>
      </c>
      <c r="D128" s="279">
        <v>0</v>
      </c>
      <c r="E128" s="279">
        <v>0</v>
      </c>
      <c r="F128" s="279">
        <v>0</v>
      </c>
      <c r="G128" s="279">
        <v>0</v>
      </c>
      <c r="H128" s="279"/>
      <c r="I128" s="284">
        <v>0</v>
      </c>
    </row>
    <row r="129" spans="1:9" s="127" customFormat="1" ht="9.75">
      <c r="A129" s="283" t="s">
        <v>538</v>
      </c>
      <c r="B129" s="279">
        <v>0</v>
      </c>
      <c r="C129" s="279">
        <v>0</v>
      </c>
      <c r="D129" s="279">
        <v>0</v>
      </c>
      <c r="E129" s="279">
        <v>0</v>
      </c>
      <c r="F129" s="279">
        <v>0</v>
      </c>
      <c r="G129" s="279">
        <v>0</v>
      </c>
      <c r="H129" s="279"/>
      <c r="I129" s="284">
        <v>0</v>
      </c>
    </row>
    <row r="130" spans="1:9" s="128" customFormat="1" ht="9">
      <c r="A130" s="283" t="s">
        <v>539</v>
      </c>
      <c r="B130" s="279">
        <v>75</v>
      </c>
      <c r="C130" s="280">
        <v>2840000</v>
      </c>
      <c r="D130" s="279">
        <v>4</v>
      </c>
      <c r="E130" s="279">
        <v>0</v>
      </c>
      <c r="F130" s="279">
        <v>0</v>
      </c>
      <c r="G130" s="279">
        <v>8</v>
      </c>
      <c r="H130" s="279"/>
      <c r="I130" s="284">
        <v>22</v>
      </c>
    </row>
    <row r="131" spans="1:9" s="127" customFormat="1" ht="9.75">
      <c r="A131" s="283" t="s">
        <v>7</v>
      </c>
      <c r="B131" s="279">
        <v>0</v>
      </c>
      <c r="C131" s="279">
        <v>0</v>
      </c>
      <c r="D131" s="279">
        <v>0</v>
      </c>
      <c r="E131" s="279">
        <v>0</v>
      </c>
      <c r="F131" s="279">
        <v>0</v>
      </c>
      <c r="G131" s="279">
        <v>0</v>
      </c>
      <c r="H131" s="279"/>
      <c r="I131" s="284">
        <v>0</v>
      </c>
    </row>
    <row r="132" spans="1:9" s="127" customFormat="1" ht="12" customHeight="1">
      <c r="A132" s="380" t="s">
        <v>54</v>
      </c>
      <c r="B132" s="381"/>
      <c r="C132" s="381"/>
      <c r="D132" s="381"/>
      <c r="E132" s="381"/>
      <c r="F132" s="381"/>
      <c r="G132" s="381"/>
      <c r="H132" s="381"/>
      <c r="I132" s="382"/>
    </row>
    <row r="133" spans="1:9" s="127" customFormat="1" ht="11.25" customHeight="1">
      <c r="A133" s="281" t="s">
        <v>30</v>
      </c>
      <c r="B133" s="277">
        <v>23</v>
      </c>
      <c r="C133" s="278">
        <v>2789000</v>
      </c>
      <c r="D133" s="277">
        <v>1</v>
      </c>
      <c r="E133" s="277">
        <v>1</v>
      </c>
      <c r="F133" s="278">
        <v>500000</v>
      </c>
      <c r="G133" s="277">
        <v>5</v>
      </c>
      <c r="H133" s="277"/>
      <c r="I133" s="282">
        <v>2</v>
      </c>
    </row>
    <row r="134" spans="1:9" s="127" customFormat="1" ht="9.75">
      <c r="A134" s="283" t="s">
        <v>536</v>
      </c>
      <c r="B134" s="279">
        <v>4</v>
      </c>
      <c r="C134" s="280">
        <v>275000</v>
      </c>
      <c r="D134" s="279">
        <v>0</v>
      </c>
      <c r="E134" s="279">
        <v>1</v>
      </c>
      <c r="F134" s="280">
        <v>500000</v>
      </c>
      <c r="G134" s="279">
        <v>4</v>
      </c>
      <c r="H134" s="279"/>
      <c r="I134" s="284">
        <v>0</v>
      </c>
    </row>
    <row r="135" spans="1:9" s="127" customFormat="1" ht="12" customHeight="1">
      <c r="A135" s="283" t="s">
        <v>537</v>
      </c>
      <c r="B135" s="279">
        <v>0</v>
      </c>
      <c r="C135" s="279">
        <v>0</v>
      </c>
      <c r="D135" s="279">
        <v>0</v>
      </c>
      <c r="E135" s="279">
        <v>0</v>
      </c>
      <c r="F135" s="279">
        <v>0</v>
      </c>
      <c r="G135" s="279">
        <v>0</v>
      </c>
      <c r="H135" s="279"/>
      <c r="I135" s="284">
        <v>0</v>
      </c>
    </row>
    <row r="136" spans="1:9" s="127" customFormat="1" ht="14.25" customHeight="1">
      <c r="A136" s="283" t="s">
        <v>538</v>
      </c>
      <c r="B136" s="279">
        <v>0</v>
      </c>
      <c r="C136" s="279">
        <v>0</v>
      </c>
      <c r="D136" s="279">
        <v>0</v>
      </c>
      <c r="E136" s="279">
        <v>0</v>
      </c>
      <c r="F136" s="279">
        <v>0</v>
      </c>
      <c r="G136" s="279">
        <v>0</v>
      </c>
      <c r="H136" s="279"/>
      <c r="I136" s="284">
        <v>0</v>
      </c>
    </row>
    <row r="137" spans="1:9" s="127" customFormat="1" ht="9.75">
      <c r="A137" s="283" t="s">
        <v>539</v>
      </c>
      <c r="B137" s="279">
        <v>18</v>
      </c>
      <c r="C137" s="280">
        <v>2514000</v>
      </c>
      <c r="D137" s="279">
        <v>1</v>
      </c>
      <c r="E137" s="279">
        <v>0</v>
      </c>
      <c r="F137" s="279">
        <v>0</v>
      </c>
      <c r="G137" s="279">
        <v>1</v>
      </c>
      <c r="H137" s="279"/>
      <c r="I137" s="284">
        <v>2</v>
      </c>
    </row>
    <row r="138" spans="1:9" s="127" customFormat="1" ht="9.75">
      <c r="A138" s="283" t="s">
        <v>7</v>
      </c>
      <c r="B138" s="279">
        <v>1</v>
      </c>
      <c r="C138" s="279">
        <v>0</v>
      </c>
      <c r="D138" s="279">
        <v>0</v>
      </c>
      <c r="E138" s="279">
        <v>0</v>
      </c>
      <c r="F138" s="279">
        <v>0</v>
      </c>
      <c r="G138" s="279">
        <v>0</v>
      </c>
      <c r="H138" s="279"/>
      <c r="I138" s="284">
        <v>0</v>
      </c>
    </row>
    <row r="139" spans="1:9" s="127" customFormat="1" ht="11.25" customHeight="1">
      <c r="A139" s="380" t="s">
        <v>55</v>
      </c>
      <c r="B139" s="381"/>
      <c r="C139" s="381"/>
      <c r="D139" s="381"/>
      <c r="E139" s="381"/>
      <c r="F139" s="381"/>
      <c r="G139" s="381"/>
      <c r="H139" s="381"/>
      <c r="I139" s="382"/>
    </row>
    <row r="140" spans="1:9" s="128" customFormat="1" ht="11.25" customHeight="1">
      <c r="A140" s="281" t="s">
        <v>30</v>
      </c>
      <c r="B140" s="277">
        <v>25</v>
      </c>
      <c r="C140" s="278">
        <v>1105000</v>
      </c>
      <c r="D140" s="277">
        <v>0</v>
      </c>
      <c r="E140" s="277">
        <v>0</v>
      </c>
      <c r="F140" s="277">
        <v>0</v>
      </c>
      <c r="G140" s="277">
        <v>2</v>
      </c>
      <c r="H140" s="277"/>
      <c r="I140" s="282">
        <v>6</v>
      </c>
    </row>
    <row r="141" spans="1:9" s="127" customFormat="1" ht="9.75">
      <c r="A141" s="283" t="s">
        <v>536</v>
      </c>
      <c r="B141" s="279">
        <v>2</v>
      </c>
      <c r="C141" s="280">
        <v>150000</v>
      </c>
      <c r="D141" s="279">
        <v>0</v>
      </c>
      <c r="E141" s="279">
        <v>0</v>
      </c>
      <c r="F141" s="279">
        <v>0</v>
      </c>
      <c r="G141" s="279">
        <v>0</v>
      </c>
      <c r="H141" s="279"/>
      <c r="I141" s="284">
        <v>1</v>
      </c>
    </row>
    <row r="142" spans="1:9" s="127" customFormat="1" ht="12" customHeight="1">
      <c r="A142" s="283" t="s">
        <v>537</v>
      </c>
      <c r="B142" s="279">
        <v>0</v>
      </c>
      <c r="C142" s="279">
        <v>0</v>
      </c>
      <c r="D142" s="279">
        <v>0</v>
      </c>
      <c r="E142" s="279">
        <v>0</v>
      </c>
      <c r="F142" s="279">
        <v>0</v>
      </c>
      <c r="G142" s="279">
        <v>0</v>
      </c>
      <c r="H142" s="279"/>
      <c r="I142" s="284">
        <v>0</v>
      </c>
    </row>
    <row r="143" spans="1:9" s="127" customFormat="1" ht="12" customHeight="1">
      <c r="A143" s="283" t="s">
        <v>538</v>
      </c>
      <c r="B143" s="279">
        <v>0</v>
      </c>
      <c r="C143" s="279">
        <v>0</v>
      </c>
      <c r="D143" s="279">
        <v>0</v>
      </c>
      <c r="E143" s="279">
        <v>0</v>
      </c>
      <c r="F143" s="279">
        <v>0</v>
      </c>
      <c r="G143" s="279">
        <v>0</v>
      </c>
      <c r="H143" s="279"/>
      <c r="I143" s="284">
        <v>0</v>
      </c>
    </row>
    <row r="144" spans="1:9" s="127" customFormat="1" ht="12.75" customHeight="1">
      <c r="A144" s="283" t="s">
        <v>539</v>
      </c>
      <c r="B144" s="279">
        <v>23</v>
      </c>
      <c r="C144" s="280">
        <v>955000</v>
      </c>
      <c r="D144" s="279">
        <v>0</v>
      </c>
      <c r="E144" s="279">
        <v>0</v>
      </c>
      <c r="F144" s="279">
        <v>0</v>
      </c>
      <c r="G144" s="279">
        <v>2</v>
      </c>
      <c r="H144" s="279"/>
      <c r="I144" s="284">
        <v>5</v>
      </c>
    </row>
    <row r="145" spans="1:9" s="127" customFormat="1" ht="9.75">
      <c r="A145" s="283" t="s">
        <v>7</v>
      </c>
      <c r="B145" s="279">
        <v>0</v>
      </c>
      <c r="C145" s="279">
        <v>0</v>
      </c>
      <c r="D145" s="279">
        <v>0</v>
      </c>
      <c r="E145" s="279">
        <v>0</v>
      </c>
      <c r="F145" s="279">
        <v>0</v>
      </c>
      <c r="G145" s="279">
        <v>0</v>
      </c>
      <c r="H145" s="279"/>
      <c r="I145" s="284">
        <v>0</v>
      </c>
    </row>
    <row r="146" spans="1:9" s="127" customFormat="1" ht="11.25" customHeight="1">
      <c r="A146" s="380" t="s">
        <v>56</v>
      </c>
      <c r="B146" s="381"/>
      <c r="C146" s="381"/>
      <c r="D146" s="381"/>
      <c r="E146" s="381"/>
      <c r="F146" s="381"/>
      <c r="G146" s="381"/>
      <c r="H146" s="381"/>
      <c r="I146" s="382"/>
    </row>
    <row r="147" spans="1:9" s="127" customFormat="1" ht="11.25" customHeight="1">
      <c r="A147" s="281" t="s">
        <v>30</v>
      </c>
      <c r="B147" s="277">
        <v>0</v>
      </c>
      <c r="C147" s="277">
        <v>0</v>
      </c>
      <c r="D147" s="277">
        <v>0</v>
      </c>
      <c r="E147" s="277">
        <v>0</v>
      </c>
      <c r="F147" s="277">
        <v>0</v>
      </c>
      <c r="G147" s="277">
        <v>0</v>
      </c>
      <c r="H147" s="277"/>
      <c r="I147" s="282">
        <v>1</v>
      </c>
    </row>
    <row r="148" spans="1:9" s="127" customFormat="1" ht="9.75">
      <c r="A148" s="283" t="s">
        <v>536</v>
      </c>
      <c r="B148" s="279">
        <v>0</v>
      </c>
      <c r="C148" s="279">
        <v>0</v>
      </c>
      <c r="D148" s="279">
        <v>0</v>
      </c>
      <c r="E148" s="279">
        <v>0</v>
      </c>
      <c r="F148" s="279">
        <v>0</v>
      </c>
      <c r="G148" s="279">
        <v>0</v>
      </c>
      <c r="H148" s="279"/>
      <c r="I148" s="284">
        <v>1</v>
      </c>
    </row>
    <row r="149" spans="1:9" s="127" customFormat="1" ht="12" customHeight="1">
      <c r="A149" s="283" t="s">
        <v>537</v>
      </c>
      <c r="B149" s="279">
        <v>0</v>
      </c>
      <c r="C149" s="279">
        <v>0</v>
      </c>
      <c r="D149" s="279">
        <v>0</v>
      </c>
      <c r="E149" s="279">
        <v>0</v>
      </c>
      <c r="F149" s="279">
        <v>0</v>
      </c>
      <c r="G149" s="279">
        <v>0</v>
      </c>
      <c r="H149" s="279"/>
      <c r="I149" s="284">
        <v>0</v>
      </c>
    </row>
    <row r="150" spans="1:9" s="127" customFormat="1" ht="24.75" customHeight="1">
      <c r="A150" s="283" t="s">
        <v>538</v>
      </c>
      <c r="B150" s="279">
        <v>0</v>
      </c>
      <c r="C150" s="279">
        <v>0</v>
      </c>
      <c r="D150" s="279">
        <v>0</v>
      </c>
      <c r="E150" s="279">
        <v>0</v>
      </c>
      <c r="F150" s="279">
        <v>0</v>
      </c>
      <c r="G150" s="279">
        <v>0</v>
      </c>
      <c r="H150" s="279"/>
      <c r="I150" s="284">
        <v>0</v>
      </c>
    </row>
    <row r="151" spans="1:9" s="127" customFormat="1" ht="9.75">
      <c r="A151" s="283" t="s">
        <v>539</v>
      </c>
      <c r="B151" s="279">
        <v>0</v>
      </c>
      <c r="C151" s="279">
        <v>0</v>
      </c>
      <c r="D151" s="279">
        <v>0</v>
      </c>
      <c r="E151" s="279">
        <v>0</v>
      </c>
      <c r="F151" s="279">
        <v>0</v>
      </c>
      <c r="G151" s="279">
        <v>0</v>
      </c>
      <c r="H151" s="279"/>
      <c r="I151" s="284">
        <v>0</v>
      </c>
    </row>
    <row r="152" spans="1:9" s="127" customFormat="1" ht="9.75">
      <c r="A152" s="283" t="s">
        <v>7</v>
      </c>
      <c r="B152" s="279">
        <v>0</v>
      </c>
      <c r="C152" s="279">
        <v>0</v>
      </c>
      <c r="D152" s="279">
        <v>0</v>
      </c>
      <c r="E152" s="279">
        <v>0</v>
      </c>
      <c r="F152" s="279">
        <v>0</v>
      </c>
      <c r="G152" s="279">
        <v>0</v>
      </c>
      <c r="H152" s="279"/>
      <c r="I152" s="284">
        <v>0</v>
      </c>
    </row>
    <row r="153" spans="1:9" s="127" customFormat="1" ht="11.25" customHeight="1">
      <c r="A153" s="380" t="s">
        <v>57</v>
      </c>
      <c r="B153" s="381"/>
      <c r="C153" s="381"/>
      <c r="D153" s="381"/>
      <c r="E153" s="381"/>
      <c r="F153" s="381"/>
      <c r="G153" s="381"/>
      <c r="H153" s="381"/>
      <c r="I153" s="382"/>
    </row>
    <row r="154" spans="1:9" s="128" customFormat="1" ht="11.25" customHeight="1">
      <c r="A154" s="281" t="s">
        <v>30</v>
      </c>
      <c r="B154" s="277">
        <v>0</v>
      </c>
      <c r="C154" s="277">
        <v>0</v>
      </c>
      <c r="D154" s="277">
        <v>0</v>
      </c>
      <c r="E154" s="277">
        <v>0</v>
      </c>
      <c r="F154" s="277">
        <v>0</v>
      </c>
      <c r="G154" s="277">
        <v>0</v>
      </c>
      <c r="H154" s="277"/>
      <c r="I154" s="282">
        <v>0</v>
      </c>
    </row>
    <row r="155" spans="1:9" s="127" customFormat="1" ht="9.75">
      <c r="A155" s="283" t="s">
        <v>536</v>
      </c>
      <c r="B155" s="279">
        <v>0</v>
      </c>
      <c r="C155" s="279">
        <v>0</v>
      </c>
      <c r="D155" s="279">
        <v>0</v>
      </c>
      <c r="E155" s="279">
        <v>0</v>
      </c>
      <c r="F155" s="279">
        <v>0</v>
      </c>
      <c r="G155" s="279">
        <v>0</v>
      </c>
      <c r="H155" s="279"/>
      <c r="I155" s="284">
        <v>0</v>
      </c>
    </row>
    <row r="156" spans="1:9" s="127" customFormat="1" ht="12" customHeight="1">
      <c r="A156" s="283" t="s">
        <v>537</v>
      </c>
      <c r="B156" s="279">
        <v>0</v>
      </c>
      <c r="C156" s="279">
        <v>0</v>
      </c>
      <c r="D156" s="279">
        <v>0</v>
      </c>
      <c r="E156" s="279">
        <v>0</v>
      </c>
      <c r="F156" s="279">
        <v>0</v>
      </c>
      <c r="G156" s="279">
        <v>0</v>
      </c>
      <c r="H156" s="279"/>
      <c r="I156" s="284">
        <v>0</v>
      </c>
    </row>
    <row r="157" spans="1:9" s="127" customFormat="1" ht="13.5" customHeight="1">
      <c r="A157" s="283" t="s">
        <v>538</v>
      </c>
      <c r="B157" s="279">
        <v>0</v>
      </c>
      <c r="C157" s="279">
        <v>0</v>
      </c>
      <c r="D157" s="279">
        <v>0</v>
      </c>
      <c r="E157" s="279">
        <v>0</v>
      </c>
      <c r="F157" s="279">
        <v>0</v>
      </c>
      <c r="G157" s="279">
        <v>0</v>
      </c>
      <c r="H157" s="279"/>
      <c r="I157" s="284">
        <v>0</v>
      </c>
    </row>
    <row r="158" spans="1:9" s="127" customFormat="1" ht="9.75">
      <c r="A158" s="283" t="s">
        <v>539</v>
      </c>
      <c r="B158" s="279">
        <v>0</v>
      </c>
      <c r="C158" s="279">
        <v>0</v>
      </c>
      <c r="D158" s="279">
        <v>0</v>
      </c>
      <c r="E158" s="279">
        <v>0</v>
      </c>
      <c r="F158" s="279">
        <v>0</v>
      </c>
      <c r="G158" s="279">
        <v>0</v>
      </c>
      <c r="H158" s="279"/>
      <c r="I158" s="284">
        <v>0</v>
      </c>
    </row>
    <row r="159" spans="1:9" s="127" customFormat="1" ht="10.5" thickBot="1">
      <c r="A159" s="285" t="s">
        <v>7</v>
      </c>
      <c r="B159" s="286">
        <v>0</v>
      </c>
      <c r="C159" s="286">
        <v>0</v>
      </c>
      <c r="D159" s="286">
        <v>0</v>
      </c>
      <c r="E159" s="286">
        <v>0</v>
      </c>
      <c r="F159" s="286">
        <v>0</v>
      </c>
      <c r="G159" s="286">
        <v>0</v>
      </c>
      <c r="H159" s="286"/>
      <c r="I159" s="287">
        <v>0</v>
      </c>
    </row>
    <row r="160" ht="13.5" customHeight="1">
      <c r="A160" s="173"/>
    </row>
    <row r="161" ht="27" customHeight="1">
      <c r="A161" s="174" t="s">
        <v>18</v>
      </c>
    </row>
    <row r="162" ht="27" customHeight="1">
      <c r="A162" s="173"/>
    </row>
  </sheetData>
  <sheetProtection/>
  <mergeCells count="27">
    <mergeCell ref="A13:I13"/>
    <mergeCell ref="A1:I1"/>
    <mergeCell ref="A2:I2"/>
    <mergeCell ref="A3:A6"/>
    <mergeCell ref="B3:C3"/>
    <mergeCell ref="D3:F3"/>
    <mergeCell ref="D4:E5"/>
    <mergeCell ref="A118:I118"/>
    <mergeCell ref="A20:I20"/>
    <mergeCell ref="A27:I27"/>
    <mergeCell ref="A34:I34"/>
    <mergeCell ref="A41:I41"/>
    <mergeCell ref="A48:I48"/>
    <mergeCell ref="A76:I76"/>
    <mergeCell ref="A69:I69"/>
    <mergeCell ref="A55:I55"/>
    <mergeCell ref="A62:I62"/>
    <mergeCell ref="A125:I125"/>
    <mergeCell ref="A132:I132"/>
    <mergeCell ref="A139:I139"/>
    <mergeCell ref="A146:I146"/>
    <mergeCell ref="A153:I153"/>
    <mergeCell ref="A83:I83"/>
    <mergeCell ref="A90:I90"/>
    <mergeCell ref="A97:I97"/>
    <mergeCell ref="A104:I104"/>
    <mergeCell ref="A111:I111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21.10.2016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2"/>
  <sheetViews>
    <sheetView zoomScale="115" zoomScaleNormal="115" zoomScalePageLayoutView="0" workbookViewId="0" topLeftCell="A1">
      <selection activeCell="E13" sqref="E13"/>
    </sheetView>
  </sheetViews>
  <sheetFormatPr defaultColWidth="9.140625" defaultRowHeight="15"/>
  <cols>
    <col min="1" max="1" width="19.28125" style="0" bestFit="1" customWidth="1"/>
    <col min="2" max="2" width="7.00390625" style="0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93" t="s">
        <v>558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1:11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.75" customHeight="1">
      <c r="A4" s="387" t="s">
        <v>275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2:11" ht="16.5" customHeight="1" thickBot="1">
      <c r="B5" s="19"/>
      <c r="C5" s="290"/>
      <c r="D5" s="19"/>
      <c r="E5" s="19"/>
      <c r="F5" s="19"/>
      <c r="G5" s="19"/>
      <c r="H5" s="19"/>
      <c r="I5" s="19"/>
      <c r="J5" s="19"/>
      <c r="K5" s="19"/>
    </row>
    <row r="6" spans="1:12" ht="15.75" customHeight="1" thickBot="1">
      <c r="A6" s="394" t="s">
        <v>436</v>
      </c>
      <c r="B6" s="396" t="s">
        <v>31</v>
      </c>
      <c r="C6" s="397"/>
      <c r="D6" s="398" t="s">
        <v>32</v>
      </c>
      <c r="E6" s="397"/>
      <c r="F6" s="398" t="s">
        <v>33</v>
      </c>
      <c r="G6" s="397"/>
      <c r="H6" s="398" t="s">
        <v>34</v>
      </c>
      <c r="I6" s="397"/>
      <c r="J6" s="398" t="s">
        <v>35</v>
      </c>
      <c r="K6" s="397"/>
      <c r="L6" s="182"/>
    </row>
    <row r="7" spans="1:11" ht="15.75" customHeight="1" thickBot="1">
      <c r="A7" s="395"/>
      <c r="B7" s="20" t="s">
        <v>8</v>
      </c>
      <c r="C7" s="21" t="s">
        <v>17</v>
      </c>
      <c r="D7" s="20" t="s">
        <v>8</v>
      </c>
      <c r="E7" s="21" t="s">
        <v>17</v>
      </c>
      <c r="F7" s="20" t="s">
        <v>8</v>
      </c>
      <c r="G7" s="21" t="s">
        <v>17</v>
      </c>
      <c r="H7" s="20" t="s">
        <v>8</v>
      </c>
      <c r="I7" s="21" t="s">
        <v>17</v>
      </c>
      <c r="J7" s="20" t="s">
        <v>8</v>
      </c>
      <c r="K7" s="21" t="s">
        <v>17</v>
      </c>
    </row>
    <row r="8" spans="1:11" ht="15.75" thickBot="1">
      <c r="A8" s="183" t="s">
        <v>36</v>
      </c>
      <c r="B8" s="288">
        <f>SUM(B9,B10,B11,B12,B13,B14,B15,B16,B17,B18,B19,B20,B21,B22,B23,B24,B25,B26,B27,B28,B29)</f>
        <v>3745</v>
      </c>
      <c r="C8" s="289">
        <f>SUM(C9,C10,C11,C12,C13,C14,C15,C16,C17,C18,C19,C20,C21,C22,C23,C24,C25,C26,C27,C28,C29)</f>
        <v>903</v>
      </c>
      <c r="D8" s="289">
        <f>SUM(D9,D10,D11,D12,D13,D14,D15,D16,D17,D18,D19,D20,D21,D22,D23,D24,D25,D26,D27,D28,D29)</f>
        <v>1362</v>
      </c>
      <c r="E8" s="289">
        <f>SUM(E9:E29)</f>
        <v>330</v>
      </c>
      <c r="F8" s="289">
        <f>SUM(F9,F10,F11,F12,F13,F14,F15,F16,F17,F18,F19,F20,F21,F22,F23,F24,F25,F26,F27,F28,F30)</f>
        <v>403</v>
      </c>
      <c r="G8" s="289">
        <f>SUM(G9,G10,G11,G12,G13,G14,G15,G16,G17,G18,G19,G20,G21,G22,G23,G24,G25,G26,G27,G28,G30)</f>
        <v>109</v>
      </c>
      <c r="H8" s="289">
        <f>SUM(H9,H10,H11,H12,H13,H14,H15,H16,H17,H18,H19,H20,H21,H22,H23,H24,H25,H26,H27,H28,H30)</f>
        <v>249</v>
      </c>
      <c r="I8" s="289">
        <f>SUM(I9,I10,I11,I12,I13,I14,I15,I16,I17,I18,I19,I20,I21,I22,I23,I24,I25,I26,I27,I28,I30)</f>
        <v>84</v>
      </c>
      <c r="J8" s="289">
        <f>SUM(J9:J29)</f>
        <v>1731</v>
      </c>
      <c r="K8" s="289">
        <f>SUM(K9:K29)</f>
        <v>380</v>
      </c>
    </row>
    <row r="9" spans="1:11" ht="26.25" customHeight="1">
      <c r="A9" s="238" t="s">
        <v>37</v>
      </c>
      <c r="B9" s="250">
        <v>42</v>
      </c>
      <c r="C9" s="252">
        <v>32</v>
      </c>
      <c r="D9" s="239">
        <v>2</v>
      </c>
      <c r="E9" s="252">
        <v>1</v>
      </c>
      <c r="F9" s="239">
        <v>3</v>
      </c>
      <c r="G9" s="252">
        <v>3</v>
      </c>
      <c r="H9" s="239">
        <v>3</v>
      </c>
      <c r="I9" s="252">
        <v>0</v>
      </c>
      <c r="J9" s="239">
        <f>B9-(D9+F9+H9)</f>
        <v>34</v>
      </c>
      <c r="K9" s="240">
        <f>C9-(E9+G9+I9)</f>
        <v>28</v>
      </c>
    </row>
    <row r="10" spans="1:11" ht="26.25" customHeight="1">
      <c r="A10" s="241" t="s">
        <v>38</v>
      </c>
      <c r="B10" s="253">
        <v>28</v>
      </c>
      <c r="C10" s="255">
        <v>4</v>
      </c>
      <c r="D10" s="242">
        <v>1</v>
      </c>
      <c r="E10" s="255">
        <v>0</v>
      </c>
      <c r="F10" s="242">
        <v>5</v>
      </c>
      <c r="G10" s="255">
        <v>2</v>
      </c>
      <c r="H10" s="242">
        <v>2</v>
      </c>
      <c r="I10" s="255">
        <v>0</v>
      </c>
      <c r="J10" s="242">
        <f>B10-(D10+F10+H10)</f>
        <v>20</v>
      </c>
      <c r="K10" s="243">
        <f>C10-(E10+G10+I10)</f>
        <v>2</v>
      </c>
    </row>
    <row r="11" spans="1:11" ht="15">
      <c r="A11" s="241" t="s">
        <v>39</v>
      </c>
      <c r="B11" s="253">
        <v>505</v>
      </c>
      <c r="C11" s="255">
        <v>83</v>
      </c>
      <c r="D11" s="242">
        <v>187</v>
      </c>
      <c r="E11" s="255">
        <v>43</v>
      </c>
      <c r="F11" s="242">
        <v>50</v>
      </c>
      <c r="G11" s="255">
        <v>6</v>
      </c>
      <c r="H11" s="242">
        <v>32</v>
      </c>
      <c r="I11" s="255">
        <v>5</v>
      </c>
      <c r="J11" s="242">
        <f aca="true" t="shared" si="0" ref="J11:J27">B11-(D11+F11+H11)</f>
        <v>236</v>
      </c>
      <c r="K11" s="243">
        <f aca="true" t="shared" si="1" ref="K11:K27">C11-(E11+G11+I11)</f>
        <v>29</v>
      </c>
    </row>
    <row r="12" spans="1:11" ht="36.75" customHeight="1">
      <c r="A12" s="241" t="s">
        <v>40</v>
      </c>
      <c r="B12" s="253">
        <v>35</v>
      </c>
      <c r="C12" s="255">
        <v>15</v>
      </c>
      <c r="D12" s="242">
        <v>9</v>
      </c>
      <c r="E12" s="255">
        <v>8</v>
      </c>
      <c r="F12" s="242">
        <v>7</v>
      </c>
      <c r="G12" s="255">
        <v>2</v>
      </c>
      <c r="H12" s="242">
        <v>7</v>
      </c>
      <c r="I12" s="255">
        <v>2</v>
      </c>
      <c r="J12" s="242">
        <f t="shared" si="0"/>
        <v>12</v>
      </c>
      <c r="K12" s="243">
        <f t="shared" si="1"/>
        <v>3</v>
      </c>
    </row>
    <row r="13" spans="1:11" ht="39.75" customHeight="1">
      <c r="A13" s="241" t="s">
        <v>41</v>
      </c>
      <c r="B13" s="253">
        <v>14</v>
      </c>
      <c r="C13" s="255">
        <v>0</v>
      </c>
      <c r="D13" s="242">
        <v>3</v>
      </c>
      <c r="E13" s="255">
        <v>0</v>
      </c>
      <c r="F13" s="242">
        <v>0</v>
      </c>
      <c r="G13" s="255">
        <v>0</v>
      </c>
      <c r="H13" s="242">
        <v>2</v>
      </c>
      <c r="I13" s="255">
        <v>0</v>
      </c>
      <c r="J13" s="242">
        <f t="shared" si="0"/>
        <v>9</v>
      </c>
      <c r="K13" s="243">
        <f t="shared" si="1"/>
        <v>0</v>
      </c>
    </row>
    <row r="14" spans="1:11" ht="15">
      <c r="A14" s="241" t="s">
        <v>42</v>
      </c>
      <c r="B14" s="253">
        <v>721</v>
      </c>
      <c r="C14" s="255">
        <v>120</v>
      </c>
      <c r="D14" s="242">
        <v>211</v>
      </c>
      <c r="E14" s="255">
        <v>24</v>
      </c>
      <c r="F14" s="242">
        <v>79</v>
      </c>
      <c r="G14" s="255">
        <v>14</v>
      </c>
      <c r="H14" s="242">
        <v>52</v>
      </c>
      <c r="I14" s="255">
        <v>12</v>
      </c>
      <c r="J14" s="242">
        <f t="shared" si="0"/>
        <v>379</v>
      </c>
      <c r="K14" s="243">
        <f t="shared" si="1"/>
        <v>70</v>
      </c>
    </row>
    <row r="15" spans="1:11" ht="47.25" customHeight="1">
      <c r="A15" s="241" t="s">
        <v>43</v>
      </c>
      <c r="B15" s="242">
        <v>1130</v>
      </c>
      <c r="C15" s="255">
        <v>164</v>
      </c>
      <c r="D15" s="242">
        <v>446</v>
      </c>
      <c r="E15" s="255">
        <v>71</v>
      </c>
      <c r="F15" s="242">
        <v>105</v>
      </c>
      <c r="G15" s="255">
        <v>16</v>
      </c>
      <c r="H15" s="242">
        <v>72</v>
      </c>
      <c r="I15" s="255">
        <v>13</v>
      </c>
      <c r="J15" s="242">
        <f t="shared" si="0"/>
        <v>507</v>
      </c>
      <c r="K15" s="243">
        <f t="shared" si="1"/>
        <v>64</v>
      </c>
    </row>
    <row r="16" spans="1:11" ht="18" customHeight="1">
      <c r="A16" s="241" t="s">
        <v>44</v>
      </c>
      <c r="B16" s="253">
        <v>152</v>
      </c>
      <c r="C16" s="255">
        <v>22</v>
      </c>
      <c r="D16" s="242">
        <v>48</v>
      </c>
      <c r="E16" s="255">
        <v>7</v>
      </c>
      <c r="F16" s="242">
        <v>12</v>
      </c>
      <c r="G16" s="255">
        <v>1</v>
      </c>
      <c r="H16" s="242">
        <v>11</v>
      </c>
      <c r="I16" s="255">
        <v>2</v>
      </c>
      <c r="J16" s="242">
        <f t="shared" si="0"/>
        <v>81</v>
      </c>
      <c r="K16" s="243">
        <f t="shared" si="1"/>
        <v>12</v>
      </c>
    </row>
    <row r="17" spans="1:11" ht="26.25" customHeight="1">
      <c r="A17" s="241" t="s">
        <v>45</v>
      </c>
      <c r="B17" s="253">
        <v>225</v>
      </c>
      <c r="C17" s="255">
        <v>41</v>
      </c>
      <c r="D17" s="242">
        <v>79</v>
      </c>
      <c r="E17" s="255">
        <v>20</v>
      </c>
      <c r="F17" s="242">
        <v>24</v>
      </c>
      <c r="G17" s="255">
        <v>9</v>
      </c>
      <c r="H17" s="242">
        <v>15</v>
      </c>
      <c r="I17" s="255">
        <v>2</v>
      </c>
      <c r="J17" s="242">
        <f t="shared" si="0"/>
        <v>107</v>
      </c>
      <c r="K17" s="243">
        <f t="shared" si="1"/>
        <v>10</v>
      </c>
    </row>
    <row r="18" spans="1:11" ht="15">
      <c r="A18" s="241" t="s">
        <v>46</v>
      </c>
      <c r="B18" s="253">
        <v>116</v>
      </c>
      <c r="C18" s="255">
        <v>39</v>
      </c>
      <c r="D18" s="242">
        <v>71</v>
      </c>
      <c r="E18" s="255">
        <v>25</v>
      </c>
      <c r="F18" s="242">
        <v>17</v>
      </c>
      <c r="G18" s="255">
        <v>5</v>
      </c>
      <c r="H18" s="242">
        <v>6</v>
      </c>
      <c r="I18" s="255">
        <v>2</v>
      </c>
      <c r="J18" s="242">
        <f t="shared" si="0"/>
        <v>22</v>
      </c>
      <c r="K18" s="243">
        <f t="shared" si="1"/>
        <v>7</v>
      </c>
    </row>
    <row r="19" spans="1:11" ht="25.5" customHeight="1">
      <c r="A19" s="241" t="s">
        <v>47</v>
      </c>
      <c r="B19" s="253">
        <v>45</v>
      </c>
      <c r="C19" s="255">
        <v>10</v>
      </c>
      <c r="D19" s="242">
        <v>19</v>
      </c>
      <c r="E19" s="255">
        <v>4</v>
      </c>
      <c r="F19" s="242">
        <v>6</v>
      </c>
      <c r="G19" s="255">
        <v>2</v>
      </c>
      <c r="H19" s="242">
        <v>2</v>
      </c>
      <c r="I19" s="255">
        <v>1</v>
      </c>
      <c r="J19" s="242">
        <f t="shared" si="0"/>
        <v>18</v>
      </c>
      <c r="K19" s="243">
        <f t="shared" si="1"/>
        <v>3</v>
      </c>
    </row>
    <row r="20" spans="1:11" ht="23.25">
      <c r="A20" s="241" t="s">
        <v>48</v>
      </c>
      <c r="B20" s="253">
        <v>69</v>
      </c>
      <c r="C20" s="255">
        <v>14</v>
      </c>
      <c r="D20" s="242">
        <v>28</v>
      </c>
      <c r="E20" s="255">
        <v>8</v>
      </c>
      <c r="F20" s="242">
        <v>10</v>
      </c>
      <c r="G20" s="255">
        <v>2</v>
      </c>
      <c r="H20" s="242">
        <v>4</v>
      </c>
      <c r="I20" s="255">
        <v>1</v>
      </c>
      <c r="J20" s="242">
        <f t="shared" si="0"/>
        <v>27</v>
      </c>
      <c r="K20" s="243">
        <f t="shared" si="1"/>
        <v>3</v>
      </c>
    </row>
    <row r="21" spans="1:11" ht="26.25" customHeight="1">
      <c r="A21" s="241" t="s">
        <v>49</v>
      </c>
      <c r="B21" s="253">
        <v>283</v>
      </c>
      <c r="C21" s="255">
        <v>47</v>
      </c>
      <c r="D21" s="242">
        <v>110</v>
      </c>
      <c r="E21" s="255">
        <v>24</v>
      </c>
      <c r="F21" s="242">
        <v>39</v>
      </c>
      <c r="G21" s="255">
        <v>4</v>
      </c>
      <c r="H21" s="242">
        <v>25</v>
      </c>
      <c r="I21" s="255">
        <v>3</v>
      </c>
      <c r="J21" s="242">
        <f t="shared" si="0"/>
        <v>109</v>
      </c>
      <c r="K21" s="243">
        <f t="shared" si="1"/>
        <v>16</v>
      </c>
    </row>
    <row r="22" spans="1:11" ht="25.5" customHeight="1">
      <c r="A22" s="241" t="s">
        <v>50</v>
      </c>
      <c r="B22" s="253">
        <v>137</v>
      </c>
      <c r="C22" s="255">
        <v>14</v>
      </c>
      <c r="D22" s="242">
        <v>60</v>
      </c>
      <c r="E22" s="255">
        <v>7</v>
      </c>
      <c r="F22" s="242">
        <v>15</v>
      </c>
      <c r="G22" s="255">
        <v>2</v>
      </c>
      <c r="H22" s="242">
        <v>5</v>
      </c>
      <c r="I22" s="255">
        <v>0</v>
      </c>
      <c r="J22" s="242">
        <f t="shared" si="0"/>
        <v>57</v>
      </c>
      <c r="K22" s="243">
        <f t="shared" si="1"/>
        <v>5</v>
      </c>
    </row>
    <row r="23" spans="1:11" ht="34.5">
      <c r="A23" s="241" t="s">
        <v>51</v>
      </c>
      <c r="B23" s="253">
        <v>7</v>
      </c>
      <c r="C23" s="255">
        <v>7</v>
      </c>
      <c r="D23" s="242">
        <v>2</v>
      </c>
      <c r="E23" s="242">
        <v>2</v>
      </c>
      <c r="F23" s="242">
        <v>2</v>
      </c>
      <c r="G23" s="242">
        <v>5</v>
      </c>
      <c r="H23" s="255">
        <v>0</v>
      </c>
      <c r="I23" s="255">
        <v>0</v>
      </c>
      <c r="J23" s="242">
        <f t="shared" si="0"/>
        <v>3</v>
      </c>
      <c r="K23" s="243">
        <f t="shared" si="1"/>
        <v>0</v>
      </c>
    </row>
    <row r="24" spans="1:11" ht="15">
      <c r="A24" s="241" t="s">
        <v>52</v>
      </c>
      <c r="B24" s="253">
        <v>105</v>
      </c>
      <c r="C24" s="255">
        <v>257</v>
      </c>
      <c r="D24" s="242">
        <v>36</v>
      </c>
      <c r="E24" s="255">
        <v>70</v>
      </c>
      <c r="F24" s="242">
        <v>9</v>
      </c>
      <c r="G24" s="255">
        <v>27</v>
      </c>
      <c r="H24" s="242">
        <v>6</v>
      </c>
      <c r="I24" s="255">
        <v>40</v>
      </c>
      <c r="J24" s="242">
        <f t="shared" si="0"/>
        <v>54</v>
      </c>
      <c r="K24" s="243">
        <f t="shared" si="1"/>
        <v>120</v>
      </c>
    </row>
    <row r="25" spans="1:11" ht="25.5" customHeight="1">
      <c r="A25" s="241" t="s">
        <v>53</v>
      </c>
      <c r="B25" s="253">
        <v>83</v>
      </c>
      <c r="C25" s="255">
        <v>25</v>
      </c>
      <c r="D25" s="242">
        <v>28</v>
      </c>
      <c r="E25" s="255">
        <v>10</v>
      </c>
      <c r="F25" s="242">
        <v>13</v>
      </c>
      <c r="G25" s="255">
        <v>7</v>
      </c>
      <c r="H25" s="242">
        <v>3</v>
      </c>
      <c r="I25" s="255">
        <v>1</v>
      </c>
      <c r="J25" s="242">
        <f t="shared" si="0"/>
        <v>39</v>
      </c>
      <c r="K25" s="243">
        <f t="shared" si="1"/>
        <v>7</v>
      </c>
    </row>
    <row r="26" spans="1:11" ht="29.25" customHeight="1">
      <c r="A26" s="241" t="s">
        <v>54</v>
      </c>
      <c r="B26" s="253">
        <v>23</v>
      </c>
      <c r="C26" s="255">
        <v>2</v>
      </c>
      <c r="D26" s="242">
        <v>8</v>
      </c>
      <c r="E26" s="255">
        <v>2</v>
      </c>
      <c r="F26" s="242">
        <v>5</v>
      </c>
      <c r="G26" s="255">
        <v>0</v>
      </c>
      <c r="H26" s="255">
        <v>1</v>
      </c>
      <c r="I26" s="255">
        <v>0</v>
      </c>
      <c r="J26" s="242">
        <f t="shared" si="0"/>
        <v>9</v>
      </c>
      <c r="K26" s="243">
        <f t="shared" si="1"/>
        <v>0</v>
      </c>
    </row>
    <row r="27" spans="1:11" ht="23.25">
      <c r="A27" s="241" t="s">
        <v>55</v>
      </c>
      <c r="B27" s="253">
        <v>25</v>
      </c>
      <c r="C27" s="255">
        <v>6</v>
      </c>
      <c r="D27" s="242">
        <v>14</v>
      </c>
      <c r="E27" s="255">
        <v>3</v>
      </c>
      <c r="F27" s="242">
        <v>2</v>
      </c>
      <c r="G27" s="255">
        <v>2</v>
      </c>
      <c r="H27" s="242">
        <v>1</v>
      </c>
      <c r="I27" s="255">
        <v>0</v>
      </c>
      <c r="J27" s="242">
        <f t="shared" si="0"/>
        <v>8</v>
      </c>
      <c r="K27" s="243">
        <f t="shared" si="1"/>
        <v>1</v>
      </c>
    </row>
    <row r="28" spans="1:11" ht="92.25" customHeight="1">
      <c r="A28" s="241" t="s">
        <v>56</v>
      </c>
      <c r="B28" s="253">
        <v>0</v>
      </c>
      <c r="C28" s="255">
        <v>1</v>
      </c>
      <c r="D28" s="255">
        <v>0</v>
      </c>
      <c r="E28" s="255">
        <v>1</v>
      </c>
      <c r="F28" s="255">
        <v>0</v>
      </c>
      <c r="G28" s="255">
        <v>0</v>
      </c>
      <c r="H28" s="255">
        <v>0</v>
      </c>
      <c r="I28" s="255">
        <v>0</v>
      </c>
      <c r="J28" s="242">
        <f>B28-(D28+F28+H28)</f>
        <v>0</v>
      </c>
      <c r="K28" s="243">
        <f>C28-(E28+G28+I28)</f>
        <v>0</v>
      </c>
    </row>
    <row r="29" spans="1:11" ht="46.5" thickBot="1">
      <c r="A29" s="244" t="s">
        <v>57</v>
      </c>
      <c r="B29" s="256">
        <v>0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45">
        <v>0</v>
      </c>
      <c r="K29" s="246">
        <v>0</v>
      </c>
    </row>
    <row r="30" spans="1:11" ht="15">
      <c r="A30" s="22" t="s">
        <v>18</v>
      </c>
      <c r="B30" s="2"/>
      <c r="C30" s="23"/>
      <c r="D30" s="24"/>
      <c r="E30" s="24"/>
      <c r="F30" s="24"/>
      <c r="G30" s="24"/>
      <c r="H30" s="24"/>
      <c r="I30" s="24"/>
      <c r="J30" s="24"/>
      <c r="K30" s="24"/>
    </row>
    <row r="31" spans="6:9" ht="15" customHeight="1">
      <c r="F31" s="3"/>
      <c r="G31" s="3"/>
      <c r="H31" s="3"/>
      <c r="I31" s="3"/>
    </row>
    <row r="32" spans="1:9" ht="15">
      <c r="A32" s="22"/>
      <c r="B32" s="2"/>
      <c r="C32" s="2"/>
      <c r="F32" s="3"/>
      <c r="G32" s="3"/>
      <c r="H32" s="3"/>
      <c r="I32" s="3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&amp;L21.10.2016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93" t="s">
        <v>559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2:11" ht="15.75">
      <c r="B3" s="25"/>
      <c r="C3" s="26"/>
      <c r="D3" s="26"/>
      <c r="E3" s="26"/>
      <c r="F3" s="26"/>
      <c r="G3" s="26"/>
      <c r="H3" s="26"/>
      <c r="I3" s="26"/>
      <c r="J3" s="26"/>
      <c r="K3" s="26"/>
    </row>
    <row r="4" spans="1:11" ht="15.75" customHeight="1">
      <c r="A4" s="387" t="s">
        <v>58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2:11" ht="16.5" customHeight="1" thickBot="1">
      <c r="B5" s="19"/>
      <c r="C5" s="19"/>
      <c r="D5" s="19"/>
      <c r="E5" s="290"/>
      <c r="F5" s="19"/>
      <c r="G5" s="19"/>
      <c r="H5" s="19"/>
      <c r="I5" s="19"/>
      <c r="J5" s="19"/>
      <c r="K5" s="19"/>
    </row>
    <row r="6" spans="1:12" ht="27" customHeight="1" thickBot="1">
      <c r="A6" s="394" t="s">
        <v>437</v>
      </c>
      <c r="B6" s="396" t="s">
        <v>31</v>
      </c>
      <c r="C6" s="397"/>
      <c r="D6" s="398" t="s">
        <v>32</v>
      </c>
      <c r="E6" s="397"/>
      <c r="F6" s="398" t="s">
        <v>33</v>
      </c>
      <c r="G6" s="397"/>
      <c r="H6" s="398" t="s">
        <v>34</v>
      </c>
      <c r="I6" s="397"/>
      <c r="J6" s="398" t="s">
        <v>35</v>
      </c>
      <c r="K6" s="400"/>
      <c r="L6" s="182"/>
    </row>
    <row r="7" spans="1:11" ht="15" customHeight="1" thickBot="1">
      <c r="A7" s="395"/>
      <c r="B7" s="20" t="s">
        <v>8</v>
      </c>
      <c r="C7" s="21" t="s">
        <v>17</v>
      </c>
      <c r="D7" s="20" t="s">
        <v>8</v>
      </c>
      <c r="E7" s="21" t="s">
        <v>17</v>
      </c>
      <c r="F7" s="20" t="s">
        <v>8</v>
      </c>
      <c r="G7" s="21" t="s">
        <v>17</v>
      </c>
      <c r="H7" s="20" t="s">
        <v>8</v>
      </c>
      <c r="I7" s="21" t="s">
        <v>17</v>
      </c>
      <c r="J7" s="20" t="s">
        <v>8</v>
      </c>
      <c r="K7" s="21" t="s">
        <v>17</v>
      </c>
    </row>
    <row r="8" spans="1:11" ht="15.75" thickBot="1">
      <c r="A8" s="27" t="s">
        <v>36</v>
      </c>
      <c r="B8" s="87">
        <f>SUM(B9,B10,B11,B12,B13,B14,B15,B16,B17,B18,B19,B20,B21,B22,B23,B24,B25,B26,B27,B28,B29)</f>
        <v>2303</v>
      </c>
      <c r="C8" s="87">
        <f>SUM(C9,C10,C11,C12,C13,C14,C15,C16,C17,C18,C19,C20,C21,C22,C23,C24,C25,C26,C27,C28,C29)</f>
        <v>971</v>
      </c>
      <c r="D8" s="28">
        <f aca="true" t="shared" si="0" ref="D8:K8">SUM(D9,D10,D11,D12,D13,D14,D15,D16,D17,D18,D19,D20,D21,D22,D23,D24,D25,D26,D27,D28,D29)</f>
        <v>855</v>
      </c>
      <c r="E8" s="28">
        <f t="shared" si="0"/>
        <v>287</v>
      </c>
      <c r="F8" s="28">
        <f t="shared" si="0"/>
        <v>99</v>
      </c>
      <c r="G8" s="28">
        <f t="shared" si="0"/>
        <v>145</v>
      </c>
      <c r="H8" s="28">
        <f t="shared" si="0"/>
        <v>128</v>
      </c>
      <c r="I8" s="28">
        <f t="shared" si="0"/>
        <v>47</v>
      </c>
      <c r="J8" s="130">
        <f>SUM(J9,J10,J11,J12,J13,J14,J15,J16,J17,J18,J19,J20,J21,J22,J23,J24,J25,J26,J27,J28,J29)</f>
        <v>1221</v>
      </c>
      <c r="K8" s="130">
        <f t="shared" si="0"/>
        <v>492</v>
      </c>
    </row>
    <row r="9" spans="1:11" ht="29.25" customHeight="1">
      <c r="A9" s="238" t="s">
        <v>37</v>
      </c>
      <c r="B9" s="191">
        <v>11</v>
      </c>
      <c r="C9" s="191">
        <v>14</v>
      </c>
      <c r="D9" s="191">
        <v>0</v>
      </c>
      <c r="E9" s="191">
        <v>0</v>
      </c>
      <c r="F9" s="191">
        <v>0</v>
      </c>
      <c r="G9" s="191">
        <v>1</v>
      </c>
      <c r="H9" s="191">
        <v>0</v>
      </c>
      <c r="I9" s="191">
        <v>0</v>
      </c>
      <c r="J9" s="239">
        <f>B9-(D9+F9+H9)</f>
        <v>11</v>
      </c>
      <c r="K9" s="240">
        <f>C9-(E9+G9+I9)</f>
        <v>13</v>
      </c>
    </row>
    <row r="10" spans="1:11" ht="23.25">
      <c r="A10" s="241" t="s">
        <v>38</v>
      </c>
      <c r="B10" s="167">
        <v>1</v>
      </c>
      <c r="C10" s="167">
        <v>2</v>
      </c>
      <c r="D10" s="167">
        <v>0</v>
      </c>
      <c r="E10" s="167">
        <v>0</v>
      </c>
      <c r="F10" s="167">
        <v>0</v>
      </c>
      <c r="G10" s="167">
        <v>1</v>
      </c>
      <c r="H10" s="167">
        <v>0</v>
      </c>
      <c r="I10" s="167">
        <v>0</v>
      </c>
      <c r="J10" s="242">
        <f>B10-(D10+F10+H10)</f>
        <v>1</v>
      </c>
      <c r="K10" s="243">
        <f>C10-(E10+G10+I10)</f>
        <v>1</v>
      </c>
    </row>
    <row r="11" spans="1:11" ht="15">
      <c r="A11" s="241" t="s">
        <v>39</v>
      </c>
      <c r="B11" s="167">
        <v>228</v>
      </c>
      <c r="C11" s="167">
        <v>88</v>
      </c>
      <c r="D11" s="167">
        <v>104</v>
      </c>
      <c r="E11" s="167">
        <v>37</v>
      </c>
      <c r="F11" s="167">
        <v>6</v>
      </c>
      <c r="G11" s="167">
        <v>7</v>
      </c>
      <c r="H11" s="167">
        <v>13</v>
      </c>
      <c r="I11" s="167">
        <v>1</v>
      </c>
      <c r="J11" s="242">
        <f aca="true" t="shared" si="1" ref="J11:J27">B11-(D11+F11+H11)</f>
        <v>105</v>
      </c>
      <c r="K11" s="243">
        <f aca="true" t="shared" si="2" ref="K11:K27">C11-(E11+G11+I11)</f>
        <v>43</v>
      </c>
    </row>
    <row r="12" spans="1:11" ht="36.75" customHeight="1">
      <c r="A12" s="241" t="s">
        <v>40</v>
      </c>
      <c r="B12" s="167">
        <v>1</v>
      </c>
      <c r="C12" s="167">
        <v>1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242">
        <f t="shared" si="1"/>
        <v>1</v>
      </c>
      <c r="K12" s="243">
        <f t="shared" si="2"/>
        <v>1</v>
      </c>
    </row>
    <row r="13" spans="1:11" ht="38.25" customHeight="1">
      <c r="A13" s="241" t="s">
        <v>41</v>
      </c>
      <c r="B13" s="167">
        <v>5</v>
      </c>
      <c r="C13" s="167">
        <v>3</v>
      </c>
      <c r="D13" s="167">
        <v>1</v>
      </c>
      <c r="E13" s="167">
        <v>1</v>
      </c>
      <c r="F13" s="167">
        <v>1</v>
      </c>
      <c r="G13" s="167">
        <v>0</v>
      </c>
      <c r="H13" s="167">
        <v>0</v>
      </c>
      <c r="I13" s="167">
        <v>0</v>
      </c>
      <c r="J13" s="242">
        <f t="shared" si="1"/>
        <v>3</v>
      </c>
      <c r="K13" s="243">
        <f t="shared" si="2"/>
        <v>2</v>
      </c>
    </row>
    <row r="14" spans="1:11" ht="15">
      <c r="A14" s="241" t="s">
        <v>42</v>
      </c>
      <c r="B14" s="167">
        <v>704</v>
      </c>
      <c r="C14" s="167">
        <v>134</v>
      </c>
      <c r="D14" s="167">
        <v>185</v>
      </c>
      <c r="E14" s="167">
        <v>35</v>
      </c>
      <c r="F14" s="167">
        <v>42</v>
      </c>
      <c r="G14" s="167">
        <v>17</v>
      </c>
      <c r="H14" s="167">
        <v>49</v>
      </c>
      <c r="I14" s="167">
        <v>10</v>
      </c>
      <c r="J14" s="242">
        <f t="shared" si="1"/>
        <v>428</v>
      </c>
      <c r="K14" s="243">
        <f t="shared" si="2"/>
        <v>72</v>
      </c>
    </row>
    <row r="15" spans="1:11" ht="47.25" customHeight="1">
      <c r="A15" s="241" t="s">
        <v>43</v>
      </c>
      <c r="B15" s="167">
        <v>762</v>
      </c>
      <c r="C15" s="167">
        <v>446</v>
      </c>
      <c r="D15" s="167">
        <v>306</v>
      </c>
      <c r="E15" s="167">
        <v>106</v>
      </c>
      <c r="F15" s="167">
        <v>25</v>
      </c>
      <c r="G15" s="167">
        <v>69</v>
      </c>
      <c r="H15" s="167">
        <v>34</v>
      </c>
      <c r="I15" s="167">
        <v>26</v>
      </c>
      <c r="J15" s="242">
        <f t="shared" si="1"/>
        <v>397</v>
      </c>
      <c r="K15" s="243">
        <f t="shared" si="2"/>
        <v>245</v>
      </c>
    </row>
    <row r="16" spans="1:11" ht="19.5" customHeight="1">
      <c r="A16" s="241" t="s">
        <v>44</v>
      </c>
      <c r="B16" s="167">
        <v>73</v>
      </c>
      <c r="C16" s="167">
        <v>47</v>
      </c>
      <c r="D16" s="167">
        <v>45</v>
      </c>
      <c r="E16" s="167">
        <v>34</v>
      </c>
      <c r="F16" s="167">
        <v>2</v>
      </c>
      <c r="G16" s="167">
        <v>0</v>
      </c>
      <c r="H16" s="167">
        <v>1</v>
      </c>
      <c r="I16" s="167">
        <v>1</v>
      </c>
      <c r="J16" s="242">
        <f t="shared" si="1"/>
        <v>25</v>
      </c>
      <c r="K16" s="243">
        <f t="shared" si="2"/>
        <v>12</v>
      </c>
    </row>
    <row r="17" spans="1:11" ht="26.25" customHeight="1">
      <c r="A17" s="241" t="s">
        <v>45</v>
      </c>
      <c r="B17" s="167">
        <v>123</v>
      </c>
      <c r="C17" s="167">
        <v>70</v>
      </c>
      <c r="D17" s="167">
        <v>56</v>
      </c>
      <c r="E17" s="167">
        <v>18</v>
      </c>
      <c r="F17" s="167">
        <v>8</v>
      </c>
      <c r="G17" s="167">
        <v>17</v>
      </c>
      <c r="H17" s="167">
        <v>4</v>
      </c>
      <c r="I17" s="167">
        <v>1</v>
      </c>
      <c r="J17" s="242">
        <f t="shared" si="1"/>
        <v>55</v>
      </c>
      <c r="K17" s="243">
        <f t="shared" si="2"/>
        <v>34</v>
      </c>
    </row>
    <row r="18" spans="1:11" ht="15">
      <c r="A18" s="241" t="s">
        <v>46</v>
      </c>
      <c r="B18" s="167">
        <v>34</v>
      </c>
      <c r="C18" s="167">
        <v>17</v>
      </c>
      <c r="D18" s="167">
        <v>23</v>
      </c>
      <c r="E18" s="167">
        <v>6</v>
      </c>
      <c r="F18" s="167">
        <v>1</v>
      </c>
      <c r="G18" s="167">
        <v>4</v>
      </c>
      <c r="H18" s="167">
        <v>2</v>
      </c>
      <c r="I18" s="167">
        <v>0</v>
      </c>
      <c r="J18" s="242">
        <f t="shared" si="1"/>
        <v>8</v>
      </c>
      <c r="K18" s="243">
        <f t="shared" si="2"/>
        <v>7</v>
      </c>
    </row>
    <row r="19" spans="1:11" ht="27.75" customHeight="1">
      <c r="A19" s="241" t="s">
        <v>47</v>
      </c>
      <c r="B19" s="167">
        <v>24</v>
      </c>
      <c r="C19" s="167">
        <v>16</v>
      </c>
      <c r="D19" s="167">
        <v>6</v>
      </c>
      <c r="E19" s="167">
        <v>1</v>
      </c>
      <c r="F19" s="167">
        <v>3</v>
      </c>
      <c r="G19" s="167">
        <v>0</v>
      </c>
      <c r="H19" s="167">
        <v>0</v>
      </c>
      <c r="I19" s="167">
        <v>2</v>
      </c>
      <c r="J19" s="242">
        <f t="shared" si="1"/>
        <v>15</v>
      </c>
      <c r="K19" s="243">
        <f t="shared" si="2"/>
        <v>13</v>
      </c>
    </row>
    <row r="20" spans="1:11" ht="25.5" customHeight="1">
      <c r="A20" s="241" t="s">
        <v>48</v>
      </c>
      <c r="B20" s="167">
        <v>42</v>
      </c>
      <c r="C20" s="167">
        <v>20</v>
      </c>
      <c r="D20" s="167">
        <v>21</v>
      </c>
      <c r="E20" s="167">
        <v>10</v>
      </c>
      <c r="F20" s="167">
        <v>2</v>
      </c>
      <c r="G20" s="167">
        <v>7</v>
      </c>
      <c r="H20" s="167">
        <v>2</v>
      </c>
      <c r="I20" s="167">
        <v>1</v>
      </c>
      <c r="J20" s="242">
        <f t="shared" si="1"/>
        <v>17</v>
      </c>
      <c r="K20" s="243">
        <f t="shared" si="2"/>
        <v>2</v>
      </c>
    </row>
    <row r="21" spans="1:11" ht="26.25" customHeight="1">
      <c r="A21" s="241" t="s">
        <v>49</v>
      </c>
      <c r="B21" s="167">
        <v>137</v>
      </c>
      <c r="C21" s="167">
        <v>47</v>
      </c>
      <c r="D21" s="167">
        <v>44</v>
      </c>
      <c r="E21" s="167">
        <v>21</v>
      </c>
      <c r="F21" s="167">
        <v>2</v>
      </c>
      <c r="G21" s="167">
        <v>8</v>
      </c>
      <c r="H21" s="167">
        <v>8</v>
      </c>
      <c r="I21" s="167">
        <v>2</v>
      </c>
      <c r="J21" s="242">
        <f t="shared" si="1"/>
        <v>83</v>
      </c>
      <c r="K21" s="243">
        <f t="shared" si="2"/>
        <v>16</v>
      </c>
    </row>
    <row r="22" spans="1:11" ht="28.5" customHeight="1">
      <c r="A22" s="241" t="s">
        <v>50</v>
      </c>
      <c r="B22" s="167">
        <v>49</v>
      </c>
      <c r="C22" s="167">
        <v>15</v>
      </c>
      <c r="D22" s="167">
        <v>18</v>
      </c>
      <c r="E22" s="167">
        <v>6</v>
      </c>
      <c r="F22" s="167">
        <v>1</v>
      </c>
      <c r="G22" s="167">
        <v>3</v>
      </c>
      <c r="H22" s="167">
        <v>4</v>
      </c>
      <c r="I22" s="167">
        <v>0</v>
      </c>
      <c r="J22" s="242">
        <f t="shared" si="1"/>
        <v>26</v>
      </c>
      <c r="K22" s="243">
        <f t="shared" si="2"/>
        <v>6</v>
      </c>
    </row>
    <row r="23" spans="1:11" ht="34.5">
      <c r="A23" s="241" t="s">
        <v>51</v>
      </c>
      <c r="B23" s="167">
        <v>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242">
        <f t="shared" si="1"/>
        <v>0</v>
      </c>
      <c r="K23" s="243">
        <f t="shared" si="2"/>
        <v>0</v>
      </c>
    </row>
    <row r="24" spans="1:11" ht="15">
      <c r="A24" s="241" t="s">
        <v>52</v>
      </c>
      <c r="B24" s="167">
        <v>53</v>
      </c>
      <c r="C24" s="167">
        <v>28</v>
      </c>
      <c r="D24" s="167">
        <v>17</v>
      </c>
      <c r="E24" s="167">
        <v>5</v>
      </c>
      <c r="F24" s="167">
        <v>3</v>
      </c>
      <c r="G24" s="167">
        <v>2</v>
      </c>
      <c r="H24" s="167">
        <v>6</v>
      </c>
      <c r="I24" s="167">
        <v>2</v>
      </c>
      <c r="J24" s="242">
        <f t="shared" si="1"/>
        <v>27</v>
      </c>
      <c r="K24" s="243">
        <f t="shared" si="2"/>
        <v>19</v>
      </c>
    </row>
    <row r="25" spans="1:11" ht="25.5" customHeight="1">
      <c r="A25" s="241" t="s">
        <v>53</v>
      </c>
      <c r="B25" s="167">
        <v>8</v>
      </c>
      <c r="C25" s="167">
        <v>4</v>
      </c>
      <c r="D25" s="167">
        <v>1</v>
      </c>
      <c r="E25" s="167">
        <v>1</v>
      </c>
      <c r="F25" s="167">
        <v>0</v>
      </c>
      <c r="G25" s="167">
        <v>0</v>
      </c>
      <c r="H25" s="167">
        <v>0</v>
      </c>
      <c r="I25" s="167">
        <v>0</v>
      </c>
      <c r="J25" s="242">
        <f t="shared" si="1"/>
        <v>7</v>
      </c>
      <c r="K25" s="243">
        <f t="shared" si="2"/>
        <v>3</v>
      </c>
    </row>
    <row r="26" spans="1:11" ht="30.75" customHeight="1">
      <c r="A26" s="241" t="s">
        <v>54</v>
      </c>
      <c r="B26" s="167">
        <v>22</v>
      </c>
      <c r="C26" s="167">
        <v>4</v>
      </c>
      <c r="D26" s="167">
        <v>14</v>
      </c>
      <c r="E26" s="167">
        <v>1</v>
      </c>
      <c r="F26" s="167">
        <v>0</v>
      </c>
      <c r="G26" s="167">
        <v>1</v>
      </c>
      <c r="H26" s="167">
        <v>3</v>
      </c>
      <c r="I26" s="167">
        <v>0</v>
      </c>
      <c r="J26" s="242">
        <f t="shared" si="1"/>
        <v>5</v>
      </c>
      <c r="K26" s="243">
        <f t="shared" si="2"/>
        <v>2</v>
      </c>
    </row>
    <row r="27" spans="1:11" ht="21" customHeight="1">
      <c r="A27" s="241" t="s">
        <v>55</v>
      </c>
      <c r="B27" s="167">
        <v>26</v>
      </c>
      <c r="C27" s="167">
        <v>15</v>
      </c>
      <c r="D27" s="167">
        <v>14</v>
      </c>
      <c r="E27" s="167">
        <v>5</v>
      </c>
      <c r="F27" s="167">
        <v>3</v>
      </c>
      <c r="G27" s="167">
        <v>8</v>
      </c>
      <c r="H27" s="167">
        <v>2</v>
      </c>
      <c r="I27" s="167">
        <v>1</v>
      </c>
      <c r="J27" s="242">
        <f t="shared" si="1"/>
        <v>7</v>
      </c>
      <c r="K27" s="243">
        <f t="shared" si="2"/>
        <v>1</v>
      </c>
    </row>
    <row r="28" spans="1:11" ht="79.5" customHeight="1">
      <c r="A28" s="241" t="s">
        <v>56</v>
      </c>
      <c r="B28" s="167">
        <v>0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242">
        <f>B28-(D28+F28+H28)</f>
        <v>0</v>
      </c>
      <c r="K28" s="243">
        <f>C28-(E28+G28+I28)</f>
        <v>0</v>
      </c>
    </row>
    <row r="29" spans="1:11" ht="36" customHeight="1" thickBot="1">
      <c r="A29" s="244" t="s">
        <v>57</v>
      </c>
      <c r="B29" s="195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245">
        <v>0</v>
      </c>
      <c r="K29" s="246">
        <v>0</v>
      </c>
    </row>
    <row r="30" spans="1:11" ht="15">
      <c r="A30" s="399" t="s">
        <v>18</v>
      </c>
      <c r="B30" s="399"/>
      <c r="C30" s="399"/>
      <c r="D30" s="24"/>
      <c r="E30" s="24"/>
      <c r="F30" s="24"/>
      <c r="G30" s="24"/>
      <c r="H30" s="24"/>
      <c r="I30" s="24"/>
      <c r="J30" s="24"/>
      <c r="K30" s="24"/>
    </row>
    <row r="31" ht="15" customHeight="1">
      <c r="A31" s="29"/>
    </row>
    <row r="32" ht="15">
      <c r="A32" s="29"/>
    </row>
    <row r="33" ht="15">
      <c r="A33" s="29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&amp;L21.10.2016&amp;CTÜRKİYE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C5" sqref="C5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01" t="s">
        <v>498</v>
      </c>
      <c r="B2" s="401"/>
      <c r="C2" s="401"/>
      <c r="D2" s="401"/>
      <c r="E2" s="401"/>
      <c r="F2" s="401"/>
      <c r="G2" s="401"/>
      <c r="H2" s="401"/>
      <c r="I2" s="401"/>
      <c r="J2" s="401"/>
    </row>
    <row r="3" spans="1:10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.75" customHeight="1">
      <c r="A4" s="402" t="s">
        <v>213</v>
      </c>
      <c r="B4" s="402"/>
      <c r="C4" s="402"/>
      <c r="D4" s="402"/>
      <c r="E4" s="402"/>
      <c r="F4" s="402"/>
      <c r="G4" s="402"/>
      <c r="H4" s="402"/>
      <c r="I4" s="402"/>
      <c r="J4" s="402"/>
    </row>
    <row r="5" spans="2:10" ht="16.5" customHeight="1" thickBot="1">
      <c r="B5" s="19"/>
      <c r="C5" s="290"/>
      <c r="D5" s="19"/>
      <c r="E5" s="19"/>
      <c r="F5" s="19"/>
      <c r="G5" s="19"/>
      <c r="H5" s="19"/>
      <c r="I5" s="19"/>
      <c r="J5" s="59"/>
    </row>
    <row r="6" spans="1:10" ht="15.75" thickBot="1">
      <c r="A6" s="394" t="s">
        <v>438</v>
      </c>
      <c r="B6" s="403" t="s">
        <v>569</v>
      </c>
      <c r="C6" s="404"/>
      <c r="D6" s="404"/>
      <c r="E6" s="405"/>
      <c r="F6" s="398" t="s">
        <v>560</v>
      </c>
      <c r="G6" s="406"/>
      <c r="H6" s="406"/>
      <c r="I6" s="397"/>
      <c r="J6" s="186"/>
    </row>
    <row r="7" spans="1:10" ht="15.75" customHeight="1" thickBot="1">
      <c r="A7" s="395"/>
      <c r="B7" s="407" t="s">
        <v>214</v>
      </c>
      <c r="C7" s="408"/>
      <c r="D7" s="407" t="s">
        <v>478</v>
      </c>
      <c r="E7" s="408"/>
      <c r="F7" s="407" t="s">
        <v>214</v>
      </c>
      <c r="G7" s="408"/>
      <c r="H7" s="407" t="s">
        <v>478</v>
      </c>
      <c r="I7" s="408"/>
      <c r="J7" s="17"/>
    </row>
    <row r="8" spans="1:10" ht="15.75" thickBot="1">
      <c r="A8" s="183" t="s">
        <v>36</v>
      </c>
      <c r="B8" s="184" t="s">
        <v>8</v>
      </c>
      <c r="C8" s="185" t="s">
        <v>17</v>
      </c>
      <c r="D8" s="184" t="s">
        <v>8</v>
      </c>
      <c r="E8" s="185" t="s">
        <v>17</v>
      </c>
      <c r="F8" s="184" t="s">
        <v>8</v>
      </c>
      <c r="G8" s="185" t="s">
        <v>17</v>
      </c>
      <c r="H8" s="184" t="s">
        <v>8</v>
      </c>
      <c r="I8" s="184" t="s">
        <v>17</v>
      </c>
      <c r="J8" s="17"/>
    </row>
    <row r="9" spans="1:10" ht="23.25">
      <c r="A9" s="238" t="s">
        <v>37</v>
      </c>
      <c r="B9" s="250">
        <v>42</v>
      </c>
      <c r="C9" s="251">
        <v>32</v>
      </c>
      <c r="D9" s="191">
        <v>11</v>
      </c>
      <c r="E9" s="191">
        <v>14</v>
      </c>
      <c r="F9" s="239">
        <v>1060</v>
      </c>
      <c r="G9" s="252">
        <v>236</v>
      </c>
      <c r="H9" s="191">
        <v>162</v>
      </c>
      <c r="I9" s="192">
        <v>215</v>
      </c>
      <c r="J9" s="17"/>
    </row>
    <row r="10" spans="1:10" ht="23.25">
      <c r="A10" s="241" t="s">
        <v>38</v>
      </c>
      <c r="B10" s="253">
        <v>28</v>
      </c>
      <c r="C10" s="254">
        <v>4</v>
      </c>
      <c r="D10" s="167">
        <v>1</v>
      </c>
      <c r="E10" s="167">
        <v>2</v>
      </c>
      <c r="F10" s="242">
        <v>302</v>
      </c>
      <c r="G10" s="255">
        <v>47</v>
      </c>
      <c r="H10" s="167">
        <v>46</v>
      </c>
      <c r="I10" s="194">
        <v>16</v>
      </c>
      <c r="J10" s="17"/>
    </row>
    <row r="11" spans="1:10" ht="15">
      <c r="A11" s="241" t="s">
        <v>39</v>
      </c>
      <c r="B11" s="253">
        <v>505</v>
      </c>
      <c r="C11" s="254">
        <v>83</v>
      </c>
      <c r="D11" s="167">
        <v>228</v>
      </c>
      <c r="E11" s="167">
        <v>88</v>
      </c>
      <c r="F11" s="242">
        <v>6458</v>
      </c>
      <c r="G11" s="255">
        <v>1034</v>
      </c>
      <c r="H11" s="168">
        <v>3260</v>
      </c>
      <c r="I11" s="205">
        <v>1353</v>
      </c>
      <c r="J11" s="17"/>
    </row>
    <row r="12" spans="1:10" ht="34.5">
      <c r="A12" s="241" t="s">
        <v>40</v>
      </c>
      <c r="B12" s="253">
        <v>35</v>
      </c>
      <c r="C12" s="254">
        <v>15</v>
      </c>
      <c r="D12" s="167">
        <v>1</v>
      </c>
      <c r="E12" s="167">
        <v>1</v>
      </c>
      <c r="F12" s="242">
        <v>1246</v>
      </c>
      <c r="G12" s="255">
        <v>191</v>
      </c>
      <c r="H12" s="167">
        <v>125</v>
      </c>
      <c r="I12" s="194">
        <v>10</v>
      </c>
      <c r="J12" s="17"/>
    </row>
    <row r="13" spans="1:10" ht="34.5">
      <c r="A13" s="241" t="s">
        <v>41</v>
      </c>
      <c r="B13" s="253">
        <v>14</v>
      </c>
      <c r="C13" s="254">
        <v>0</v>
      </c>
      <c r="D13" s="167">
        <v>5</v>
      </c>
      <c r="E13" s="167">
        <v>3</v>
      </c>
      <c r="F13" s="242">
        <v>141</v>
      </c>
      <c r="G13" s="255">
        <v>16</v>
      </c>
      <c r="H13" s="167">
        <v>65</v>
      </c>
      <c r="I13" s="194">
        <v>16</v>
      </c>
      <c r="J13" s="17"/>
    </row>
    <row r="14" spans="1:10" ht="15">
      <c r="A14" s="241" t="s">
        <v>42</v>
      </c>
      <c r="B14" s="253">
        <v>721</v>
      </c>
      <c r="C14" s="254">
        <v>120</v>
      </c>
      <c r="D14" s="167">
        <v>704</v>
      </c>
      <c r="E14" s="167">
        <v>134</v>
      </c>
      <c r="F14" s="242">
        <v>9155</v>
      </c>
      <c r="G14" s="255">
        <v>1534</v>
      </c>
      <c r="H14" s="168">
        <v>8646</v>
      </c>
      <c r="I14" s="205">
        <v>1952</v>
      </c>
      <c r="J14" s="17"/>
    </row>
    <row r="15" spans="1:10" ht="45.75">
      <c r="A15" s="241" t="s">
        <v>43</v>
      </c>
      <c r="B15" s="242">
        <v>1130</v>
      </c>
      <c r="C15" s="254">
        <v>164</v>
      </c>
      <c r="D15" s="167">
        <v>762</v>
      </c>
      <c r="E15" s="167">
        <v>446</v>
      </c>
      <c r="F15" s="242">
        <v>13846</v>
      </c>
      <c r="G15" s="255">
        <v>2493</v>
      </c>
      <c r="H15" s="168">
        <v>9744</v>
      </c>
      <c r="I15" s="205">
        <v>6135</v>
      </c>
      <c r="J15" s="17"/>
    </row>
    <row r="16" spans="1:10" ht="15">
      <c r="A16" s="241" t="s">
        <v>44</v>
      </c>
      <c r="B16" s="253">
        <v>152</v>
      </c>
      <c r="C16" s="254">
        <v>22</v>
      </c>
      <c r="D16" s="167">
        <v>73</v>
      </c>
      <c r="E16" s="167">
        <v>47</v>
      </c>
      <c r="F16" s="242">
        <v>1670</v>
      </c>
      <c r="G16" s="255">
        <v>374</v>
      </c>
      <c r="H16" s="168">
        <v>1209</v>
      </c>
      <c r="I16" s="194">
        <v>563</v>
      </c>
      <c r="J16" s="17"/>
    </row>
    <row r="17" spans="1:10" ht="23.25">
      <c r="A17" s="241" t="s">
        <v>45</v>
      </c>
      <c r="B17" s="253">
        <v>225</v>
      </c>
      <c r="C17" s="254">
        <v>41</v>
      </c>
      <c r="D17" s="167">
        <v>123</v>
      </c>
      <c r="E17" s="167">
        <v>70</v>
      </c>
      <c r="F17" s="242">
        <v>2620</v>
      </c>
      <c r="G17" s="255">
        <v>267</v>
      </c>
      <c r="H17" s="168">
        <v>1844</v>
      </c>
      <c r="I17" s="194">
        <v>947</v>
      </c>
      <c r="J17" s="17"/>
    </row>
    <row r="18" spans="1:10" ht="15">
      <c r="A18" s="241" t="s">
        <v>46</v>
      </c>
      <c r="B18" s="253">
        <v>116</v>
      </c>
      <c r="C18" s="254">
        <v>39</v>
      </c>
      <c r="D18" s="167">
        <v>34</v>
      </c>
      <c r="E18" s="167">
        <v>17</v>
      </c>
      <c r="F18" s="242">
        <v>1626</v>
      </c>
      <c r="G18" s="255">
        <v>255</v>
      </c>
      <c r="H18" s="167">
        <v>504</v>
      </c>
      <c r="I18" s="194">
        <v>207</v>
      </c>
      <c r="J18" s="17"/>
    </row>
    <row r="19" spans="1:10" ht="23.25">
      <c r="A19" s="241" t="s">
        <v>47</v>
      </c>
      <c r="B19" s="253">
        <v>45</v>
      </c>
      <c r="C19" s="254">
        <v>10</v>
      </c>
      <c r="D19" s="167">
        <v>24</v>
      </c>
      <c r="E19" s="167">
        <v>16</v>
      </c>
      <c r="F19" s="242">
        <v>523</v>
      </c>
      <c r="G19" s="255">
        <v>129</v>
      </c>
      <c r="H19" s="167">
        <v>266</v>
      </c>
      <c r="I19" s="194">
        <v>178</v>
      </c>
      <c r="J19" s="17"/>
    </row>
    <row r="20" spans="1:10" ht="18" customHeight="1">
      <c r="A20" s="241" t="s">
        <v>48</v>
      </c>
      <c r="B20" s="253">
        <v>69</v>
      </c>
      <c r="C20" s="254">
        <v>14</v>
      </c>
      <c r="D20" s="167">
        <v>42</v>
      </c>
      <c r="E20" s="167">
        <v>20</v>
      </c>
      <c r="F20" s="242">
        <v>1052</v>
      </c>
      <c r="G20" s="255">
        <v>133</v>
      </c>
      <c r="H20" s="167">
        <v>639</v>
      </c>
      <c r="I20" s="194">
        <v>333</v>
      </c>
      <c r="J20" s="17"/>
    </row>
    <row r="21" spans="1:10" ht="23.25">
      <c r="A21" s="241" t="s">
        <v>49</v>
      </c>
      <c r="B21" s="253">
        <v>283</v>
      </c>
      <c r="C21" s="254">
        <v>47</v>
      </c>
      <c r="D21" s="167">
        <v>137</v>
      </c>
      <c r="E21" s="167">
        <v>47</v>
      </c>
      <c r="F21" s="242">
        <v>3930</v>
      </c>
      <c r="G21" s="255">
        <v>558</v>
      </c>
      <c r="H21" s="168">
        <v>1630</v>
      </c>
      <c r="I21" s="194">
        <v>523</v>
      </c>
      <c r="J21" s="17"/>
    </row>
    <row r="22" spans="1:10" ht="23.25">
      <c r="A22" s="241" t="s">
        <v>50</v>
      </c>
      <c r="B22" s="253">
        <v>137</v>
      </c>
      <c r="C22" s="254">
        <v>14</v>
      </c>
      <c r="D22" s="167">
        <v>49</v>
      </c>
      <c r="E22" s="167">
        <v>15</v>
      </c>
      <c r="F22" s="242">
        <v>2065</v>
      </c>
      <c r="G22" s="255">
        <v>218</v>
      </c>
      <c r="H22" s="167">
        <v>701</v>
      </c>
      <c r="I22" s="194">
        <v>233</v>
      </c>
      <c r="J22" s="17"/>
    </row>
    <row r="23" spans="1:10" ht="34.5">
      <c r="A23" s="241" t="s">
        <v>51</v>
      </c>
      <c r="B23" s="253">
        <v>7</v>
      </c>
      <c r="C23" s="254">
        <v>7</v>
      </c>
      <c r="D23" s="167">
        <v>0</v>
      </c>
      <c r="E23" s="167">
        <v>0</v>
      </c>
      <c r="F23" s="242">
        <v>69</v>
      </c>
      <c r="G23" s="242">
        <v>20</v>
      </c>
      <c r="H23" s="167">
        <v>9</v>
      </c>
      <c r="I23" s="194">
        <v>6</v>
      </c>
      <c r="J23" s="17"/>
    </row>
    <row r="24" spans="1:10" ht="15">
      <c r="A24" s="241" t="s">
        <v>52</v>
      </c>
      <c r="B24" s="253">
        <v>105</v>
      </c>
      <c r="C24" s="254">
        <v>257</v>
      </c>
      <c r="D24" s="167">
        <v>53</v>
      </c>
      <c r="E24" s="167">
        <v>28</v>
      </c>
      <c r="F24" s="242">
        <v>1334</v>
      </c>
      <c r="G24" s="255">
        <v>395</v>
      </c>
      <c r="H24" s="167">
        <v>699</v>
      </c>
      <c r="I24" s="194">
        <v>240</v>
      </c>
      <c r="J24" s="17"/>
    </row>
    <row r="25" spans="1:10" ht="23.25">
      <c r="A25" s="241" t="s">
        <v>53</v>
      </c>
      <c r="B25" s="253">
        <v>83</v>
      </c>
      <c r="C25" s="254">
        <v>25</v>
      </c>
      <c r="D25" s="167">
        <v>8</v>
      </c>
      <c r="E25" s="167">
        <v>4</v>
      </c>
      <c r="F25" s="242">
        <v>929</v>
      </c>
      <c r="G25" s="255">
        <v>178</v>
      </c>
      <c r="H25" s="167">
        <v>134</v>
      </c>
      <c r="I25" s="194">
        <v>61</v>
      </c>
      <c r="J25" s="17"/>
    </row>
    <row r="26" spans="1:10" ht="23.25">
      <c r="A26" s="241" t="s">
        <v>54</v>
      </c>
      <c r="B26" s="253">
        <v>23</v>
      </c>
      <c r="C26" s="254">
        <v>2</v>
      </c>
      <c r="D26" s="167">
        <v>22</v>
      </c>
      <c r="E26" s="167">
        <v>4</v>
      </c>
      <c r="F26" s="242">
        <v>292</v>
      </c>
      <c r="G26" s="255">
        <v>33</v>
      </c>
      <c r="H26" s="167">
        <v>249</v>
      </c>
      <c r="I26" s="194">
        <v>117</v>
      </c>
      <c r="J26" s="17"/>
    </row>
    <row r="27" spans="1:10" ht="15">
      <c r="A27" s="241" t="s">
        <v>55</v>
      </c>
      <c r="B27" s="253">
        <v>25</v>
      </c>
      <c r="C27" s="254">
        <v>6</v>
      </c>
      <c r="D27" s="167">
        <v>26</v>
      </c>
      <c r="E27" s="167">
        <v>15</v>
      </c>
      <c r="F27" s="242">
        <v>323</v>
      </c>
      <c r="G27" s="255">
        <v>57</v>
      </c>
      <c r="H27" s="167">
        <v>303</v>
      </c>
      <c r="I27" s="194">
        <v>196</v>
      </c>
      <c r="J27" s="17"/>
    </row>
    <row r="28" spans="1:10" ht="81" customHeight="1">
      <c r="A28" s="241" t="s">
        <v>56</v>
      </c>
      <c r="B28" s="253">
        <v>0</v>
      </c>
      <c r="C28" s="254">
        <v>1</v>
      </c>
      <c r="D28" s="167">
        <v>0</v>
      </c>
      <c r="E28" s="167">
        <v>0</v>
      </c>
      <c r="F28" s="255">
        <v>0</v>
      </c>
      <c r="G28" s="255">
        <v>1</v>
      </c>
      <c r="H28" s="167">
        <v>0</v>
      </c>
      <c r="I28" s="194">
        <v>1</v>
      </c>
      <c r="J28" s="17"/>
    </row>
    <row r="29" spans="1:10" ht="35.25" thickBot="1">
      <c r="A29" s="244" t="s">
        <v>57</v>
      </c>
      <c r="B29" s="256">
        <v>0</v>
      </c>
      <c r="C29" s="257">
        <v>0</v>
      </c>
      <c r="D29" s="195">
        <v>0</v>
      </c>
      <c r="E29" s="195">
        <v>0</v>
      </c>
      <c r="F29" s="258">
        <v>0</v>
      </c>
      <c r="G29" s="258">
        <v>0</v>
      </c>
      <c r="H29" s="195">
        <v>0</v>
      </c>
      <c r="I29" s="196">
        <v>0</v>
      </c>
      <c r="J29" s="17"/>
    </row>
    <row r="30" spans="1:10" ht="15.75" thickBot="1">
      <c r="A30" s="247" t="s">
        <v>30</v>
      </c>
      <c r="B30" s="248">
        <f>SUM(B9:B29)</f>
        <v>3745</v>
      </c>
      <c r="C30" s="248">
        <f aca="true" t="shared" si="0" ref="C30:I30">SUM(C9:C29)</f>
        <v>903</v>
      </c>
      <c r="D30" s="248">
        <f t="shared" si="0"/>
        <v>2303</v>
      </c>
      <c r="E30" s="248">
        <f t="shared" si="0"/>
        <v>971</v>
      </c>
      <c r="F30" s="248">
        <f t="shared" si="0"/>
        <v>48641</v>
      </c>
      <c r="G30" s="248">
        <f t="shared" si="0"/>
        <v>8169</v>
      </c>
      <c r="H30" s="248">
        <f t="shared" si="0"/>
        <v>30235</v>
      </c>
      <c r="I30" s="249">
        <f t="shared" si="0"/>
        <v>13302</v>
      </c>
      <c r="J30" s="17"/>
    </row>
    <row r="31" spans="1:10" ht="15" customHeight="1">
      <c r="A31" s="60" t="s">
        <v>18</v>
      </c>
      <c r="J31" s="17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&amp;L21.10.2016&amp;CTÜRKİYE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B5" sqref="B5"/>
    </sheetView>
  </sheetViews>
  <sheetFormatPr defaultColWidth="9.140625" defaultRowHeight="15"/>
  <cols>
    <col min="9" max="9" width="13.421875" style="0" customWidth="1"/>
    <col min="154" max="154" width="3.140625" style="0" customWidth="1"/>
  </cols>
  <sheetData>
    <row r="1" spans="1:9" ht="18.75" customHeight="1" thickBot="1">
      <c r="A1" s="393" t="s">
        <v>559</v>
      </c>
      <c r="B1" s="393"/>
      <c r="C1" s="393"/>
      <c r="D1" s="393"/>
      <c r="E1" s="393"/>
      <c r="F1" s="393"/>
      <c r="G1" s="393"/>
      <c r="H1" s="393"/>
      <c r="I1" s="393"/>
    </row>
    <row r="3" spans="1:9" ht="15.75">
      <c r="A3" s="387" t="s">
        <v>570</v>
      </c>
      <c r="B3" s="387"/>
      <c r="C3" s="387"/>
      <c r="D3" s="387"/>
      <c r="E3" s="387"/>
      <c r="F3" s="387"/>
      <c r="G3" s="387"/>
      <c r="H3" s="387"/>
      <c r="I3" s="387"/>
    </row>
    <row r="4" spans="1:9" ht="15.75" customHeight="1">
      <c r="A4" s="421" t="s">
        <v>59</v>
      </c>
      <c r="B4" s="421"/>
      <c r="C4" s="421"/>
      <c r="D4" s="421"/>
      <c r="E4" s="421"/>
      <c r="F4" s="421"/>
      <c r="G4" s="421"/>
      <c r="H4" s="421"/>
      <c r="I4" s="421"/>
    </row>
    <row r="5" spans="2:8" ht="18.75">
      <c r="B5" s="182"/>
      <c r="D5" s="31"/>
      <c r="E5" s="31"/>
      <c r="F5" s="31"/>
      <c r="G5" s="31"/>
      <c r="H5" s="31"/>
    </row>
    <row r="6" spans="4:8" ht="22.5" customHeight="1" thickBot="1">
      <c r="D6" s="416" t="s">
        <v>60</v>
      </c>
      <c r="E6" s="416"/>
      <c r="F6" s="291" t="s">
        <v>9</v>
      </c>
      <c r="G6" s="292" t="s">
        <v>61</v>
      </c>
      <c r="H6" s="182"/>
    </row>
    <row r="7" spans="4:7" ht="15">
      <c r="D7" s="414" t="s">
        <v>62</v>
      </c>
      <c r="E7" s="422"/>
      <c r="F7" s="197">
        <v>6509</v>
      </c>
      <c r="G7" s="192">
        <v>70.16</v>
      </c>
    </row>
    <row r="8" spans="4:7" ht="13.5" customHeight="1">
      <c r="D8" s="417" t="s">
        <v>63</v>
      </c>
      <c r="E8" s="418"/>
      <c r="F8" s="167">
        <v>169</v>
      </c>
      <c r="G8" s="194">
        <v>1.82</v>
      </c>
    </row>
    <row r="9" spans="4:7" ht="13.5" customHeight="1">
      <c r="D9" s="417" t="s">
        <v>64</v>
      </c>
      <c r="E9" s="418"/>
      <c r="F9" s="167">
        <v>564</v>
      </c>
      <c r="G9" s="194">
        <v>6.08</v>
      </c>
    </row>
    <row r="10" spans="4:7" ht="15.75" customHeight="1">
      <c r="D10" s="417" t="s">
        <v>65</v>
      </c>
      <c r="E10" s="418"/>
      <c r="F10" s="167">
        <v>236</v>
      </c>
      <c r="G10" s="194">
        <v>2.54</v>
      </c>
    </row>
    <row r="11" spans="4:7" ht="14.25" customHeight="1">
      <c r="D11" s="417" t="s">
        <v>66</v>
      </c>
      <c r="E11" s="418"/>
      <c r="F11" s="167">
        <v>214</v>
      </c>
      <c r="G11" s="194">
        <v>2.31</v>
      </c>
    </row>
    <row r="12" spans="4:7" ht="15" customHeight="1">
      <c r="D12" s="417" t="s">
        <v>67</v>
      </c>
      <c r="E12" s="418"/>
      <c r="F12" s="167">
        <v>170</v>
      </c>
      <c r="G12" s="194">
        <v>1.83</v>
      </c>
    </row>
    <row r="13" spans="4:7" ht="14.25" customHeight="1">
      <c r="D13" s="417" t="s">
        <v>68</v>
      </c>
      <c r="E13" s="418"/>
      <c r="F13" s="167">
        <v>403</v>
      </c>
      <c r="G13" s="194">
        <v>4.34</v>
      </c>
    </row>
    <row r="14" spans="4:7" ht="16.5" customHeight="1">
      <c r="D14" s="417" t="s">
        <v>69</v>
      </c>
      <c r="E14" s="418"/>
      <c r="F14" s="167">
        <v>97</v>
      </c>
      <c r="G14" s="194">
        <v>1.05</v>
      </c>
    </row>
    <row r="15" spans="4:7" ht="16.5" customHeight="1">
      <c r="D15" s="417" t="s">
        <v>70</v>
      </c>
      <c r="E15" s="418"/>
      <c r="F15" s="167">
        <v>424</v>
      </c>
      <c r="G15" s="194">
        <v>4.57</v>
      </c>
    </row>
    <row r="16" spans="4:7" ht="15.75" customHeight="1">
      <c r="D16" s="417" t="s">
        <v>71</v>
      </c>
      <c r="E16" s="418"/>
      <c r="F16" s="167">
        <v>87</v>
      </c>
      <c r="G16" s="194">
        <v>0.94</v>
      </c>
    </row>
    <row r="17" spans="4:7" ht="15.75" customHeight="1">
      <c r="D17" s="417" t="s">
        <v>72</v>
      </c>
      <c r="E17" s="418"/>
      <c r="F17" s="167">
        <v>100</v>
      </c>
      <c r="G17" s="194">
        <v>1.08</v>
      </c>
    </row>
    <row r="18" spans="4:7" ht="17.25" customHeight="1">
      <c r="D18" s="417" t="s">
        <v>73</v>
      </c>
      <c r="E18" s="418"/>
      <c r="F18" s="167">
        <v>63</v>
      </c>
      <c r="G18" s="194">
        <v>0.68</v>
      </c>
    </row>
    <row r="19" spans="4:7" ht="17.25" customHeight="1">
      <c r="D19" s="417" t="s">
        <v>74</v>
      </c>
      <c r="E19" s="418"/>
      <c r="F19" s="167">
        <v>55</v>
      </c>
      <c r="G19" s="194">
        <v>0.59</v>
      </c>
    </row>
    <row r="20" spans="4:7" ht="15.75" customHeight="1" thickBot="1">
      <c r="D20" s="419" t="s">
        <v>75</v>
      </c>
      <c r="E20" s="420"/>
      <c r="F20" s="195">
        <v>187</v>
      </c>
      <c r="G20" s="196">
        <v>2.02</v>
      </c>
    </row>
    <row r="21" spans="4:7" ht="15">
      <c r="D21" s="409" t="s">
        <v>30</v>
      </c>
      <c r="E21" s="409"/>
      <c r="F21" s="293">
        <f>SUM(F7:F20)</f>
        <v>9278</v>
      </c>
      <c r="G21" s="294">
        <f>F21/9278*100</f>
        <v>100</v>
      </c>
    </row>
    <row r="22" ht="15.75" customHeight="1"/>
    <row r="23" spans="1:9" ht="15">
      <c r="A23" s="421" t="s">
        <v>76</v>
      </c>
      <c r="B23" s="421"/>
      <c r="C23" s="421"/>
      <c r="D23" s="421"/>
      <c r="E23" s="421"/>
      <c r="F23" s="421"/>
      <c r="G23" s="421"/>
      <c r="H23" s="421"/>
      <c r="I23" s="421"/>
    </row>
    <row r="24" ht="15.75" customHeight="1"/>
    <row r="25" spans="4:7" ht="30" customHeight="1" thickBot="1">
      <c r="D25" s="416" t="s">
        <v>60</v>
      </c>
      <c r="E25" s="416"/>
      <c r="F25" s="295" t="s">
        <v>9</v>
      </c>
      <c r="G25" s="292" t="s">
        <v>61</v>
      </c>
    </row>
    <row r="26" spans="4:7" ht="15" customHeight="1">
      <c r="D26" s="414">
        <v>10000</v>
      </c>
      <c r="E26" s="415"/>
      <c r="F26" s="197">
        <v>9771</v>
      </c>
      <c r="G26" s="192">
        <v>25.21</v>
      </c>
    </row>
    <row r="27" spans="4:7" ht="15">
      <c r="D27" s="410" t="s">
        <v>77</v>
      </c>
      <c r="E27" s="411"/>
      <c r="F27" s="168">
        <v>3576</v>
      </c>
      <c r="G27" s="194">
        <v>9.23</v>
      </c>
    </row>
    <row r="28" spans="4:7" ht="15">
      <c r="D28" s="410" t="s">
        <v>78</v>
      </c>
      <c r="E28" s="411"/>
      <c r="F28" s="168">
        <v>1172</v>
      </c>
      <c r="G28" s="194">
        <v>3.02</v>
      </c>
    </row>
    <row r="29" spans="4:7" ht="15">
      <c r="D29" s="410" t="s">
        <v>79</v>
      </c>
      <c r="E29" s="411"/>
      <c r="F29" s="167">
        <v>906</v>
      </c>
      <c r="G29" s="194">
        <v>2.34</v>
      </c>
    </row>
    <row r="30" spans="4:7" ht="15">
      <c r="D30" s="410" t="s">
        <v>80</v>
      </c>
      <c r="E30" s="411"/>
      <c r="F30" s="168">
        <v>6700</v>
      </c>
      <c r="G30" s="194">
        <v>17.29</v>
      </c>
    </row>
    <row r="31" spans="4:7" ht="15">
      <c r="D31" s="410" t="s">
        <v>81</v>
      </c>
      <c r="E31" s="411"/>
      <c r="F31" s="167">
        <v>482</v>
      </c>
      <c r="G31" s="194">
        <v>1.24</v>
      </c>
    </row>
    <row r="32" spans="4:7" ht="15">
      <c r="D32" s="410" t="s">
        <v>82</v>
      </c>
      <c r="E32" s="411"/>
      <c r="F32" s="168">
        <v>8549</v>
      </c>
      <c r="G32" s="194">
        <v>22.06</v>
      </c>
    </row>
    <row r="33" spans="4:7" ht="15">
      <c r="D33" s="410" t="s">
        <v>83</v>
      </c>
      <c r="E33" s="411"/>
      <c r="F33" s="167">
        <v>262</v>
      </c>
      <c r="G33" s="194">
        <v>0.68</v>
      </c>
    </row>
    <row r="34" spans="4:7" ht="15">
      <c r="D34" s="410" t="s">
        <v>84</v>
      </c>
      <c r="E34" s="411"/>
      <c r="F34" s="167">
        <v>531</v>
      </c>
      <c r="G34" s="194">
        <v>1.37</v>
      </c>
    </row>
    <row r="35" spans="4:7" ht="15">
      <c r="D35" s="410" t="s">
        <v>64</v>
      </c>
      <c r="E35" s="411"/>
      <c r="F35" s="168">
        <v>2477</v>
      </c>
      <c r="G35" s="194">
        <v>6.39</v>
      </c>
    </row>
    <row r="36" spans="4:7" ht="15">
      <c r="D36" s="410" t="s">
        <v>65</v>
      </c>
      <c r="E36" s="411"/>
      <c r="F36" s="167">
        <v>568</v>
      </c>
      <c r="G36" s="194">
        <v>1.47</v>
      </c>
    </row>
    <row r="37" spans="4:7" ht="15">
      <c r="D37" s="410" t="s">
        <v>66</v>
      </c>
      <c r="E37" s="411"/>
      <c r="F37" s="167">
        <v>832</v>
      </c>
      <c r="G37" s="194">
        <v>2.15</v>
      </c>
    </row>
    <row r="38" spans="4:7" ht="15">
      <c r="D38" s="410" t="s">
        <v>67</v>
      </c>
      <c r="E38" s="411"/>
      <c r="F38" s="167">
        <v>663</v>
      </c>
      <c r="G38" s="194">
        <v>1.71</v>
      </c>
    </row>
    <row r="39" spans="4:7" ht="15">
      <c r="D39" s="410" t="s">
        <v>68</v>
      </c>
      <c r="E39" s="411"/>
      <c r="F39" s="168">
        <v>1177</v>
      </c>
      <c r="G39" s="194">
        <v>3.04</v>
      </c>
    </row>
    <row r="40" spans="4:7" ht="15">
      <c r="D40" s="410" t="s">
        <v>85</v>
      </c>
      <c r="E40" s="411"/>
      <c r="F40" s="167">
        <v>189</v>
      </c>
      <c r="G40" s="194">
        <v>0.49</v>
      </c>
    </row>
    <row r="41" spans="4:7" ht="15">
      <c r="D41" s="410" t="s">
        <v>86</v>
      </c>
      <c r="E41" s="411"/>
      <c r="F41" s="167">
        <v>33</v>
      </c>
      <c r="G41" s="194">
        <v>0.09</v>
      </c>
    </row>
    <row r="42" spans="4:7" ht="15">
      <c r="D42" s="410" t="s">
        <v>87</v>
      </c>
      <c r="E42" s="411"/>
      <c r="F42" s="167">
        <v>125</v>
      </c>
      <c r="G42" s="194">
        <v>0.32</v>
      </c>
    </row>
    <row r="43" spans="4:7" ht="15">
      <c r="D43" s="410" t="s">
        <v>88</v>
      </c>
      <c r="E43" s="411"/>
      <c r="F43" s="167">
        <v>508</v>
      </c>
      <c r="G43" s="194">
        <v>1.31</v>
      </c>
    </row>
    <row r="44" spans="4:7" ht="15">
      <c r="D44" s="410" t="s">
        <v>71</v>
      </c>
      <c r="E44" s="411"/>
      <c r="F44" s="167">
        <v>83</v>
      </c>
      <c r="G44" s="194">
        <v>0.21</v>
      </c>
    </row>
    <row r="45" spans="4:7" ht="15">
      <c r="D45" s="410" t="s">
        <v>72</v>
      </c>
      <c r="E45" s="411"/>
      <c r="F45" s="167">
        <v>77</v>
      </c>
      <c r="G45" s="194">
        <v>0.2</v>
      </c>
    </row>
    <row r="46" spans="4:7" ht="15.75" thickBot="1">
      <c r="D46" s="412" t="s">
        <v>89</v>
      </c>
      <c r="E46" s="413"/>
      <c r="F46" s="195">
        <v>80</v>
      </c>
      <c r="G46" s="196">
        <v>0.21</v>
      </c>
    </row>
    <row r="47" spans="4:7" ht="15">
      <c r="D47" s="409" t="s">
        <v>30</v>
      </c>
      <c r="E47" s="409"/>
      <c r="F47" s="296">
        <f>SUM(F26:F46)</f>
        <v>38761</v>
      </c>
      <c r="G47" s="294">
        <f>F47/38761*100</f>
        <v>100</v>
      </c>
    </row>
    <row r="48" spans="4:8" ht="15">
      <c r="D48" s="2" t="s">
        <v>90</v>
      </c>
      <c r="E48" s="2"/>
      <c r="F48" s="2"/>
      <c r="G48" s="2"/>
      <c r="H48" s="2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&amp;L21.10.2016&amp;CTÜRKİYE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J19" sqref="J19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8" ht="17.25" customHeight="1" thickBot="1">
      <c r="A2" s="393" t="s">
        <v>558</v>
      </c>
      <c r="B2" s="393"/>
      <c r="C2" s="393"/>
      <c r="D2" s="393"/>
      <c r="E2" s="393"/>
      <c r="F2" s="393"/>
      <c r="G2" s="393"/>
      <c r="H2" s="393"/>
    </row>
    <row r="3" spans="1:8" ht="15" customHeight="1">
      <c r="A3" s="32"/>
      <c r="B3" s="32"/>
      <c r="C3" s="32"/>
      <c r="D3" s="32"/>
      <c r="E3" s="32"/>
      <c r="F3" s="32"/>
      <c r="G3" s="32"/>
      <c r="H3" s="32"/>
    </row>
    <row r="4" spans="1:8" ht="15">
      <c r="A4" t="s">
        <v>540</v>
      </c>
      <c r="B4" s="3"/>
      <c r="C4" s="3"/>
      <c r="D4" s="3" t="s">
        <v>540</v>
      </c>
      <c r="E4" s="3"/>
      <c r="F4" s="3"/>
      <c r="G4" s="3"/>
      <c r="H4" s="3"/>
    </row>
    <row r="5" spans="2:8" ht="15.75">
      <c r="B5" s="426" t="s">
        <v>91</v>
      </c>
      <c r="C5" s="426"/>
      <c r="D5" s="426"/>
      <c r="E5" s="426"/>
      <c r="F5" s="426"/>
      <c r="G5" s="96"/>
      <c r="H5" s="96"/>
    </row>
    <row r="6" spans="2:8" ht="18.75">
      <c r="B6" s="34"/>
      <c r="C6" s="35"/>
      <c r="D6" s="35"/>
      <c r="E6" s="35"/>
      <c r="F6" s="35"/>
      <c r="G6" s="35"/>
      <c r="H6" s="35"/>
    </row>
    <row r="7" spans="2:8" ht="15">
      <c r="B7" s="3"/>
      <c r="C7" s="3"/>
      <c r="D7" s="34"/>
      <c r="E7" s="34"/>
      <c r="F7" s="34"/>
      <c r="G7" s="3"/>
      <c r="H7" s="3"/>
    </row>
    <row r="8" spans="2:8" ht="24.75" customHeight="1">
      <c r="B8" s="424"/>
      <c r="C8" s="425" t="s">
        <v>299</v>
      </c>
      <c r="D8" s="425"/>
      <c r="E8" s="425" t="s">
        <v>300</v>
      </c>
      <c r="F8" s="425"/>
      <c r="G8" s="187"/>
      <c r="H8" s="3"/>
    </row>
    <row r="9" spans="2:8" ht="24.75" customHeight="1">
      <c r="B9" s="424"/>
      <c r="C9" s="425"/>
      <c r="D9" s="425"/>
      <c r="E9" s="425"/>
      <c r="F9" s="425"/>
      <c r="G9" s="3"/>
      <c r="H9" s="3"/>
    </row>
    <row r="10" spans="2:8" ht="24.75" customHeight="1" thickBot="1">
      <c r="B10" s="297" t="s">
        <v>301</v>
      </c>
      <c r="C10" s="297" t="s">
        <v>9</v>
      </c>
      <c r="D10" s="297" t="s">
        <v>92</v>
      </c>
      <c r="E10" s="297" t="s">
        <v>9</v>
      </c>
      <c r="F10" s="297" t="s">
        <v>92</v>
      </c>
      <c r="G10" s="95"/>
      <c r="H10" s="3"/>
    </row>
    <row r="11" spans="2:8" ht="24.75" customHeight="1">
      <c r="B11" s="298">
        <v>1</v>
      </c>
      <c r="C11" s="191">
        <v>418</v>
      </c>
      <c r="D11" s="191">
        <v>61.38</v>
      </c>
      <c r="E11" s="197">
        <v>1906</v>
      </c>
      <c r="F11" s="192">
        <v>63.09</v>
      </c>
      <c r="G11" s="3"/>
      <c r="H11" s="3"/>
    </row>
    <row r="12" spans="2:8" ht="24.75" customHeight="1">
      <c r="B12" s="299">
        <v>2</v>
      </c>
      <c r="C12" s="167">
        <v>145</v>
      </c>
      <c r="D12" s="167">
        <v>21.29</v>
      </c>
      <c r="E12" s="167">
        <v>783</v>
      </c>
      <c r="F12" s="194">
        <v>25.92</v>
      </c>
      <c r="G12" s="3"/>
      <c r="H12" s="3"/>
    </row>
    <row r="13" spans="2:8" ht="24.75" customHeight="1">
      <c r="B13" s="299">
        <v>3</v>
      </c>
      <c r="C13" s="167">
        <v>68</v>
      </c>
      <c r="D13" s="167">
        <v>9.99</v>
      </c>
      <c r="E13" s="167">
        <v>233</v>
      </c>
      <c r="F13" s="194">
        <v>7.71</v>
      </c>
      <c r="G13" s="3"/>
      <c r="H13" s="3"/>
    </row>
    <row r="14" spans="2:8" ht="24.75" customHeight="1">
      <c r="B14" s="299">
        <v>4</v>
      </c>
      <c r="C14" s="167">
        <v>25</v>
      </c>
      <c r="D14" s="167">
        <v>3.67</v>
      </c>
      <c r="E14" s="167">
        <v>68</v>
      </c>
      <c r="F14" s="194">
        <v>2.25</v>
      </c>
      <c r="G14" s="3"/>
      <c r="H14" s="3"/>
    </row>
    <row r="15" spans="2:8" ht="24.75" customHeight="1">
      <c r="B15" s="299">
        <v>5</v>
      </c>
      <c r="C15" s="167">
        <v>11</v>
      </c>
      <c r="D15" s="167">
        <v>1.62</v>
      </c>
      <c r="E15" s="167">
        <v>14</v>
      </c>
      <c r="F15" s="194">
        <v>0.46</v>
      </c>
      <c r="G15" s="3"/>
      <c r="H15" s="3"/>
    </row>
    <row r="16" spans="2:8" ht="24.75" customHeight="1">
      <c r="B16" s="299">
        <v>6</v>
      </c>
      <c r="C16" s="167">
        <v>8</v>
      </c>
      <c r="D16" s="167">
        <v>1.17</v>
      </c>
      <c r="E16" s="167">
        <v>8</v>
      </c>
      <c r="F16" s="194">
        <v>0.26</v>
      </c>
      <c r="G16" s="3"/>
      <c r="H16" s="3"/>
    </row>
    <row r="17" spans="2:8" ht="23.25" customHeight="1">
      <c r="B17" s="299">
        <v>7</v>
      </c>
      <c r="C17" s="167">
        <v>2</v>
      </c>
      <c r="D17" s="167">
        <v>0.29</v>
      </c>
      <c r="E17" s="167">
        <v>3</v>
      </c>
      <c r="F17" s="194">
        <v>0.1</v>
      </c>
      <c r="G17" s="3"/>
      <c r="H17" s="3"/>
    </row>
    <row r="18" spans="2:8" ht="25.5" customHeight="1">
      <c r="B18" s="299">
        <v>8</v>
      </c>
      <c r="C18" s="167">
        <v>0</v>
      </c>
      <c r="D18" s="167">
        <v>0</v>
      </c>
      <c r="E18" s="167">
        <v>2</v>
      </c>
      <c r="F18" s="194">
        <v>0.07</v>
      </c>
      <c r="G18" s="3"/>
      <c r="H18" s="3"/>
    </row>
    <row r="19" spans="1:8" ht="22.5" customHeight="1">
      <c r="A19" s="95"/>
      <c r="B19" s="299">
        <v>9</v>
      </c>
      <c r="C19" s="167">
        <v>1</v>
      </c>
      <c r="D19" s="167">
        <v>0.15</v>
      </c>
      <c r="E19" s="167">
        <v>1</v>
      </c>
      <c r="F19" s="194">
        <v>0.03</v>
      </c>
      <c r="G19" s="95"/>
      <c r="H19" s="3"/>
    </row>
    <row r="20" spans="2:8" ht="23.25" customHeight="1">
      <c r="B20" s="299">
        <v>10</v>
      </c>
      <c r="C20" s="167">
        <v>0</v>
      </c>
      <c r="D20" s="167">
        <v>0</v>
      </c>
      <c r="E20" s="167">
        <v>0</v>
      </c>
      <c r="F20" s="194">
        <v>0</v>
      </c>
      <c r="G20" s="3"/>
      <c r="H20" s="3"/>
    </row>
    <row r="21" spans="2:8" ht="24.75" customHeight="1" thickBot="1">
      <c r="B21" s="300" t="s">
        <v>93</v>
      </c>
      <c r="C21" s="195">
        <v>3</v>
      </c>
      <c r="D21" s="195">
        <v>0</v>
      </c>
      <c r="E21" s="195">
        <v>3</v>
      </c>
      <c r="F21" s="196">
        <v>0</v>
      </c>
      <c r="G21" s="3"/>
      <c r="H21" s="3"/>
    </row>
    <row r="22" spans="2:8" ht="24.75" customHeight="1">
      <c r="B22" s="337" t="s">
        <v>30</v>
      </c>
      <c r="C22" s="338">
        <v>681</v>
      </c>
      <c r="D22" s="338">
        <v>100</v>
      </c>
      <c r="E22" s="339">
        <v>3021</v>
      </c>
      <c r="F22" s="338">
        <v>100</v>
      </c>
      <c r="G22" s="3"/>
      <c r="H22" s="3"/>
    </row>
    <row r="23" spans="2:8" ht="18.75" customHeight="1">
      <c r="B23" s="423" t="s">
        <v>18</v>
      </c>
      <c r="C23" s="423"/>
      <c r="D23" s="423"/>
      <c r="E23" s="423"/>
      <c r="F23" s="423"/>
      <c r="G23" s="3"/>
      <c r="H23" s="3"/>
    </row>
    <row r="24" spans="2:8" ht="19.5" customHeight="1">
      <c r="B24" t="s">
        <v>302</v>
      </c>
      <c r="C24" s="3"/>
      <c r="D24" s="3"/>
      <c r="E24" s="3"/>
      <c r="F24" s="3"/>
      <c r="G24" s="3"/>
      <c r="H24" s="3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&amp;L21.10.2016&amp;CTÜRKİYE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2016-10-19T12:24:58Z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