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0" windowWidth="18300" windowHeight="10980" activeTab="2"/>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<sst xmlns="http://schemas.openxmlformats.org/spreadsheetml/2006/main" count="3279" uniqueCount="1024">
  <si>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</si>
  <si>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</si>
  <si>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</si>
  <si>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</si>
  <si>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</si>
  <si>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</si>
  <si>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</si>
  <si>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</si>
  <si>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</si>
  <si>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</si>
  <si>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</si>
  <si>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</si>
  <si>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</si>
  <si>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</si>
  <si>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</si>
  <si>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</si>
  <si>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</si>
  <si>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</si>
  <si>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</si>
  <si>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</si>
  <si>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</si>
  <si>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</si>
  <si>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</si>
  <si>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</si>
  <si>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</si>
  <si>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</si>
  <si>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</si>
  <si>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</si>
  <si>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</si>
  <si>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</si>
  <si>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</si>
  <si>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</si>
  <si>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</si>
  <si>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</si>
  <si>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</si>
  <si>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</si>
  <si>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</si>
  <si>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</si>
  <si>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</si>
  <si>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</si>
  <si>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</si>
  <si>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</si>
  <si>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</si>
  <si>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</si>
  <si>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</si>
  <si>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</si>
  <si>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</si>
  <si>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</si>
  <si>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</si>
  <si>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</si>
  <si>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</si>
  <si>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</si>
  <si>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</si>
  <si>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</si>
  <si>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</si>
  <si>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</si>
  <si>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</si>
  <si>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</si>
  <si>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</si>
  <si>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</si>
  <si>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</si>
  <si>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</si>
  <si>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</si>
  <si>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</si>
  <si>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</si>
  <si>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</si>
  <si>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</si>
  <si>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</si>
  <si>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</si>
  <si>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</si>
  <si>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</si>
  <si>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</si>
  <si>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</si>
  <si>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</si>
  <si>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</si>
  <si>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</si>
  <si>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</si>
  <si>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</si>
  <si>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</si>
  <si>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</si>
  <si>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</si>
  <si>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</si>
  <si>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</si>
  <si>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</si>
  <si>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</si>
  <si>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</si>
  <si>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</si>
  <si>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</si>
  <si>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</si>
  <si>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</si>
  <si>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</si>
  <si>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</si>
  <si>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</si>
  <si>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</si>
  <si>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</si>
  <si>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</si>
  <si>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</si>
  <si>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</si>
  <si>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</si>
  <si>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</si>
  <si>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</si>
  <si>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</si>
  <si>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</si>
  <si>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</si>
  <si>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</si>
  <si>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</si>
  <si>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</si>
  <si>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</si>
  <si>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</si>
  <si>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</si>
  <si>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</si>
  <si>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</si>
  <si>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</si>
  <si>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</si>
  <si>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</si>
  <si>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</si>
  <si>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</si>
  <si>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</si>
  <si>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</si>
  <si>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</si>
  <si>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</si>
  <si>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</si>
  <si>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</si>
  <si>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</si>
  <si>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</si>
  <si>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</si>
  <si>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</si>
  <si>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</si>
  <si>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</si>
  <si>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</si>
  <si>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</si>
  <si>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</si>
  <si>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</si>
  <si>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</si>
  <si>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</si>
  <si>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</si>
  <si>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</si>
  <si>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</si>
  <si>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</si>
  <si>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</si>
  <si>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</si>
  <si>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</si>
  <si>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</si>
  <si>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</si>
  <si>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</si>
  <si>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</si>
  <si>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</si>
  <si>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</si>
  <si>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</si>
  <si>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</si>
  <si>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</si>
  <si>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</si>
  <si>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</si>
  <si>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</si>
  <si>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</si>
  <si>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</si>
  <si>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</si>
  <si>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</si>
  <si>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</si>
  <si>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</si>
  <si>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</si>
  <si>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</si>
  <si>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</si>
  <si>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</si>
  <si>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</si>
  <si>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</si>
  <si>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</si>
  <si>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</si>
  <si>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</si>
  <si>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</si>
  <si>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</si>
  <si>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</si>
  <si>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</si>
  <si>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</si>
  <si>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</si>
  <si>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</si>
  <si>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</si>
  <si>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</si>
  <si>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</si>
  <si>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</si>
  <si>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</si>
  <si>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</si>
  <si>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</si>
  <si>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</si>
  <si>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</si>
  <si>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</si>
  <si>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</si>
  <si>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</si>
  <si>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</si>
  <si>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</si>
  <si>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</si>
  <si>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</si>
  <si>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</si>
  <si>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</si>
  <si>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</si>
  <si>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</si>
  <si>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</si>
  <si>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</si>
  <si>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</si>
  <si>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</si>
  <si>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</si>
  <si>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</si>
  <si>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</si>
  <si>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</si>
  <si>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</si>
  <si>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</si>
  <si>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</si>
  <si>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</si>
  <si>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</si>
  <si>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</si>
  <si>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</si>
  <si>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</si>
  <si>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</si>
  <si>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</si>
  <si>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</si>
  <si>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</si>
  <si>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</si>
  <si>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</si>
  <si>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</si>
  <si>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</si>
  <si>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</si>
  <si>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</si>
  <si>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</si>
  <si>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</si>
  <si>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</si>
  <si>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</si>
  <si>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</si>
  <si>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</si>
  <si>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</si>
  <si>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</si>
  <si>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</si>
  <si>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</si>
  <si>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</si>
  <si>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</si>
  <si>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</si>
  <si>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</si>
  <si>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</si>
  <si>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</si>
  <si>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</si>
  <si>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</si>
  <si>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</si>
  <si>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</si>
  <si>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</si>
  <si>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</si>
  <si>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</si>
  <si>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</si>
  <si>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</si>
  <si>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</si>
  <si>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</si>
  <si>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</si>
  <si>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</si>
  <si>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</si>
  <si>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</si>
  <si>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</si>
  <si>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</si>
  <si>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</si>
  <si>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</si>
  <si>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</si>
  <si>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</si>
  <si>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</si>
  <si>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</si>
  <si>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</si>
  <si>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</si>
  <si>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</si>
  <si>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</si>
  <si>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</si>
  <si>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</si>
  <si>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</si>
  <si>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</si>
  <si>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</si>
  <si>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</si>
  <si>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</si>
  <si>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</si>
  <si>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</si>
  <si>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</si>
  <si>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</si>
  <si>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</si>
  <si>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</si>
  <si>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</si>
  <si>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</si>
  <si>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</si>
  <si>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</si>
  <si>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</si>
  <si>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</si>
  <si>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</si>
  <si>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</si>
  <si>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</si>
  <si>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</si>
  <si>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</si>
  <si>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</si>
  <si>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</si>
  <si>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</si>
  <si>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</si>
  <si>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</si>
  <si>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</si>
  <si>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</si>
  <si>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</si>
  <si>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</si>
  <si>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</si>
  <si>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</si>
  <si>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</si>
  <si>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</si>
  <si>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</si>
  <si>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</si>
  <si>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</si>
  <si>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</si>
  <si>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</si>
  <si>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</si>
  <si>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</si>
  <si>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</si>
  <si>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</si>
  <si>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</si>
  <si>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</si>
  <si>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</si>
  <si>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</si>
  <si>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</si>
  <si>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</si>
  <si>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</si>
  <si>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</si>
  <si>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</si>
  <si>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</si>
  <si>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</si>
  <si>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</si>
  <si>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</si>
  <si>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</si>
  <si>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</si>
  <si>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</si>
  <si>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</si>
  <si>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</si>
  <si>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</si>
  <si>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</si>
  <si>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</si>
  <si>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</si>
  <si>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</si>
  <si>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</si>
  <si>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</si>
  <si>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</si>
  <si>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</si>
  <si>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</si>
  <si>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</si>
  <si>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</si>
  <si>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</si>
  <si>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</si>
  <si>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</si>
  <si>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</si>
  <si>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</si>
  <si>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</si>
  <si>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</si>
  <si>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</si>
  <si>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</si>
  <si>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</si>
  <si>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</si>
  <si>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</si>
  <si>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</si>
  <si>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</si>
  <si>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</si>
  <si>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</si>
  <si>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</si>
  <si>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</si>
  <si>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</si>
  <si>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</si>
  <si>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</si>
  <si>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</si>
  <si>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</si>
  <si>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</si>
  <si>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</si>
  <si>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</si>
  <si>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</si>
  <si>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</si>
  <si>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</si>
  <si>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</si>
  <si>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</si>
  <si>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</si>
  <si>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</si>
  <si>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</si>
  <si>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</si>
  <si>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</si>
  <si>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</si>
  <si>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</si>
  <si>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</si>
  <si>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</si>
  <si>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</si>
  <si>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</si>
  <si>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</si>
  <si>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</si>
  <si>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</si>
  <si>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</si>
  <si>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</si>
  <si>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</si>
  <si>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</si>
  <si>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</si>
  <si>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</si>
  <si>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</si>
  <si>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</si>
  <si>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</si>
  <si>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</si>
  <si>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</si>
  <si>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</si>
  <si>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</si>
  <si>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</si>
  <si>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</si>
  <si>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</si>
  <si>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</si>
  <si>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</si>
  <si>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</si>
  <si>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</si>
  <si>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</si>
  <si>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</si>
  <si>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</si>
  <si>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</si>
  <si>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</si>
  <si>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</si>
  <si>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</si>
  <si>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</si>
  <si>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</si>
  <si>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</si>
  <si>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</si>
  <si>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</si>
  <si>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</si>
  <si>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</si>
  <si>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</si>
  <si>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</si>
  <si>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</si>
  <si>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</si>
  <si>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</si>
  <si>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</si>
  <si>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</si>
  <si>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</si>
  <si>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</si>
  <si>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</si>
  <si>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</si>
  <si>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</si>
  <si>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</si>
  <si>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</si>
  <si>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</si>
  <si>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</si>
  <si>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</si>
  <si>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</si>
  <si>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</si>
  <si>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</si>
  <si>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</si>
  <si>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</si>
  <si>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</si>
  <si>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</si>
  <si>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</si>
  <si>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</si>
  <si>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</si>
  <si>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</si>
  <si>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</si>
  <si>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</si>
  <si>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</si>
  <si>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</si>
  <si>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</si>
  <si>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</si>
  <si>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</si>
  <si>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</si>
  <si>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</si>
  <si>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</si>
  <si>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</si>
  <si>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</si>
  <si>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</si>
  <si>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</si>
  <si>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</si>
  <si>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</si>
  <si>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</si>
  <si>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</si>
  <si>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</si>
  <si>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</si>
  <si>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</si>
  <si>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</si>
  <si>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</si>
  <si>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</si>
  <si>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</si>
  <si>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</si>
  <si>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</si>
  <si>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</si>
  <si>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</si>
  <si>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</si>
  <si>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</si>
  <si>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</si>
  <si>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</si>
  <si>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</si>
  <si>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</si>
  <si>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</si>
  <si>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</si>
  <si>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</si>
  <si>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</si>
  <si>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</si>
  <si>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</si>
  <si>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</si>
  <si>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</si>
  <si>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</si>
  <si>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</si>
  <si>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</si>
  <si>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</si>
  <si>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</si>
  <si>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</si>
  <si>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</si>
  <si>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</si>
  <si>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</si>
  <si>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</si>
  <si>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</si>
  <si>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</si>
  <si>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</si>
  <si>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</si>
  <si>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</si>
  <si>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</si>
  <si>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</si>
  <si>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</si>
  <si>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</si>
  <si>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</si>
  <si>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</si>
  <si>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</si>
  <si>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</si>
  <si>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</si>
  <si>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</si>
  <si>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</si>
  <si>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</si>
  <si>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</si>
  <si>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</si>
  <si>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</si>
  <si>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</si>
  <si>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</si>
  <si>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</si>
  <si>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</si>
  <si>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</si>
  <si>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</si>
  <si>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</si>
  <si>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</si>
  <si>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</si>
  <si>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</si>
  <si>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</si>
  <si>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</si>
  <si>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</si>
  <si>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</si>
  <si>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</si>
  <si>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</si>
  <si>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</si>
  <si>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</si>
  <si>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</si>
  <si>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</si>
  <si>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</si>
  <si>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</si>
  <si>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</si>
  <si>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</si>
  <si>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</si>
  <si>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</si>
  <si>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</si>
  <si>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</si>
  <si>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</si>
  <si>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</si>
  <si>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</si>
  <si>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</si>
  <si>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</si>
  <si>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</si>
  <si>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</si>
  <si>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</si>
  <si>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</si>
  <si>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</si>
  <si>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</si>
  <si>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</si>
  <si>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</si>
  <si>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</si>
  <si>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</si>
  <si>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</si>
  <si>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</si>
  <si>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</si>
  <si>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</si>
  <si>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</si>
  <si>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</si>
  <si>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</si>
  <si>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</si>
  <si>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</si>
  <si>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</si>
  <si>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</si>
  <si>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</si>
  <si>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</si>
  <si>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</si>
  <si>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</si>
  <si>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</si>
  <si>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</si>
  <si>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</si>
  <si>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</si>
  <si>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</si>
  <si>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</si>
  <si>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</si>
  <si>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</si>
  <si>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</si>
  <si>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</si>
  <si>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</si>
  <si>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</si>
  <si>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</si>
  <si>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</si>
  <si>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</si>
  <si>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</si>
  <si>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</si>
  <si>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</si>
  <si>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</si>
  <si>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</si>
  <si>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</si>
  <si>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</si>
  <si>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</si>
  <si>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</si>
  <si>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Bosna Hersek</t>
  </si>
  <si>
    <t>Brezılya</t>
  </si>
  <si>
    <t>Brıtısh Vırgın Adl.</t>
  </si>
  <si>
    <t>Cebelitarık</t>
  </si>
  <si>
    <t>Cezayir</t>
  </si>
  <si>
    <t>Danimarka</t>
  </si>
  <si>
    <t>Endonezya</t>
  </si>
  <si>
    <t>Fas</t>
  </si>
  <si>
    <t>Finlandiya</t>
  </si>
  <si>
    <t>Fransa</t>
  </si>
  <si>
    <t>Güney Afrika Cum.</t>
  </si>
  <si>
    <t>Güney Kore</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</si>
  <si>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</si>
  <si>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</si>
  <si>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</si>
  <si>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</si>
  <si>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</si>
  <si>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</si>
  <si>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</si>
  <si>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</si>
  <si>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</si>
  <si>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</si>
  <si>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</si>
  <si>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</si>
  <si>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</si>
  <si>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</si>
  <si>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</si>
  <si>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</si>
  <si>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</si>
  <si>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</si>
  <si>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</si>
  <si>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</si>
  <si>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</si>
  <si>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</si>
  <si>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</si>
  <si>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</si>
  <si>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</si>
  <si>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</si>
  <si>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</si>
  <si>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</si>
  <si>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</si>
  <si>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</si>
  <si>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</si>
  <si>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</si>
  <si>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</si>
  <si>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</si>
  <si>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</si>
  <si>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</si>
  <si>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</si>
  <si>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</si>
  <si>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</si>
  <si>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</si>
  <si>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</si>
  <si>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</si>
  <si>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</si>
  <si>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</si>
  <si>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</si>
  <si>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</si>
  <si>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</si>
  <si>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</si>
  <si>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</si>
  <si>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</si>
  <si>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</si>
  <si>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</si>
  <si>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</si>
  <si>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</si>
  <si>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</si>
  <si>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</si>
  <si>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</si>
  <si>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</si>
  <si>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</si>
  <si>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</si>
  <si>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</si>
  <si>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</si>
  <si>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</si>
  <si>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</si>
  <si>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</si>
  <si>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</si>
  <si>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</si>
  <si>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</si>
  <si>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25.11</t>
  </si>
  <si>
    <t>13.10</t>
  </si>
  <si>
    <t>10.41</t>
  </si>
  <si>
    <t>22.22</t>
  </si>
  <si>
    <t>10.39</t>
  </si>
  <si>
    <t>56.29</t>
  </si>
  <si>
    <t>14.14</t>
  </si>
  <si>
    <t>23.70</t>
  </si>
  <si>
    <t>10.91</t>
  </si>
  <si>
    <t>10.71</t>
  </si>
  <si>
    <t>23.63</t>
  </si>
  <si>
    <t>10.61</t>
  </si>
  <si>
    <t>31.09</t>
  </si>
  <si>
    <t>31.02</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</si>
  <si>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</si>
  <si>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</si>
  <si>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</si>
  <si>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</si>
  <si>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</si>
  <si>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</si>
  <si>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</si>
  <si>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</si>
  <si>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</si>
  <si>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</si>
  <si>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</si>
  <si>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</si>
  <si>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</si>
  <si>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</si>
  <si>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</si>
  <si>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</si>
  <si>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</si>
  <si>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</si>
  <si>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</si>
  <si>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</si>
  <si>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</si>
  <si>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</si>
  <si>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</si>
  <si>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</si>
  <si>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</si>
  <si>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</si>
  <si>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</si>
  <si>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</si>
  <si>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24.10</t>
  </si>
  <si>
    <t>20.53</t>
  </si>
  <si>
    <t>13.91</t>
  </si>
  <si>
    <t>23.99</t>
  </si>
  <si>
    <t>16.23</t>
  </si>
  <si>
    <t>31.03</t>
  </si>
  <si>
    <t>25.12</t>
  </si>
  <si>
    <t>25.50</t>
  </si>
  <si>
    <t>20.59</t>
  </si>
  <si>
    <t>28.30</t>
  </si>
  <si>
    <t>24.51</t>
  </si>
  <si>
    <t>23.41</t>
  </si>
  <si>
    <t>25.99</t>
  </si>
  <si>
    <t>25.62</t>
  </si>
  <si>
    <t>22.23</t>
  </si>
  <si>
    <t>46.72</t>
  </si>
  <si>
    <t>19.20</t>
  </si>
  <si>
    <t>46.71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</si>
  <si>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</si>
  <si>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</si>
  <si>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</si>
  <si>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</si>
  <si>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</si>
  <si>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</si>
  <si>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</si>
  <si>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</si>
  <si>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</si>
  <si>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</si>
  <si>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</si>
  <si>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</si>
  <si>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</si>
  <si>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</si>
  <si>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</si>
  <si>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</si>
  <si>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</si>
  <si>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</si>
  <si>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</si>
  <si>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</si>
  <si>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</si>
  <si>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</si>
  <si>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</si>
  <si>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</si>
  <si>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</si>
  <si>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</si>
  <si>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</si>
  <si>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</si>
  <si>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</si>
  <si>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</si>
  <si>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</si>
  <si>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</si>
  <si>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</si>
  <si>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</si>
  <si>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</si>
  <si>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</si>
  <si>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</si>
  <si>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</si>
  <si>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</si>
  <si>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</si>
  <si>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</si>
  <si>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</si>
  <si>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</si>
  <si>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</si>
  <si>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</si>
  <si>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</si>
  <si>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</si>
  <si>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</si>
  <si>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</si>
  <si>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</si>
  <si>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</si>
  <si>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</si>
  <si>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</si>
  <si>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</si>
  <si>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</si>
  <si>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</si>
  <si>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</si>
  <si>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</si>
  <si>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</si>
  <si>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</si>
  <si>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</si>
  <si>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</si>
  <si>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</si>
  <si>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</si>
  <si>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</si>
  <si>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</si>
  <si>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</si>
  <si>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</si>
  <si>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</si>
  <si>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</si>
  <si>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</si>
  <si>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</si>
  <si>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</si>
  <si>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</si>
  <si>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</si>
  <si>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</si>
  <si>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</si>
  <si>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</si>
  <si>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</si>
  <si>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</si>
  <si>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</si>
  <si>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</si>
  <si>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</si>
  <si>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</si>
  <si>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</si>
  <si>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</si>
  <si>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</si>
  <si>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</si>
  <si>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</si>
  <si>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</si>
  <si>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</si>
  <si>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</si>
  <si>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</si>
  <si>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</si>
  <si>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</si>
  <si>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</si>
  <si>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</si>
  <si>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</si>
  <si>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</si>
  <si>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</si>
  <si>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</si>
  <si>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</si>
  <si>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</si>
  <si>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</si>
  <si>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</si>
  <si>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</si>
  <si>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</si>
  <si>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</si>
  <si>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</si>
  <si>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</si>
  <si>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</si>
  <si>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</si>
  <si>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</si>
  <si>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</si>
  <si>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</si>
  <si>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</si>
  <si>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</si>
  <si>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</si>
  <si>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</si>
  <si>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</si>
  <si>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</si>
  <si>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</si>
  <si>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</si>
  <si>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</si>
  <si>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</si>
  <si>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</si>
  <si>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</si>
  <si>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</si>
  <si>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</si>
  <si>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</si>
  <si>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</si>
  <si>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</si>
  <si>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</si>
  <si>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</si>
  <si>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</si>
  <si>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</si>
  <si>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</si>
  <si>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</si>
  <si>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</si>
  <si>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</si>
  <si>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</si>
  <si>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</si>
  <si>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</si>
  <si>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</si>
  <si>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</si>
  <si>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</si>
  <si>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</si>
  <si>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</si>
  <si>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</si>
  <si>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</si>
  <si>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</si>
  <si>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10.71.11.00.02</t>
  </si>
  <si>
    <t>Pide</t>
  </si>
  <si>
    <t>23.99.13.10.00</t>
  </si>
  <si>
    <t>Bitümlü karışımlar (doğal veya suni agregalar ile bir bağlayıcı olarak bitüm veya doğal asfalt esaslı olanlar)</t>
  </si>
  <si>
    <t>25.73.50.13.00</t>
  </si>
  <si>
    <t>Metal dökümleri için kalıp kutuları; kalıp taban plakaları; kalıp modelleri (ahşap kalıp modelleri hariç)</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</si>
  <si>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</si>
  <si>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</si>
  <si>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</si>
  <si>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</si>
  <si>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</si>
  <si>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</si>
  <si>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</si>
  <si>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</si>
  <si>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24.51.12.10.00</t>
  </si>
  <si>
    <t>Kara taşıtlarının parçaları (küresel (sfero) dökme demirler)</t>
  </si>
  <si>
    <t>10.39.18.00.01</t>
  </si>
  <si>
    <t>Turşular - sirke veya asetik asit kullanılarak hazırlanmış veya saklanmış</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</si>
  <si>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</si>
  <si>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</si>
  <si>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</si>
  <si>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</si>
  <si>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</si>
  <si>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</si>
  <si>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</si>
  <si>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</si>
  <si>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</si>
  <si>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</si>
  <si>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</si>
  <si>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</si>
  <si>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</si>
  <si>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05.20</t>
  </si>
  <si>
    <t>07.29</t>
  </si>
  <si>
    <t>25.73</t>
  </si>
  <si>
    <t>El aletleri, takım tezgahı uçları, testere ağızları vb. imalatı</t>
  </si>
  <si>
    <t>01.61</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</si>
  <si>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</si>
  <si>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</si>
  <si>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</si>
  <si>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</si>
  <si>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</si>
  <si>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</si>
  <si>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</si>
  <si>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</si>
  <si>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2015 YILI</t>
  </si>
  <si>
    <t>29 OCAK 2016</t>
  </si>
  <si>
    <t>2015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</si>
  <si>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2015 YILI SANAYİ KAPASİTE RAPORU İSTATİSTİKLERİ</t>
    </r>
    <r>
      <rPr>
        <sz val="14"/>
        <color indexed="8"/>
        <rFont val="Arial"/>
        <family val="2"/>
      </rPr>
      <t xml:space="preserve"> </t>
    </r>
    <r>
      <rPr>
        <sz val="11"/>
        <color indexed="8"/>
        <rFont val="Arial"/>
        <family val="2"/>
      </rPr>
      <t xml:space="preserve">                 </t>
    </r>
  </si>
  <si>
    <t>İBBS Düzey 3</t>
  </si>
  <si>
    <t>Not :2015 yılı sonu itibari ile geçerliliği devam eden Kapasite Raporlarındaki bilgilerden derlenmiştir.</t>
  </si>
  <si>
    <t>Not:  2015 yılı sonu itibari ile geçerliliği devam eden Kapasite Raporlarındaki bilgilerden derlenmiştir.</t>
  </si>
  <si>
    <t>2015 YILI SANAYİ VE KAPASİTE RAPORU İSTATİSTİKLERİ</t>
  </si>
  <si>
    <t>2015 yılı sonu itibari ile geçerliliği devam eden Kapasite Raporlarındaki bilgilerden derlenmiştir.</t>
  </si>
  <si>
    <t>14.13.14.90.01</t>
  </si>
  <si>
    <t>Kadın ve kız çocukları için pantolon, binici/külot pantolonu (kısa pantolon dahil), askılı ve üst ön parçası olan tulumlar ve şortlar, pamuktan (örgü (triko) veya tığ işi (kroşe) tekstilden)</t>
  </si>
  <si>
    <t>28.22.16.30.00</t>
  </si>
  <si>
    <t>Asansörler ve skipli yük asansörleri (elektrikle çalışanlar)</t>
  </si>
  <si>
    <t>22.29.29.90.00</t>
  </si>
  <si>
    <t>Plastik veya diğer malzemelerden yapılmış diğer eşyalar (plastik yol kasisleri (hız kesiciler), silikondan kek kalıpları ve plastik ayakkabı kalıpları dahil)</t>
  </si>
  <si>
    <t>23.69.19.80.02</t>
  </si>
  <si>
    <t>Betondan bordür taşları</t>
  </si>
  <si>
    <t>10.13.16.00.00</t>
  </si>
  <si>
    <t>Et veya sakatat unu, kaba unu ve peletleri (insan tüketimine uygun olmayan); kıkırdaklar</t>
  </si>
  <si>
    <t>23.32.12.50.00</t>
  </si>
  <si>
    <t>Ateşe dayanıklı (refrakter) olmayan kilden kiremitler, mahya ve köşe kaplamaları (düz kiremit)</t>
  </si>
  <si>
    <t>31.01.12.00.00</t>
  </si>
  <si>
    <t>Ahşap mobilyalar, bürolarda kullanılan</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</si>
  <si>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</si>
  <si>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</si>
  <si>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</si>
  <si>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</si>
  <si>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14.14.14.30.00</t>
  </si>
  <si>
    <t>Kadınlar veya kız çocukları için gecelik ve pijamalar (örgü (triko) veya tığ işi (kroşe) tekstilden)</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</si>
  <si>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</si>
  <si>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10.84.12.70.01</t>
  </si>
  <si>
    <t>Karışık baharat ve çeşniler</t>
  </si>
  <si>
    <t>28.30.51.50.00</t>
  </si>
  <si>
    <t>Çim biçme makineleri (kesici barları olanlar dahil), bir traktörle çekilmek veya taşınmak üzere tasarlanmış</t>
  </si>
  <si>
    <t>10.51.52.41.00</t>
  </si>
  <si>
    <t>Kesilmiş süt, krema, yoğurt ve diğer mayalı ürünler</t>
  </si>
  <si>
    <t>23.52.20.00.00</t>
  </si>
  <si>
    <t>Alçılar, kalsine alçı taşı veya kalsiyum sülfat içerenler (inşaatta kullanılanlar, dokunmuş kumaşları giydirmek veya kağıtları kaplamak için kullanılanlar ve dişçilikte kullanılanlar dahil)</t>
  </si>
  <si>
    <t>13.30.13.90.00</t>
  </si>
  <si>
    <t>Örgü (triko) veya tığ işi (kroşe) kumaşlar ile dokusuz olanların boyanması</t>
  </si>
  <si>
    <t>22.23.14.50.01</t>
  </si>
  <si>
    <t>Plastikten pencereler ve bunların çerçeveleri ile pervazları ve pencere eşikleri</t>
  </si>
  <si>
    <t>38.32.39.00.01</t>
  </si>
  <si>
    <t>Diğer metal dışı ikincil hammaddeler</t>
  </si>
  <si>
    <t>23.64.10.00.00</t>
  </si>
  <si>
    <t>Hazır harçlar</t>
  </si>
  <si>
    <t>08.12.12.30.01</t>
  </si>
  <si>
    <t>Kırmataş</t>
  </si>
  <si>
    <t>30.11.24.90.96</t>
  </si>
  <si>
    <t>28.91.12.70.00</t>
  </si>
  <si>
    <t>Metal haddeleme makinelerinin parçaları (silindirler hariç)</t>
  </si>
  <si>
    <t>Tuz çıkarımı</t>
  </si>
  <si>
    <t>08.93</t>
  </si>
  <si>
    <t>22.21</t>
  </si>
  <si>
    <t>Plastik tabaka, levha, tüp ve profil imalatı</t>
  </si>
  <si>
    <t>23.52</t>
  </si>
  <si>
    <t>Kireç ve alçı imalatı</t>
  </si>
  <si>
    <t>Balık, kabuklu deniz hayvanları ve yumuşakçaların işlenmesi ve saklanması</t>
  </si>
  <si>
    <t>10.20</t>
  </si>
  <si>
    <t>20.41</t>
  </si>
  <si>
    <t>Sabun ve deterjan ile temizlik ve parlatıcı maddeler imalatı</t>
  </si>
  <si>
    <t>30.10</t>
  </si>
  <si>
    <t>26</t>
  </si>
  <si>
    <t>29</t>
  </si>
  <si>
    <t>35</t>
  </si>
  <si>
    <t>1</t>
  </si>
  <si>
    <t>3</t>
  </si>
  <si>
    <t>5</t>
  </si>
  <si>
    <t>6</t>
  </si>
  <si>
    <t>7</t>
  </si>
  <si>
    <t>8</t>
  </si>
  <si>
    <t>9</t>
  </si>
  <si>
    <t>34</t>
  </si>
  <si>
    <t>55</t>
  </si>
  <si>
    <t>61</t>
  </si>
  <si>
    <t>76</t>
  </si>
  <si>
    <t>37</t>
  </si>
  <si>
    <t>71</t>
  </si>
  <si>
    <t>-</t>
  </si>
  <si>
    <t>Bulgaristan</t>
  </si>
  <si>
    <t>Zambiya</t>
  </si>
  <si>
    <t>SAYFA</t>
  </si>
  <si>
    <t xml:space="preserve">NO    </t>
  </si>
  <si>
    <t>7-21</t>
  </si>
  <si>
    <t>22-32</t>
  </si>
  <si>
    <t>33-34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</si>
</sst>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s>
  <fonts count="77">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9.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
      <patternFill patternType="solid">
        <fgColor rgb="FFF0E68C"/>
        <bgColor indexed="64"/>
      </patternFill>
    </fill>
    <fill>
      <patternFill patternType="solid">
        <fgColor rgb="FFFFFFFF"/>
        <bgColor indexed="64"/>
      </patternFill>
    </fill>
  </fills>
  <borders count="1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top style="medium"/>
      <bottom/>
    </border>
    <border>
      <left/>
      <right/>
      <top style="medium"/>
      <bottom/>
    </border>
    <border>
      <left style="thin">
        <color rgb="FF000000"/>
      </left>
      <right/>
      <top style="thin">
        <color rgb="FF000000"/>
      </top>
      <bottom style="thin">
        <color rgb="FF000000"/>
      </bottom>
    </border>
    <border>
      <left style="medium"/>
      <right/>
      <top/>
      <bottom/>
    </border>
    <border>
      <left style="medium"/>
      <right/>
      <top/>
      <bottom style="medium"/>
    </border>
    <border>
      <left/>
      <right/>
      <top/>
      <bottom style="medium"/>
    </border>
    <border>
      <left style="medium"/>
      <right style="medium"/>
      <top style="thin">
        <color rgb="FF000000"/>
      </top>
      <botto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style="thin"/>
      <bottom style="thin"/>
    </border>
    <border>
      <left style="thin"/>
      <right/>
      <top/>
      <bottom style="thin"/>
    </border>
    <border>
      <left/>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color indexed="63"/>
      </right>
      <top style="medium"/>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color indexed="63"/>
      </left>
      <right style="thin"/>
      <top style="medium"/>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medium"/>
      <right style="thin"/>
      <top style="medium"/>
      <bottom style="thin"/>
    </border>
    <border>
      <left style="thin">
        <color theme="1"/>
      </left>
      <right style="thin">
        <color theme="1"/>
      </right>
      <top style="thin">
        <color theme="1"/>
      </top>
      <bottom style="thin">
        <color theme="1"/>
      </botto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thin"/>
    </border>
    <border>
      <left/>
      <right style="thin"/>
      <top/>
      <bottom style="medium"/>
    </border>
    <border>
      <left style="thin"/>
      <right style="medium"/>
      <top style="thin"/>
      <bottom style="medium"/>
    </border>
    <border>
      <left style="medium"/>
      <right style="thin"/>
      <top/>
      <bottom style="thin"/>
    </border>
    <border>
      <left style="medium"/>
      <right style="thin"/>
      <top>
        <color indexed="63"/>
      </top>
      <bottom style="medium"/>
    </border>
    <border>
      <left style="thin">
        <color rgb="FFD2691E"/>
      </left>
      <right style="thin">
        <color rgb="FFD2691E"/>
      </right>
      <top style="thin">
        <color rgb="FFD2691E"/>
      </top>
      <bottom style="thin">
        <color rgb="FFD2691E"/>
      </bottom>
    </border>
    <border>
      <left>
        <color indexed="63"/>
      </left>
      <right>
        <color indexed="63"/>
      </right>
      <top style="medium"/>
      <bottom style="medium"/>
    </border>
    <border>
      <left style="thin"/>
      <right style="medium"/>
      <top>
        <color indexed="63"/>
      </top>
      <bottom>
        <color indexed="63"/>
      </bottom>
    </border>
    <border>
      <left/>
      <right style="medium"/>
      <top style="medium"/>
      <bottom/>
    </border>
    <border>
      <left/>
      <right style="medium"/>
      <top/>
      <bottom style="medium"/>
    </border>
    <border>
      <left/>
      <right style="medium"/>
      <top/>
      <bottom/>
    </border>
    <border>
      <left style="medium"/>
      <right style="thin"/>
      <top>
        <color indexed="63"/>
      </top>
      <bottom style="thin">
        <color rgb="FFD2691E"/>
      </bottom>
    </border>
    <border>
      <left style="medium"/>
      <right style="thin"/>
      <top style="thin">
        <color rgb="FFD2691E"/>
      </top>
      <bottom style="thin"/>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medium"/>
      <top style="medium"/>
      <bottom style="thin"/>
    </border>
    <border>
      <left style="medium"/>
      <right style="medium"/>
      <top style="thin"/>
      <bottom style="medium"/>
    </border>
    <border>
      <left style="medium"/>
      <right style="medium"/>
      <top/>
      <bottom style="medium"/>
    </border>
    <border>
      <left style="thin"/>
      <right/>
      <top style="medium"/>
      <bottom style="medium"/>
    </border>
    <border>
      <left style="medium"/>
      <right/>
      <top style="medium"/>
      <bottom style="medium"/>
    </border>
    <border>
      <left/>
      <right style="medium"/>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right style="thin"/>
      <top style="double"/>
      <bottom/>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528">
    <xf numFmtId="0" fontId="0" fillId="0" borderId="0" xfId="0" applyFont="1" applyAlignment="1">
      <alignment/>
    </xf>
    <xf numFmtId="0" fontId="0" fillId="0" borderId="0" xfId="0" applyAlignment="1">
      <alignment/>
    </xf>
    <xf numFmtId="0" fontId="62" fillId="2" borderId="10" xfId="0" applyFont="1" applyFill="1" applyBorder="1" applyAlignment="1">
      <alignment horizontal="center" vertical="center"/>
    </xf>
    <xf numFmtId="0" fontId="62" fillId="2" borderId="10" xfId="0" applyFont="1" applyFill="1" applyBorder="1" applyAlignment="1">
      <alignment horizontal="center" vertical="center" wrapText="1"/>
    </xf>
    <xf numFmtId="3" fontId="63" fillId="33" borderId="10" xfId="0" applyNumberFormat="1" applyFont="1" applyFill="1" applyBorder="1" applyAlignment="1">
      <alignment/>
    </xf>
    <xf numFmtId="3" fontId="62" fillId="2" borderId="10" xfId="0" applyNumberFormat="1" applyFont="1" applyFill="1" applyBorder="1" applyAlignment="1">
      <alignment horizontal="center" vertical="center" wrapText="1"/>
    </xf>
    <xf numFmtId="0" fontId="64" fillId="0" borderId="0" xfId="0" applyFont="1" applyAlignment="1">
      <alignment/>
    </xf>
    <xf numFmtId="0" fontId="63" fillId="0" borderId="11" xfId="0" applyFont="1" applyBorder="1" applyAlignment="1">
      <alignment horizontal="left" wrapText="1"/>
    </xf>
    <xf numFmtId="0" fontId="63" fillId="33" borderId="12" xfId="0" applyFont="1" applyFill="1" applyBorder="1" applyAlignment="1">
      <alignment horizontal="left" wrapText="1"/>
    </xf>
    <xf numFmtId="0" fontId="63" fillId="0" borderId="12" xfId="0" applyFont="1" applyBorder="1" applyAlignment="1">
      <alignment horizontal="left"/>
    </xf>
    <xf numFmtId="0" fontId="63" fillId="0" borderId="12" xfId="0" applyFont="1" applyBorder="1" applyAlignment="1">
      <alignment horizontal="left" wrapText="1"/>
    </xf>
    <xf numFmtId="0" fontId="63" fillId="33" borderId="12" xfId="0" applyFont="1" applyFill="1" applyBorder="1" applyAlignment="1">
      <alignment horizontal="left"/>
    </xf>
    <xf numFmtId="0" fontId="0" fillId="0" borderId="0" xfId="0" applyAlignment="1">
      <alignment/>
    </xf>
    <xf numFmtId="0" fontId="62" fillId="2" borderId="13" xfId="0" applyFont="1" applyFill="1" applyBorder="1" applyAlignment="1">
      <alignment horizontal="center" vertical="center"/>
    </xf>
    <xf numFmtId="0" fontId="63" fillId="34" borderId="14" xfId="0" applyFont="1" applyFill="1" applyBorder="1" applyAlignment="1">
      <alignment horizontal="center" vertical="center" wrapText="1"/>
    </xf>
    <xf numFmtId="172" fontId="62" fillId="35" borderId="15" xfId="0" applyNumberFormat="1" applyFont="1" applyFill="1" applyBorder="1" applyAlignment="1">
      <alignment horizontal="right" wrapText="1"/>
    </xf>
    <xf numFmtId="3" fontId="62" fillId="35" borderId="15" xfId="0" applyNumberFormat="1" applyFont="1" applyFill="1" applyBorder="1" applyAlignment="1">
      <alignment horizontal="right" vertical="center" wrapText="1"/>
    </xf>
    <xf numFmtId="0" fontId="62" fillId="34" borderId="0" xfId="0" applyFont="1" applyFill="1" applyBorder="1" applyAlignment="1">
      <alignment horizontal="right" wrapText="1"/>
    </xf>
    <xf numFmtId="172" fontId="62" fillId="34" borderId="0" xfId="0" applyNumberFormat="1" applyFont="1" applyFill="1" applyBorder="1" applyAlignment="1">
      <alignment horizontal="right" wrapText="1"/>
    </xf>
    <xf numFmtId="172" fontId="62" fillId="36" borderId="10" xfId="0" applyNumberFormat="1" applyFont="1" applyFill="1" applyBorder="1" applyAlignment="1">
      <alignment horizontal="right" wrapText="1"/>
    </xf>
    <xf numFmtId="0" fontId="62" fillId="2" borderId="13" xfId="0" applyFont="1" applyFill="1" applyBorder="1" applyAlignment="1">
      <alignment horizontal="center" vertical="center" wrapText="1"/>
    </xf>
    <xf numFmtId="0" fontId="63" fillId="0" borderId="10" xfId="0" applyFont="1" applyBorder="1" applyAlignment="1">
      <alignment/>
    </xf>
    <xf numFmtId="0" fontId="63" fillId="34" borderId="14" xfId="0" applyFont="1" applyFill="1" applyBorder="1" applyAlignment="1">
      <alignment/>
    </xf>
    <xf numFmtId="172" fontId="63" fillId="34" borderId="14" xfId="55" applyNumberFormat="1" applyFont="1" applyFill="1" applyBorder="1" applyAlignment="1">
      <alignment horizontal="right" wrapText="1"/>
    </xf>
    <xf numFmtId="3" fontId="63" fillId="34" borderId="14" xfId="55" applyNumberFormat="1" applyFont="1" applyFill="1" applyBorder="1" applyAlignment="1">
      <alignment horizontal="right" wrapText="1"/>
    </xf>
    <xf numFmtId="0" fontId="63" fillId="0" borderId="16" xfId="0" applyFont="1" applyBorder="1" applyAlignment="1">
      <alignment/>
    </xf>
    <xf numFmtId="172" fontId="63" fillId="0" borderId="16" xfId="55" applyNumberFormat="1" applyFont="1" applyBorder="1" applyAlignment="1">
      <alignment horizontal="right" wrapText="1"/>
    </xf>
    <xf numFmtId="3" fontId="63" fillId="0" borderId="16" xfId="55" applyNumberFormat="1" applyFont="1" applyBorder="1" applyAlignment="1">
      <alignment horizontal="right" wrapText="1"/>
    </xf>
    <xf numFmtId="0" fontId="63" fillId="33" borderId="10" xfId="0" applyFont="1" applyFill="1" applyBorder="1" applyAlignment="1">
      <alignment/>
    </xf>
    <xf numFmtId="172" fontId="63" fillId="33" borderId="10" xfId="55" applyNumberFormat="1" applyFont="1" applyFill="1" applyBorder="1" applyAlignment="1">
      <alignment horizontal="right" wrapText="1"/>
    </xf>
    <xf numFmtId="0" fontId="63" fillId="0" borderId="17" xfId="0" applyFont="1" applyBorder="1" applyAlignment="1">
      <alignment/>
    </xf>
    <xf numFmtId="172" fontId="63" fillId="0" borderId="17" xfId="55" applyNumberFormat="1" applyFont="1" applyBorder="1" applyAlignment="1">
      <alignment horizontal="right" wrapText="1"/>
    </xf>
    <xf numFmtId="3" fontId="63" fillId="0" borderId="17" xfId="55" applyNumberFormat="1" applyFont="1" applyBorder="1" applyAlignment="1">
      <alignment horizontal="right" wrapText="1"/>
    </xf>
    <xf numFmtId="0" fontId="63" fillId="33" borderId="16" xfId="0" applyFont="1" applyFill="1" applyBorder="1" applyAlignment="1">
      <alignment/>
    </xf>
    <xf numFmtId="172" fontId="63" fillId="33" borderId="16" xfId="55" applyNumberFormat="1" applyFont="1" applyFill="1" applyBorder="1" applyAlignment="1">
      <alignment horizontal="right" wrapText="1"/>
    </xf>
    <xf numFmtId="3" fontId="63" fillId="33" borderId="16" xfId="55" applyNumberFormat="1" applyFont="1" applyFill="1" applyBorder="1" applyAlignment="1">
      <alignment horizontal="right" wrapText="1"/>
    </xf>
    <xf numFmtId="0" fontId="63" fillId="33" borderId="16" xfId="55" applyNumberFormat="1" applyFont="1" applyFill="1" applyBorder="1" applyAlignment="1">
      <alignment horizontal="right" wrapText="1"/>
    </xf>
    <xf numFmtId="0" fontId="63" fillId="0" borderId="17" xfId="0" applyFont="1" applyBorder="1" applyAlignment="1">
      <alignment/>
    </xf>
    <xf numFmtId="0" fontId="63" fillId="0" borderId="17" xfId="55" applyNumberFormat="1" applyFont="1" applyBorder="1" applyAlignment="1">
      <alignment horizontal="right" wrapText="1"/>
    </xf>
    <xf numFmtId="0" fontId="63" fillId="33" borderId="18" xfId="0" applyFont="1" applyFill="1" applyBorder="1" applyAlignment="1">
      <alignment/>
    </xf>
    <xf numFmtId="172" fontId="63" fillId="33" borderId="18" xfId="55" applyNumberFormat="1" applyFont="1" applyFill="1" applyBorder="1" applyAlignment="1">
      <alignment horizontal="right" wrapText="1"/>
    </xf>
    <xf numFmtId="3" fontId="63" fillId="33" borderId="18" xfId="55" applyNumberFormat="1" applyFont="1" applyFill="1" applyBorder="1" applyAlignment="1">
      <alignment horizontal="right" wrapText="1"/>
    </xf>
    <xf numFmtId="0" fontId="63" fillId="33" borderId="18" xfId="55" applyNumberFormat="1" applyFont="1" applyFill="1" applyBorder="1" applyAlignment="1">
      <alignment horizontal="right" wrapText="1"/>
    </xf>
    <xf numFmtId="0" fontId="63" fillId="34" borderId="10" xfId="0" applyFont="1" applyFill="1" applyBorder="1" applyAlignment="1">
      <alignment/>
    </xf>
    <xf numFmtId="172" fontId="63" fillId="34" borderId="10" xfId="55" applyNumberFormat="1" applyFont="1" applyFill="1" applyBorder="1" applyAlignment="1">
      <alignment horizontal="right" wrapText="1"/>
    </xf>
    <xf numFmtId="3" fontId="63" fillId="34" borderId="10" xfId="55" applyNumberFormat="1" applyFont="1" applyFill="1" applyBorder="1" applyAlignment="1">
      <alignment horizontal="right" wrapText="1"/>
    </xf>
    <xf numFmtId="0" fontId="63" fillId="33" borderId="13" xfId="0" applyFont="1" applyFill="1" applyBorder="1" applyAlignment="1">
      <alignment/>
    </xf>
    <xf numFmtId="172" fontId="63" fillId="33" borderId="13" xfId="55" applyNumberFormat="1" applyFont="1" applyFill="1" applyBorder="1" applyAlignment="1">
      <alignment horizontal="right" wrapText="1"/>
    </xf>
    <xf numFmtId="3" fontId="63" fillId="33" borderId="13" xfId="55" applyNumberFormat="1" applyFont="1" applyFill="1" applyBorder="1" applyAlignment="1">
      <alignment horizontal="right" wrapText="1"/>
    </xf>
    <xf numFmtId="0" fontId="63" fillId="33" borderId="13" xfId="55" applyNumberFormat="1" applyFont="1" applyFill="1" applyBorder="1" applyAlignment="1">
      <alignment horizontal="right" wrapText="1"/>
    </xf>
    <xf numFmtId="0" fontId="63" fillId="34" borderId="16" xfId="0" applyFont="1" applyFill="1" applyBorder="1" applyAlignment="1">
      <alignment/>
    </xf>
    <xf numFmtId="172" fontId="63" fillId="34" borderId="16" xfId="55" applyNumberFormat="1" applyFont="1" applyFill="1" applyBorder="1" applyAlignment="1">
      <alignment horizontal="right" wrapText="1"/>
    </xf>
    <xf numFmtId="3" fontId="63" fillId="34" borderId="16" xfId="55" applyNumberFormat="1" applyFont="1" applyFill="1" applyBorder="1" applyAlignment="1">
      <alignment horizontal="right" wrapText="1"/>
    </xf>
    <xf numFmtId="0" fontId="63" fillId="33" borderId="17" xfId="0" applyFont="1" applyFill="1" applyBorder="1" applyAlignment="1">
      <alignment/>
    </xf>
    <xf numFmtId="172" fontId="63" fillId="33" borderId="17" xfId="55" applyNumberFormat="1" applyFont="1" applyFill="1" applyBorder="1" applyAlignment="1">
      <alignment horizontal="right" wrapText="1"/>
    </xf>
    <xf numFmtId="3" fontId="63" fillId="33" borderId="17" xfId="55" applyNumberFormat="1" applyFont="1" applyFill="1" applyBorder="1" applyAlignment="1">
      <alignment horizontal="right" wrapText="1"/>
    </xf>
    <xf numFmtId="0" fontId="63" fillId="33" borderId="17" xfId="55" applyNumberFormat="1" applyFont="1" applyFill="1" applyBorder="1" applyAlignment="1">
      <alignment horizontal="right" wrapText="1"/>
    </xf>
    <xf numFmtId="0" fontId="63" fillId="34" borderId="17" xfId="0" applyFont="1" applyFill="1" applyBorder="1" applyAlignment="1">
      <alignment/>
    </xf>
    <xf numFmtId="172" fontId="63" fillId="34" borderId="17" xfId="55" applyNumberFormat="1" applyFont="1" applyFill="1" applyBorder="1" applyAlignment="1">
      <alignment horizontal="right" wrapText="1"/>
    </xf>
    <xf numFmtId="3" fontId="63" fillId="34" borderId="17" xfId="55" applyNumberFormat="1" applyFont="1" applyFill="1" applyBorder="1" applyAlignment="1">
      <alignment horizontal="right" wrapText="1"/>
    </xf>
    <xf numFmtId="172" fontId="63" fillId="34" borderId="14" xfId="55" applyNumberFormat="1" applyFont="1" applyFill="1" applyBorder="1" applyAlignment="1">
      <alignment horizontal="right" vertical="center" wrapText="1"/>
    </xf>
    <xf numFmtId="3" fontId="63" fillId="34" borderId="14" xfId="55" applyNumberFormat="1" applyFont="1" applyFill="1" applyBorder="1" applyAlignment="1">
      <alignment horizontal="right" vertical="center" wrapText="1"/>
    </xf>
    <xf numFmtId="0" fontId="63" fillId="0" borderId="13" xfId="0" applyFont="1" applyBorder="1" applyAlignment="1">
      <alignment/>
    </xf>
    <xf numFmtId="172" fontId="63" fillId="0" borderId="13" xfId="55" applyNumberFormat="1" applyFont="1" applyBorder="1" applyAlignment="1">
      <alignment horizontal="right" wrapText="1"/>
    </xf>
    <xf numFmtId="3" fontId="63" fillId="0" borderId="13" xfId="55" applyNumberFormat="1" applyFont="1" applyBorder="1" applyAlignment="1">
      <alignment horizontal="right" wrapText="1"/>
    </xf>
    <xf numFmtId="172" fontId="63" fillId="0" borderId="10" xfId="55" applyNumberFormat="1" applyFont="1" applyBorder="1" applyAlignment="1">
      <alignment horizontal="right" wrapText="1"/>
    </xf>
    <xf numFmtId="0" fontId="63" fillId="0" borderId="16" xfId="55" applyNumberFormat="1" applyFont="1" applyBorder="1" applyAlignment="1">
      <alignment horizontal="right" wrapText="1"/>
    </xf>
    <xf numFmtId="0" fontId="63" fillId="34" borderId="16" xfId="55" applyNumberFormat="1" applyFont="1" applyFill="1" applyBorder="1" applyAlignment="1">
      <alignment horizontal="right" wrapText="1"/>
    </xf>
    <xf numFmtId="0" fontId="63" fillId="34" borderId="17" xfId="55" applyNumberFormat="1" applyFont="1" applyFill="1" applyBorder="1" applyAlignment="1">
      <alignment horizontal="right" wrapText="1"/>
    </xf>
    <xf numFmtId="0" fontId="63" fillId="34" borderId="10" xfId="55" applyNumberFormat="1" applyFont="1" applyFill="1" applyBorder="1" applyAlignment="1">
      <alignment horizontal="right" wrapText="1"/>
    </xf>
    <xf numFmtId="3" fontId="62" fillId="34" borderId="0" xfId="0" applyNumberFormat="1" applyFont="1" applyFill="1" applyBorder="1" applyAlignment="1">
      <alignment horizontal="right" wrapText="1"/>
    </xf>
    <xf numFmtId="3" fontId="62" fillId="36" borderId="10" xfId="0" applyNumberFormat="1" applyFont="1" applyFill="1" applyBorder="1" applyAlignment="1">
      <alignment horizontal="right" wrapText="1"/>
    </xf>
    <xf numFmtId="0" fontId="63" fillId="2" borderId="13" xfId="0" applyFont="1" applyFill="1" applyBorder="1" applyAlignment="1">
      <alignment horizontal="center" vertical="center"/>
    </xf>
    <xf numFmtId="172" fontId="62" fillId="36" borderId="10" xfId="0" applyNumberFormat="1" applyFont="1" applyFill="1" applyBorder="1" applyAlignment="1">
      <alignment horizontal="right" wrapText="1"/>
    </xf>
    <xf numFmtId="0" fontId="62" fillId="34" borderId="10" xfId="0" applyFont="1" applyFill="1" applyBorder="1" applyAlignment="1">
      <alignment/>
    </xf>
    <xf numFmtId="0" fontId="62" fillId="33" borderId="10" xfId="0" applyFont="1" applyFill="1" applyBorder="1" applyAlignment="1">
      <alignment/>
    </xf>
    <xf numFmtId="0" fontId="62" fillId="2" borderId="13" xfId="0" applyFont="1" applyFill="1" applyBorder="1" applyAlignment="1">
      <alignment horizontal="center" vertical="center" wrapText="1"/>
    </xf>
    <xf numFmtId="3" fontId="63" fillId="34" borderId="10" xfId="0" applyNumberFormat="1" applyFont="1" applyFill="1" applyBorder="1" applyAlignment="1">
      <alignment horizontal="right"/>
    </xf>
    <xf numFmtId="3" fontId="63" fillId="33"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3" fillId="33" borderId="10" xfId="0" applyFont="1" applyFill="1" applyBorder="1" applyAlignment="1">
      <alignment horizontal="right" vertical="center" wrapText="1"/>
    </xf>
    <xf numFmtId="0" fontId="0" fillId="0" borderId="0" xfId="0" applyAlignment="1">
      <alignment wrapText="1"/>
    </xf>
    <xf numFmtId="0" fontId="65" fillId="0" borderId="0" xfId="0" applyFont="1" applyBorder="1" applyAlignment="1">
      <alignment horizontal="left"/>
    </xf>
    <xf numFmtId="0" fontId="66" fillId="0" borderId="0" xfId="0" applyFont="1" applyAlignment="1">
      <alignment/>
    </xf>
    <xf numFmtId="0" fontId="0" fillId="0" borderId="0" xfId="0" applyAlignment="1">
      <alignment/>
    </xf>
    <xf numFmtId="3" fontId="63" fillId="33" borderId="10" xfId="55" applyNumberFormat="1" applyFont="1" applyFill="1" applyBorder="1" applyAlignment="1">
      <alignment horizontal="right" wrapText="1"/>
    </xf>
    <xf numFmtId="0" fontId="63" fillId="33" borderId="10" xfId="55" applyNumberFormat="1" applyFont="1" applyFill="1" applyBorder="1" applyAlignment="1">
      <alignment horizontal="right" wrapText="1"/>
    </xf>
    <xf numFmtId="3" fontId="63" fillId="0" borderId="10" xfId="55" applyNumberFormat="1" applyFont="1" applyBorder="1" applyAlignment="1">
      <alignment horizontal="right" wrapText="1"/>
    </xf>
    <xf numFmtId="0" fontId="63" fillId="0" borderId="10" xfId="55" applyNumberFormat="1" applyFont="1" applyBorder="1" applyAlignment="1">
      <alignment horizontal="right" wrapText="1"/>
    </xf>
    <xf numFmtId="0" fontId="62" fillId="2" borderId="19" xfId="0" applyFont="1" applyFill="1" applyBorder="1" applyAlignment="1">
      <alignment horizontal="center" vertical="center" wrapText="1"/>
    </xf>
    <xf numFmtId="0" fontId="62" fillId="2" borderId="19" xfId="0" applyNumberFormat="1" applyFont="1" applyFill="1" applyBorder="1" applyAlignment="1">
      <alignment horizontal="center" vertical="center" wrapText="1"/>
    </xf>
    <xf numFmtId="3" fontId="62" fillId="2" borderId="19" xfId="0" applyNumberFormat="1" applyFont="1" applyFill="1" applyBorder="1" applyAlignment="1">
      <alignment horizontal="center" vertical="center" wrapText="1"/>
    </xf>
    <xf numFmtId="172" fontId="63" fillId="33" borderId="20" xfId="55" applyNumberFormat="1" applyFont="1" applyFill="1" applyBorder="1" applyAlignment="1">
      <alignment horizontal="left" vertical="center" wrapText="1"/>
    </xf>
    <xf numFmtId="3" fontId="63" fillId="33" borderId="10" xfId="0" applyNumberFormat="1" applyFont="1" applyFill="1" applyBorder="1" applyAlignment="1">
      <alignment horizontal="right"/>
    </xf>
    <xf numFmtId="0" fontId="63" fillId="0" borderId="21" xfId="55" applyNumberFormat="1" applyFont="1" applyFill="1" applyBorder="1" applyAlignment="1">
      <alignment horizontal="center" vertical="center" wrapText="1"/>
    </xf>
    <xf numFmtId="172" fontId="63" fillId="0" borderId="21" xfId="55" applyNumberFormat="1" applyFont="1" applyFill="1" applyBorder="1" applyAlignment="1">
      <alignment horizontal="left" vertical="center" wrapText="1"/>
    </xf>
    <xf numFmtId="0" fontId="63" fillId="33" borderId="20" xfId="55" applyNumberFormat="1" applyFont="1" applyFill="1" applyBorder="1" applyAlignment="1">
      <alignment horizontal="center" vertical="center" wrapText="1"/>
    </xf>
    <xf numFmtId="0" fontId="63" fillId="0" borderId="20" xfId="55" applyNumberFormat="1" applyFont="1" applyFill="1" applyBorder="1" applyAlignment="1">
      <alignment horizontal="center" vertical="center" wrapText="1"/>
    </xf>
    <xf numFmtId="172" fontId="63" fillId="0" borderId="20" xfId="55" applyNumberFormat="1" applyFont="1" applyFill="1" applyBorder="1" applyAlignment="1">
      <alignment horizontal="left" vertical="center" wrapText="1"/>
    </xf>
    <xf numFmtId="3" fontId="63" fillId="0" borderId="10" xfId="0" applyNumberFormat="1" applyFont="1" applyBorder="1" applyAlignment="1">
      <alignment horizontal="right"/>
    </xf>
    <xf numFmtId="0" fontId="63" fillId="33" borderId="10" xfId="0" applyFont="1" applyFill="1" applyBorder="1" applyAlignment="1">
      <alignment horizontal="right"/>
    </xf>
    <xf numFmtId="0" fontId="63" fillId="0" borderId="10" xfId="0" applyFont="1" applyBorder="1" applyAlignment="1">
      <alignment horizontal="right"/>
    </xf>
    <xf numFmtId="2" fontId="63" fillId="0" borderId="10" xfId="0" applyNumberFormat="1" applyFont="1" applyBorder="1" applyAlignment="1">
      <alignment horizontal="right"/>
    </xf>
    <xf numFmtId="0" fontId="63" fillId="0" borderId="0" xfId="0" applyFont="1" applyBorder="1" applyAlignment="1">
      <alignment horizontal="center" vertical="center" wrapText="1"/>
    </xf>
    <xf numFmtId="0" fontId="63" fillId="34" borderId="0" xfId="0" applyFont="1" applyFill="1" applyBorder="1" applyAlignment="1">
      <alignment horizontal="center" vertical="center" wrapText="1"/>
    </xf>
    <xf numFmtId="2" fontId="63" fillId="0" borderId="10" xfId="0" applyNumberFormat="1" applyFont="1" applyBorder="1" applyAlignment="1">
      <alignment/>
    </xf>
    <xf numFmtId="0" fontId="0" fillId="0" borderId="0" xfId="0" applyAlignment="1">
      <alignment/>
    </xf>
    <xf numFmtId="0" fontId="67" fillId="0" borderId="0" xfId="0" applyFont="1" applyAlignment="1">
      <alignment/>
    </xf>
    <xf numFmtId="0" fontId="0" fillId="0" borderId="0" xfId="0" applyBorder="1" applyAlignment="1">
      <alignment/>
    </xf>
    <xf numFmtId="0" fontId="5" fillId="0" borderId="0" xfId="0" applyFont="1" applyAlignment="1">
      <alignment/>
    </xf>
    <xf numFmtId="0" fontId="67" fillId="0" borderId="0" xfId="0" applyFont="1" applyBorder="1" applyAlignment="1">
      <alignment/>
    </xf>
    <xf numFmtId="0" fontId="68" fillId="0" borderId="0" xfId="0" applyFont="1" applyAlignment="1">
      <alignment/>
    </xf>
    <xf numFmtId="0" fontId="63" fillId="33" borderId="10" xfId="0" applyFont="1" applyFill="1" applyBorder="1" applyAlignment="1">
      <alignment horizontal="center" vertical="center" wrapText="1"/>
    </xf>
    <xf numFmtId="0" fontId="63" fillId="33" borderId="10" xfId="0" applyFont="1" applyFill="1" applyBorder="1" applyAlignment="1">
      <alignment horizontal="left" vertical="center" wrapText="1"/>
    </xf>
    <xf numFmtId="0" fontId="63" fillId="0" borderId="10" xfId="0" applyFont="1" applyBorder="1" applyAlignment="1">
      <alignment horizontal="center" vertical="center" wrapText="1"/>
    </xf>
    <xf numFmtId="0" fontId="63" fillId="0" borderId="10" xfId="0" applyFont="1" applyBorder="1" applyAlignment="1">
      <alignment/>
    </xf>
    <xf numFmtId="0" fontId="63" fillId="0" borderId="10" xfId="0" applyFont="1" applyBorder="1" applyAlignment="1" quotePrefix="1">
      <alignment horizontal="center" vertical="center" wrapText="1"/>
    </xf>
    <xf numFmtId="0" fontId="63" fillId="33" borderId="10" xfId="0" applyFont="1" applyFill="1" applyBorder="1" applyAlignment="1" quotePrefix="1">
      <alignment horizontal="center" vertical="center" wrapText="1"/>
    </xf>
    <xf numFmtId="0" fontId="63" fillId="33" borderId="10" xfId="0" applyFont="1" applyFill="1" applyBorder="1" applyAlignment="1">
      <alignment/>
    </xf>
    <xf numFmtId="0" fontId="69" fillId="34" borderId="0" xfId="47" applyFont="1" applyFill="1" applyBorder="1" applyAlignment="1" applyProtection="1">
      <alignment/>
      <protection/>
    </xf>
    <xf numFmtId="0" fontId="67" fillId="35" borderId="0" xfId="0" applyFont="1" applyFill="1" applyBorder="1" applyAlignment="1">
      <alignment/>
    </xf>
    <xf numFmtId="0" fontId="67" fillId="35" borderId="0" xfId="0" applyFont="1" applyFill="1" applyBorder="1" applyAlignment="1">
      <alignment wrapText="1"/>
    </xf>
    <xf numFmtId="0" fontId="63" fillId="0" borderId="10" xfId="0" applyFont="1" applyBorder="1" applyAlignment="1">
      <alignment wrapText="1"/>
    </xf>
    <xf numFmtId="0" fontId="62" fillId="2" borderId="17" xfId="0" applyFont="1" applyFill="1" applyBorder="1" applyAlignment="1">
      <alignment horizontal="center" vertical="center" wrapText="1"/>
    </xf>
    <xf numFmtId="49" fontId="63" fillId="0" borderId="20" xfId="55" applyNumberFormat="1" applyFont="1" applyFill="1" applyBorder="1" applyAlignment="1">
      <alignment horizontal="center" vertical="center" wrapText="1"/>
    </xf>
    <xf numFmtId="49" fontId="63" fillId="0" borderId="11" xfId="0" applyNumberFormat="1" applyFont="1" applyBorder="1" applyAlignment="1">
      <alignment horizontal="center" vertical="center" wrapText="1"/>
    </xf>
    <xf numFmtId="49" fontId="63" fillId="33" borderId="12" xfId="0" applyNumberFormat="1" applyFont="1" applyFill="1" applyBorder="1" applyAlignment="1">
      <alignment horizontal="center" vertical="center" wrapText="1"/>
    </xf>
    <xf numFmtId="49" fontId="63" fillId="0" borderId="12" xfId="0" applyNumberFormat="1" applyFont="1" applyBorder="1" applyAlignment="1">
      <alignment horizontal="center" vertical="center" wrapText="1"/>
    </xf>
    <xf numFmtId="0" fontId="63" fillId="33" borderId="12" xfId="0" applyFont="1" applyFill="1" applyBorder="1" applyAlignment="1">
      <alignment horizontal="center" vertical="center" wrapText="1"/>
    </xf>
    <xf numFmtId="0" fontId="63" fillId="0" borderId="12" xfId="0" applyFont="1" applyBorder="1" applyAlignment="1">
      <alignment horizontal="center" vertical="center" wrapText="1"/>
    </xf>
    <xf numFmtId="0" fontId="65" fillId="0" borderId="0" xfId="0" applyFont="1" applyAlignment="1">
      <alignment horizontal="left" vertical="center" wrapText="1"/>
    </xf>
    <xf numFmtId="0" fontId="67" fillId="35" borderId="22" xfId="0" applyFont="1" applyFill="1" applyBorder="1" applyAlignment="1">
      <alignment/>
    </xf>
    <xf numFmtId="0" fontId="67" fillId="35" borderId="23" xfId="0" applyFont="1" applyFill="1" applyBorder="1" applyAlignment="1">
      <alignment/>
    </xf>
    <xf numFmtId="3" fontId="62" fillId="7" borderId="10" xfId="0" applyNumberFormat="1" applyFont="1" applyFill="1" applyBorder="1" applyAlignment="1">
      <alignment horizontal="right" wrapText="1"/>
    </xf>
    <xf numFmtId="171" fontId="62" fillId="7" borderId="24" xfId="0" applyNumberFormat="1" applyFont="1" applyFill="1" applyBorder="1" applyAlignment="1">
      <alignment horizontal="right" wrapText="1"/>
    </xf>
    <xf numFmtId="0" fontId="63" fillId="34" borderId="10" xfId="0" applyFont="1" applyFill="1" applyBorder="1" applyAlignment="1">
      <alignment horizontal="left" vertical="center" wrapText="1"/>
    </xf>
    <xf numFmtId="0" fontId="63" fillId="34" borderId="10" xfId="0" applyFont="1" applyFill="1" applyBorder="1" applyAlignment="1">
      <alignment horizontal="right" vertical="center" wrapText="1"/>
    </xf>
    <xf numFmtId="0" fontId="66" fillId="0" borderId="0" xfId="0" applyFont="1" applyAlignment="1">
      <alignment horizontal="left" vertical="center"/>
    </xf>
    <xf numFmtId="0" fontId="66" fillId="0" borderId="0" xfId="0" applyFont="1" applyAlignment="1">
      <alignment horizontal="left" vertical="center" wrapText="1"/>
    </xf>
    <xf numFmtId="0" fontId="66" fillId="0" borderId="0" xfId="0" applyFont="1" applyBorder="1" applyAlignment="1">
      <alignment horizontal="left" vertical="center" wrapText="1"/>
    </xf>
    <xf numFmtId="0" fontId="57" fillId="35" borderId="25" xfId="47" applyFill="1" applyBorder="1" applyAlignment="1" applyProtection="1">
      <alignment/>
      <protection/>
    </xf>
    <xf numFmtId="0" fontId="57" fillId="35" borderId="25" xfId="47" applyFill="1" applyBorder="1" applyAlignment="1" applyProtection="1" quotePrefix="1">
      <alignment/>
      <protection/>
    </xf>
    <xf numFmtId="0" fontId="0" fillId="35" borderId="23" xfId="0" applyFill="1" applyBorder="1" applyAlignment="1">
      <alignment/>
    </xf>
    <xf numFmtId="0" fontId="0" fillId="35" borderId="0" xfId="0" applyFill="1" applyBorder="1" applyAlignment="1">
      <alignment/>
    </xf>
    <xf numFmtId="0" fontId="0" fillId="35" borderId="26" xfId="0" applyFill="1" applyBorder="1" applyAlignment="1">
      <alignment wrapText="1"/>
    </xf>
    <xf numFmtId="0" fontId="0" fillId="35" borderId="27" xfId="0" applyFill="1" applyBorder="1" applyAlignment="1">
      <alignment/>
    </xf>
    <xf numFmtId="0" fontId="0" fillId="0" borderId="0" xfId="0" applyAlignment="1">
      <alignment horizontal="right"/>
    </xf>
    <xf numFmtId="0" fontId="66" fillId="0" borderId="0" xfId="0" applyFont="1" applyAlignment="1">
      <alignment vertical="center"/>
    </xf>
    <xf numFmtId="0" fontId="63" fillId="0" borderId="28" xfId="0" applyFont="1" applyBorder="1" applyAlignment="1">
      <alignment horizontal="left" wrapText="1"/>
    </xf>
    <xf numFmtId="0" fontId="63" fillId="0" borderId="28" xfId="0" applyFont="1" applyBorder="1" applyAlignment="1">
      <alignment horizontal="center" vertical="center" wrapText="1"/>
    </xf>
    <xf numFmtId="0" fontId="63" fillId="0" borderId="18" xfId="0" applyFont="1" applyBorder="1" applyAlignment="1">
      <alignment/>
    </xf>
    <xf numFmtId="172" fontId="63" fillId="0" borderId="18" xfId="55" applyNumberFormat="1" applyFont="1" applyBorder="1" applyAlignment="1">
      <alignment horizontal="right" wrapText="1"/>
    </xf>
    <xf numFmtId="172" fontId="63" fillId="33" borderId="15" xfId="55" applyNumberFormat="1" applyFont="1" applyFill="1" applyBorder="1" applyAlignment="1">
      <alignment horizontal="right" wrapText="1"/>
    </xf>
    <xf numFmtId="172" fontId="62" fillId="35" borderId="29" xfId="0" applyNumberFormat="1" applyFont="1" applyFill="1" applyBorder="1" applyAlignment="1">
      <alignment horizontal="right" wrapText="1"/>
    </xf>
    <xf numFmtId="0" fontId="70" fillId="0" borderId="0" xfId="0" applyFont="1" applyAlignment="1">
      <alignment/>
    </xf>
    <xf numFmtId="0" fontId="67" fillId="0" borderId="0" xfId="0" applyFont="1" applyAlignment="1">
      <alignment vertical="top"/>
    </xf>
    <xf numFmtId="0" fontId="0" fillId="0" borderId="0" xfId="0" applyAlignment="1">
      <alignment vertical="top"/>
    </xf>
    <xf numFmtId="0" fontId="62" fillId="2" borderId="13"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13" xfId="0" applyFont="1" applyFill="1" applyBorder="1" applyAlignment="1">
      <alignment/>
    </xf>
    <xf numFmtId="0" fontId="63" fillId="34" borderId="18" xfId="0" applyFont="1" applyFill="1" applyBorder="1" applyAlignment="1">
      <alignment/>
    </xf>
    <xf numFmtId="0" fontId="63" fillId="34" borderId="29" xfId="0" applyFont="1" applyFill="1" applyBorder="1" applyAlignment="1">
      <alignment horizontal="left" vertical="center"/>
    </xf>
    <xf numFmtId="0" fontId="63" fillId="34" borderId="29" xfId="0" applyFont="1" applyFill="1" applyBorder="1" applyAlignment="1">
      <alignment/>
    </xf>
    <xf numFmtId="0" fontId="62" fillId="34" borderId="14" xfId="0" applyFont="1" applyFill="1" applyBorder="1" applyAlignment="1">
      <alignment horizontal="center" vertical="center"/>
    </xf>
    <xf numFmtId="3" fontId="62" fillId="35" borderId="29" xfId="0" applyNumberFormat="1" applyFont="1" applyFill="1" applyBorder="1" applyAlignment="1">
      <alignment horizontal="right" wrapText="1"/>
    </xf>
    <xf numFmtId="3" fontId="62" fillId="35" borderId="14" xfId="0" applyNumberFormat="1" applyFont="1" applyFill="1" applyBorder="1" applyAlignment="1">
      <alignment horizontal="right" wrapText="1"/>
    </xf>
    <xf numFmtId="172" fontId="62" fillId="35" borderId="14" xfId="0" applyNumberFormat="1" applyFont="1" applyFill="1" applyBorder="1" applyAlignment="1">
      <alignment horizontal="right" wrapText="1"/>
    </xf>
    <xf numFmtId="172" fontId="63" fillId="34" borderId="13" xfId="55" applyNumberFormat="1" applyFont="1" applyFill="1" applyBorder="1" applyAlignment="1">
      <alignment horizontal="right" wrapText="1"/>
    </xf>
    <xf numFmtId="3" fontId="62" fillId="35" borderId="29" xfId="0" applyNumberFormat="1" applyFont="1" applyFill="1" applyBorder="1" applyAlignment="1">
      <alignment horizontal="right" vertical="center" wrapText="1"/>
    </xf>
    <xf numFmtId="0" fontId="63" fillId="34" borderId="13" xfId="55" applyNumberFormat="1" applyFont="1" applyFill="1" applyBorder="1" applyAlignment="1">
      <alignment horizontal="right" wrapText="1"/>
    </xf>
    <xf numFmtId="3" fontId="62" fillId="35" borderId="14" xfId="0" applyNumberFormat="1" applyFont="1" applyFill="1" applyBorder="1" applyAlignment="1">
      <alignment horizontal="right" vertical="center" wrapText="1"/>
    </xf>
    <xf numFmtId="3" fontId="63" fillId="0" borderId="10" xfId="0" applyNumberFormat="1" applyFont="1" applyBorder="1" applyAlignment="1">
      <alignment horizontal="right" vertical="center"/>
    </xf>
    <xf numFmtId="2" fontId="63" fillId="0" borderId="10" xfId="0" applyNumberFormat="1" applyFont="1" applyBorder="1" applyAlignment="1">
      <alignment horizontal="right" vertical="center"/>
    </xf>
    <xf numFmtId="0" fontId="63" fillId="0" borderId="10" xfId="0" applyFont="1" applyBorder="1" applyAlignment="1">
      <alignment horizontal="right" vertical="center"/>
    </xf>
    <xf numFmtId="2" fontId="63" fillId="33"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wrapText="1"/>
    </xf>
    <xf numFmtId="3" fontId="62" fillId="35" borderId="10" xfId="0" applyNumberFormat="1" applyFont="1" applyFill="1" applyBorder="1" applyAlignment="1">
      <alignment horizontal="right" vertical="center" wrapText="1"/>
    </xf>
    <xf numFmtId="2" fontId="62" fillId="35"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xf>
    <xf numFmtId="0" fontId="63" fillId="33" borderId="10" xfId="0" applyFont="1" applyFill="1" applyBorder="1" applyAlignment="1">
      <alignment horizontal="right" vertical="center"/>
    </xf>
    <xf numFmtId="3" fontId="63" fillId="0" borderId="10" xfId="0" applyNumberFormat="1" applyFont="1" applyBorder="1" applyAlignment="1">
      <alignment horizontal="right" vertical="center" wrapText="1"/>
    </xf>
    <xf numFmtId="3" fontId="62" fillId="36" borderId="10" xfId="0" applyNumberFormat="1" applyFont="1" applyFill="1" applyBorder="1" applyAlignment="1">
      <alignment horizontal="right" vertical="center" wrapText="1"/>
    </xf>
    <xf numFmtId="0" fontId="65" fillId="0" borderId="0" xfId="0" applyFont="1" applyAlignment="1">
      <alignment horizontal="left" vertical="center" wrapText="1"/>
    </xf>
    <xf numFmtId="0" fontId="62" fillId="2" borderId="18" xfId="0" applyFont="1" applyFill="1" applyBorder="1" applyAlignment="1">
      <alignment horizontal="center" vertical="center" wrapText="1"/>
    </xf>
    <xf numFmtId="3" fontId="63" fillId="0" borderId="29" xfId="0" applyNumberFormat="1" applyFont="1" applyBorder="1" applyAlignment="1">
      <alignment/>
    </xf>
    <xf numFmtId="3" fontId="63" fillId="33" borderId="0" xfId="0" applyNumberFormat="1" applyFont="1" applyFill="1" applyAlignment="1">
      <alignment/>
    </xf>
    <xf numFmtId="49" fontId="63" fillId="33" borderId="20" xfId="55" applyNumberFormat="1" applyFont="1" applyFill="1" applyBorder="1" applyAlignment="1">
      <alignment horizontal="center" vertical="center" wrapText="1"/>
    </xf>
    <xf numFmtId="0" fontId="63" fillId="0" borderId="30" xfId="0" applyFont="1" applyBorder="1" applyAlignment="1">
      <alignment/>
    </xf>
    <xf numFmtId="0" fontId="63" fillId="33" borderId="31" xfId="0" applyFont="1" applyFill="1" applyBorder="1" applyAlignment="1">
      <alignment/>
    </xf>
    <xf numFmtId="0" fontId="63" fillId="0" borderId="32" xfId="0" applyFont="1" applyBorder="1" applyAlignment="1">
      <alignment/>
    </xf>
    <xf numFmtId="3" fontId="62" fillId="2" borderId="18" xfId="0" applyNumberFormat="1" applyFont="1" applyFill="1" applyBorder="1" applyAlignment="1">
      <alignment horizontal="center" vertical="center" wrapText="1"/>
    </xf>
    <xf numFmtId="0" fontId="63" fillId="34" borderId="0" xfId="0" applyFont="1" applyFill="1" applyBorder="1" applyAlignment="1">
      <alignment horizontal="left" vertical="center" wrapText="1"/>
    </xf>
    <xf numFmtId="0" fontId="63" fillId="34" borderId="0" xfId="0" applyFont="1" applyFill="1" applyBorder="1" applyAlignment="1">
      <alignment horizontal="right" vertical="center" wrapText="1"/>
    </xf>
    <xf numFmtId="0" fontId="62" fillId="34" borderId="0" xfId="0" applyFont="1" applyFill="1" applyBorder="1" applyAlignment="1">
      <alignment wrapText="1"/>
    </xf>
    <xf numFmtId="0" fontId="65" fillId="0" borderId="0" xfId="0" applyFont="1" applyAlignment="1">
      <alignment vertical="center"/>
    </xf>
    <xf numFmtId="49" fontId="63" fillId="34" borderId="0" xfId="55" applyNumberFormat="1" applyFont="1" applyFill="1" applyBorder="1" applyAlignment="1">
      <alignment horizontal="center" vertical="center" wrapText="1"/>
    </xf>
    <xf numFmtId="2" fontId="0" fillId="34" borderId="0" xfId="0" applyNumberFormat="1" applyFill="1" applyBorder="1" applyAlignment="1">
      <alignment/>
    </xf>
    <xf numFmtId="0" fontId="62" fillId="2" borderId="10" xfId="0" applyFont="1" applyFill="1" applyBorder="1" applyAlignment="1">
      <alignment wrapText="1"/>
    </xf>
    <xf numFmtId="2" fontId="62" fillId="36" borderId="33" xfId="0" applyNumberFormat="1" applyFont="1" applyFill="1" applyBorder="1" applyAlignment="1">
      <alignment horizontal="right" vertical="center" wrapText="1"/>
    </xf>
    <xf numFmtId="0" fontId="62" fillId="2" borderId="18" xfId="0" applyFont="1" applyFill="1" applyBorder="1" applyAlignment="1">
      <alignment horizontal="center" vertical="center" wrapText="1"/>
    </xf>
    <xf numFmtId="0" fontId="62" fillId="2" borderId="31" xfId="0" applyFont="1" applyFill="1" applyBorder="1" applyAlignment="1">
      <alignment horizontal="center" vertical="center"/>
    </xf>
    <xf numFmtId="0" fontId="66" fillId="0" borderId="0" xfId="0" applyFont="1" applyAlignment="1">
      <alignment horizontal="left" vertical="center"/>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6" borderId="10" xfId="0" applyFont="1" applyFill="1" applyBorder="1" applyAlignment="1">
      <alignment horizontal="center" wrapText="1"/>
    </xf>
    <xf numFmtId="3" fontId="62" fillId="2" borderId="34" xfId="0" applyNumberFormat="1" applyFont="1" applyFill="1" applyBorder="1" applyAlignment="1">
      <alignment horizontal="center" vertical="center" wrapText="1"/>
    </xf>
    <xf numFmtId="171" fontId="63" fillId="0" borderId="33" xfId="0" applyNumberFormat="1" applyFont="1" applyBorder="1" applyAlignment="1">
      <alignment horizontal="right" wrapText="1"/>
    </xf>
    <xf numFmtId="171" fontId="63" fillId="33" borderId="33" xfId="0" applyNumberFormat="1" applyFont="1" applyFill="1" applyBorder="1" applyAlignment="1">
      <alignment horizontal="right" wrapText="1"/>
    </xf>
    <xf numFmtId="171" fontId="63" fillId="0" borderId="33" xfId="0" applyNumberFormat="1" applyFont="1" applyBorder="1" applyAlignment="1">
      <alignment horizontal="right" vertical="center" wrapText="1"/>
    </xf>
    <xf numFmtId="0" fontId="62" fillId="2" borderId="35" xfId="0" applyFont="1" applyFill="1" applyBorder="1" applyAlignment="1">
      <alignment horizontal="center" vertical="center"/>
    </xf>
    <xf numFmtId="0" fontId="62" fillId="2" borderId="33" xfId="0" applyFont="1" applyFill="1" applyBorder="1" applyAlignment="1">
      <alignment horizontal="center"/>
    </xf>
    <xf numFmtId="0" fontId="62" fillId="2" borderId="31" xfId="0" applyFont="1" applyFill="1" applyBorder="1" applyAlignment="1">
      <alignment horizontal="center"/>
    </xf>
    <xf numFmtId="0" fontId="62" fillId="2" borderId="35" xfId="0" applyFont="1" applyFill="1" applyBorder="1" applyAlignment="1">
      <alignment horizontal="center"/>
    </xf>
    <xf numFmtId="2" fontId="62" fillId="36" borderId="10" xfId="0" applyNumberFormat="1" applyFont="1" applyFill="1" applyBorder="1" applyAlignment="1">
      <alignment wrapText="1"/>
    </xf>
    <xf numFmtId="0" fontId="66" fillId="34" borderId="0" xfId="0" applyFont="1" applyFill="1" applyBorder="1" applyAlignment="1">
      <alignment horizontal="left" vertical="top"/>
    </xf>
    <xf numFmtId="0" fontId="66" fillId="34" borderId="0" xfId="0" applyFont="1" applyFill="1" applyBorder="1" applyAlignment="1">
      <alignment horizontal="left" vertical="top" wrapText="1"/>
    </xf>
    <xf numFmtId="3" fontId="62" fillId="2" borderId="33" xfId="0" applyNumberFormat="1" applyFont="1" applyFill="1" applyBorder="1" applyAlignment="1">
      <alignment horizontal="center" vertical="center"/>
    </xf>
    <xf numFmtId="3" fontId="63" fillId="0" borderId="10" xfId="0" applyNumberFormat="1" applyFont="1" applyFill="1" applyBorder="1" applyAlignment="1">
      <alignment horizontal="right"/>
    </xf>
    <xf numFmtId="171" fontId="63" fillId="0" borderId="33" xfId="0" applyNumberFormat="1" applyFont="1" applyFill="1" applyBorder="1" applyAlignment="1">
      <alignment horizontal="right" wrapText="1"/>
    </xf>
    <xf numFmtId="0" fontId="63" fillId="0" borderId="10" xfId="0" applyFont="1" applyFill="1" applyBorder="1" applyAlignment="1">
      <alignment horizontal="right"/>
    </xf>
    <xf numFmtId="3" fontId="62" fillId="35" borderId="10" xfId="0" applyNumberFormat="1" applyFont="1" applyFill="1" applyBorder="1" applyAlignment="1">
      <alignment horizontal="right" vertical="center"/>
    </xf>
    <xf numFmtId="3" fontId="62" fillId="36" borderId="10" xfId="0" applyNumberFormat="1" applyFont="1" applyFill="1" applyBorder="1" applyAlignment="1">
      <alignment horizontal="center" wrapText="1"/>
    </xf>
    <xf numFmtId="3" fontId="62" fillId="36" borderId="10" xfId="0" applyNumberFormat="1" applyFont="1" applyFill="1" applyBorder="1" applyAlignment="1">
      <alignment wrapText="1"/>
    </xf>
    <xf numFmtId="0" fontId="63" fillId="0" borderId="10" xfId="0" applyFont="1" applyFill="1" applyBorder="1" applyAlignment="1">
      <alignment horizontal="left" vertical="center" wrapText="1"/>
    </xf>
    <xf numFmtId="0" fontId="63" fillId="0" borderId="10" xfId="0" applyFont="1" applyFill="1" applyBorder="1" applyAlignment="1">
      <alignment horizontal="right" vertical="center" wrapText="1"/>
    </xf>
    <xf numFmtId="0" fontId="63" fillId="0" borderId="10" xfId="0" applyNumberFormat="1" applyFont="1" applyFill="1" applyBorder="1" applyAlignment="1">
      <alignment horizontal="right" vertical="center" wrapText="1"/>
    </xf>
    <xf numFmtId="3" fontId="63" fillId="0" borderId="36" xfId="0" applyNumberFormat="1" applyFont="1" applyBorder="1" applyAlignment="1">
      <alignment horizontal="right" vertical="center" wrapText="1"/>
    </xf>
    <xf numFmtId="3" fontId="63" fillId="33" borderId="37" xfId="0" applyNumberFormat="1" applyFont="1" applyFill="1" applyBorder="1" applyAlignment="1">
      <alignment horizontal="right" vertical="center" wrapText="1"/>
    </xf>
    <xf numFmtId="3" fontId="63" fillId="33" borderId="38" xfId="0" applyNumberFormat="1" applyFont="1" applyFill="1" applyBorder="1" applyAlignment="1">
      <alignment horizontal="right" vertical="center" wrapText="1"/>
    </xf>
    <xf numFmtId="3" fontId="63" fillId="0" borderId="38" xfId="0" applyNumberFormat="1" applyFont="1" applyBorder="1" applyAlignment="1">
      <alignment horizontal="right" vertical="center" wrapText="1"/>
    </xf>
    <xf numFmtId="3" fontId="63" fillId="0" borderId="37" xfId="0" applyNumberFormat="1" applyFont="1" applyBorder="1" applyAlignment="1">
      <alignment horizontal="right" vertical="center" wrapText="1"/>
    </xf>
    <xf numFmtId="0" fontId="62" fillId="2" borderId="39" xfId="0" applyFont="1" applyFill="1" applyBorder="1" applyAlignment="1">
      <alignment horizontal="center" vertical="center" wrapText="1"/>
    </xf>
    <xf numFmtId="3" fontId="63" fillId="0" borderId="40" xfId="0" applyNumberFormat="1" applyFont="1" applyBorder="1" applyAlignment="1">
      <alignment horizontal="right" vertical="center" wrapText="1"/>
    </xf>
    <xf numFmtId="2" fontId="0" fillId="0" borderId="41" xfId="0" applyNumberFormat="1" applyBorder="1" applyAlignment="1">
      <alignment/>
    </xf>
    <xf numFmtId="2" fontId="0" fillId="33" borderId="42" xfId="0" applyNumberFormat="1" applyFill="1" applyBorder="1" applyAlignment="1">
      <alignment/>
    </xf>
    <xf numFmtId="2" fontId="0" fillId="0" borderId="42" xfId="0" applyNumberFormat="1" applyBorder="1" applyAlignment="1">
      <alignment/>
    </xf>
    <xf numFmtId="3" fontId="63" fillId="0" borderId="43" xfId="0" applyNumberFormat="1" applyFont="1" applyBorder="1" applyAlignment="1">
      <alignment horizontal="right" vertical="center" wrapText="1"/>
    </xf>
    <xf numFmtId="2" fontId="0" fillId="0" borderId="44" xfId="0" applyNumberFormat="1" applyBorder="1" applyAlignment="1">
      <alignment/>
    </xf>
    <xf numFmtId="3" fontId="63" fillId="33" borderId="43" xfId="0" applyNumberFormat="1" applyFont="1" applyFill="1" applyBorder="1" applyAlignment="1">
      <alignment horizontal="right" vertical="center" wrapText="1"/>
    </xf>
    <xf numFmtId="2" fontId="0" fillId="33" borderId="44" xfId="0" applyNumberFormat="1" applyFill="1" applyBorder="1" applyAlignment="1">
      <alignment/>
    </xf>
    <xf numFmtId="2" fontId="0" fillId="0" borderId="45" xfId="0" applyNumberFormat="1" applyBorder="1" applyAlignment="1">
      <alignment/>
    </xf>
    <xf numFmtId="3" fontId="63" fillId="0" borderId="46" xfId="0" applyNumberFormat="1" applyFont="1" applyBorder="1" applyAlignment="1">
      <alignment horizontal="right" vertical="center" wrapText="1"/>
    </xf>
    <xf numFmtId="2" fontId="0" fillId="0" borderId="47" xfId="0" applyNumberFormat="1" applyBorder="1" applyAlignment="1">
      <alignment/>
    </xf>
    <xf numFmtId="0" fontId="62" fillId="2" borderId="10" xfId="0" applyFont="1" applyFill="1" applyBorder="1" applyAlignment="1">
      <alignment horizontal="center" vertical="center" wrapText="1"/>
    </xf>
    <xf numFmtId="0" fontId="63" fillId="33" borderId="20" xfId="0" applyFont="1" applyFill="1" applyBorder="1" applyAlignment="1">
      <alignment horizontal="right" vertical="center" wrapText="1"/>
    </xf>
    <xf numFmtId="2" fontId="0" fillId="0" borderId="48" xfId="0" applyNumberFormat="1" applyBorder="1" applyAlignment="1">
      <alignment/>
    </xf>
    <xf numFmtId="2" fontId="0" fillId="0" borderId="24" xfId="0" applyNumberFormat="1" applyBorder="1" applyAlignment="1">
      <alignment/>
    </xf>
    <xf numFmtId="2" fontId="0" fillId="33" borderId="24" xfId="0" applyNumberFormat="1" applyFill="1" applyBorder="1" applyAlignment="1">
      <alignment/>
    </xf>
    <xf numFmtId="0" fontId="0" fillId="0" borderId="0" xfId="0" applyAlignment="1">
      <alignment/>
    </xf>
    <xf numFmtId="0" fontId="63" fillId="0" borderId="49" xfId="0" applyFont="1" applyBorder="1" applyAlignment="1">
      <alignment horizontal="right" vertical="center" wrapText="1"/>
    </xf>
    <xf numFmtId="2" fontId="0" fillId="0" borderId="50" xfId="0" applyNumberFormat="1" applyBorder="1" applyAlignment="1">
      <alignment/>
    </xf>
    <xf numFmtId="3" fontId="62" fillId="7" borderId="51" xfId="0" applyNumberFormat="1" applyFont="1" applyFill="1" applyBorder="1" applyAlignment="1">
      <alignment horizontal="right" vertical="center" wrapText="1"/>
    </xf>
    <xf numFmtId="2" fontId="0" fillId="0" borderId="52" xfId="0" applyNumberFormat="1" applyBorder="1" applyAlignment="1">
      <alignment/>
    </xf>
    <xf numFmtId="2" fontId="0" fillId="33" borderId="53" xfId="0" applyNumberFormat="1" applyFill="1" applyBorder="1" applyAlignment="1">
      <alignment/>
    </xf>
    <xf numFmtId="2" fontId="0" fillId="0" borderId="53" xfId="0" applyNumberFormat="1" applyBorder="1" applyAlignment="1">
      <alignment/>
    </xf>
    <xf numFmtId="2" fontId="0" fillId="0" borderId="54" xfId="0" applyNumberFormat="1" applyBorder="1" applyAlignment="1">
      <alignment/>
    </xf>
    <xf numFmtId="3" fontId="63" fillId="0" borderId="55" xfId="0" applyNumberFormat="1" applyFont="1" applyBorder="1" applyAlignment="1">
      <alignment horizontal="right" vertical="center" wrapText="1"/>
    </xf>
    <xf numFmtId="2" fontId="0" fillId="0" borderId="56" xfId="0" applyNumberFormat="1" applyBorder="1" applyAlignment="1">
      <alignment/>
    </xf>
    <xf numFmtId="3" fontId="63" fillId="0" borderId="57" xfId="0" applyNumberFormat="1" applyFont="1" applyBorder="1" applyAlignment="1">
      <alignment horizontal="right" vertical="center" wrapText="1"/>
    </xf>
    <xf numFmtId="3" fontId="63" fillId="0" borderId="58" xfId="0" applyNumberFormat="1" applyFont="1" applyBorder="1" applyAlignment="1">
      <alignment horizontal="right" vertical="center" wrapText="1"/>
    </xf>
    <xf numFmtId="3" fontId="63" fillId="0" borderId="59" xfId="55" applyNumberFormat="1" applyFont="1" applyBorder="1" applyAlignment="1">
      <alignment horizontal="right" vertical="center" wrapText="1"/>
    </xf>
    <xf numFmtId="2" fontId="63" fillId="34" borderId="14" xfId="55" applyNumberFormat="1" applyFont="1" applyFill="1" applyBorder="1" applyAlignment="1">
      <alignment horizontal="right" wrapText="1"/>
    </xf>
    <xf numFmtId="0" fontId="0" fillId="0" borderId="0" xfId="0" applyAlignment="1">
      <alignment/>
    </xf>
    <xf numFmtId="3" fontId="63" fillId="0" borderId="10" xfId="0" applyNumberFormat="1" applyFont="1" applyBorder="1" applyAlignment="1">
      <alignment/>
    </xf>
    <xf numFmtId="0" fontId="63" fillId="0" borderId="10" xfId="0" applyFont="1" applyBorder="1" applyAlignment="1">
      <alignment horizontal="center" vertical="center" wrapText="1"/>
    </xf>
    <xf numFmtId="0" fontId="62" fillId="2" borderId="10" xfId="0" applyFont="1" applyFill="1" applyBorder="1" applyAlignment="1">
      <alignment vertical="center" wrapText="1"/>
    </xf>
    <xf numFmtId="0" fontId="63" fillId="0" borderId="10" xfId="0" applyFont="1" applyBorder="1" applyAlignment="1">
      <alignment horizontal="center" vertical="top" wrapText="1"/>
    </xf>
    <xf numFmtId="0" fontId="63" fillId="0" borderId="10" xfId="0" applyFont="1" applyBorder="1" applyAlignment="1">
      <alignment horizontal="left" vertical="center" wrapText="1"/>
    </xf>
    <xf numFmtId="0" fontId="63" fillId="0" borderId="10" xfId="0" applyFont="1" applyBorder="1" applyAlignment="1">
      <alignment horizontal="right" vertical="center" wrapText="1"/>
    </xf>
    <xf numFmtId="3" fontId="63" fillId="33" borderId="18" xfId="0" applyNumberFormat="1" applyFont="1" applyFill="1" applyBorder="1" applyAlignment="1">
      <alignment horizontal="right"/>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2" borderId="10" xfId="0" applyFont="1" applyFill="1" applyBorder="1" applyAlignment="1">
      <alignment horizontal="center" vertical="center" wrapText="1"/>
    </xf>
    <xf numFmtId="0" fontId="66" fillId="0" borderId="0" xfId="0" applyFont="1" applyAlignment="1">
      <alignment horizontal="left"/>
    </xf>
    <xf numFmtId="0" fontId="63" fillId="0" borderId="60" xfId="0" applyFont="1" applyBorder="1" applyAlignment="1">
      <alignment horizontal="right" vertical="center" wrapText="1"/>
    </xf>
    <xf numFmtId="0" fontId="63" fillId="0" borderId="60" xfId="0" applyFont="1" applyBorder="1" applyAlignment="1">
      <alignment horizontal="center" vertical="center" wrapText="1"/>
    </xf>
    <xf numFmtId="0" fontId="63" fillId="0" borderId="60" xfId="0" applyFont="1" applyBorder="1" applyAlignment="1">
      <alignment horizontal="left" vertical="center" wrapText="1"/>
    </xf>
    <xf numFmtId="0" fontId="62" fillId="2" borderId="60" xfId="0" applyFont="1" applyFill="1" applyBorder="1" applyAlignment="1">
      <alignment vertical="center" wrapText="1"/>
    </xf>
    <xf numFmtId="0" fontId="0" fillId="0" borderId="0" xfId="0" applyAlignment="1">
      <alignment/>
    </xf>
    <xf numFmtId="0" fontId="63" fillId="0" borderId="20" xfId="0" applyFont="1" applyBorder="1" applyAlignment="1">
      <alignment horizontal="right" vertical="center" wrapText="1"/>
    </xf>
    <xf numFmtId="0" fontId="63" fillId="0" borderId="60" xfId="0" applyFont="1" applyFill="1" applyBorder="1" applyAlignment="1">
      <alignment horizontal="right" vertical="center" wrapText="1"/>
    </xf>
    <xf numFmtId="0" fontId="63" fillId="0" borderId="60" xfId="0" applyFont="1" applyFill="1" applyBorder="1" applyAlignment="1">
      <alignment horizontal="center" vertical="center" wrapText="1"/>
    </xf>
    <xf numFmtId="0" fontId="63" fillId="0" borderId="60" xfId="0" applyFont="1" applyFill="1" applyBorder="1" applyAlignment="1">
      <alignment horizontal="left" vertical="center" wrapText="1"/>
    </xf>
    <xf numFmtId="0" fontId="63" fillId="33" borderId="60" xfId="0" applyFont="1" applyFill="1" applyBorder="1" applyAlignment="1">
      <alignment horizontal="right" vertical="center" wrapText="1"/>
    </xf>
    <xf numFmtId="0" fontId="63" fillId="33" borderId="60" xfId="0" applyFont="1" applyFill="1" applyBorder="1" applyAlignment="1">
      <alignment horizontal="center" vertical="center" wrapText="1"/>
    </xf>
    <xf numFmtId="0" fontId="63" fillId="33" borderId="60" xfId="0" applyFont="1" applyFill="1" applyBorder="1" applyAlignment="1">
      <alignment horizontal="left" vertical="center" wrapText="1"/>
    </xf>
    <xf numFmtId="3" fontId="62" fillId="7" borderId="61" xfId="0" applyNumberFormat="1" applyFont="1" applyFill="1" applyBorder="1" applyAlignment="1">
      <alignment horizontal="right" vertical="center" wrapText="1"/>
    </xf>
    <xf numFmtId="0" fontId="63" fillId="0" borderId="13" xfId="0" applyFont="1" applyFill="1" applyBorder="1" applyAlignment="1">
      <alignment horizontal="left" vertical="center" wrapText="1"/>
    </xf>
    <xf numFmtId="0" fontId="63" fillId="0" borderId="13" xfId="0" applyFont="1" applyFill="1" applyBorder="1" applyAlignment="1">
      <alignment horizontal="right" vertical="center" wrapText="1"/>
    </xf>
    <xf numFmtId="2" fontId="60" fillId="7" borderId="62" xfId="0" applyNumberFormat="1" applyFont="1" applyFill="1" applyBorder="1" applyAlignment="1">
      <alignment/>
    </xf>
    <xf numFmtId="2" fontId="62" fillId="7" borderId="62" xfId="55" applyNumberFormat="1" applyFont="1" applyFill="1" applyBorder="1" applyAlignment="1">
      <alignment horizontal="right" vertical="center" wrapText="1"/>
    </xf>
    <xf numFmtId="3" fontId="62" fillId="7" borderId="51" xfId="55" applyNumberFormat="1" applyFont="1" applyFill="1" applyBorder="1" applyAlignment="1">
      <alignment horizontal="right" vertical="center" wrapText="1"/>
    </xf>
    <xf numFmtId="49" fontId="63" fillId="33" borderId="63" xfId="0" applyNumberFormat="1" applyFont="1" applyFill="1" applyBorder="1" applyAlignment="1">
      <alignment horizontal="center" vertical="center" wrapText="1"/>
    </xf>
    <xf numFmtId="49" fontId="63" fillId="0" borderId="63" xfId="0" applyNumberFormat="1" applyFont="1" applyFill="1" applyBorder="1" applyAlignment="1">
      <alignment horizontal="center" vertical="center" wrapText="1"/>
    </xf>
    <xf numFmtId="3" fontId="62" fillId="36" borderId="64" xfId="0" applyNumberFormat="1" applyFont="1" applyFill="1" applyBorder="1" applyAlignment="1">
      <alignment horizontal="right" wrapText="1"/>
    </xf>
    <xf numFmtId="172" fontId="62" fillId="36" borderId="64" xfId="0" applyNumberFormat="1" applyFont="1" applyFill="1" applyBorder="1" applyAlignment="1">
      <alignment horizontal="right" wrapText="1"/>
    </xf>
    <xf numFmtId="49" fontId="63" fillId="0" borderId="65" xfId="0" applyNumberFormat="1" applyFont="1" applyFill="1" applyBorder="1" applyAlignment="1">
      <alignment horizontal="center" vertical="center" wrapText="1"/>
    </xf>
    <xf numFmtId="0" fontId="63" fillId="0" borderId="66" xfId="0" applyFont="1" applyFill="1" applyBorder="1" applyAlignment="1">
      <alignment horizontal="left" vertical="center" wrapText="1"/>
    </xf>
    <xf numFmtId="0" fontId="63" fillId="0" borderId="66" xfId="0" applyFont="1" applyFill="1" applyBorder="1" applyAlignment="1">
      <alignment horizontal="right" vertical="center" wrapText="1"/>
    </xf>
    <xf numFmtId="0" fontId="63" fillId="0" borderId="18" xfId="0" applyFont="1" applyBorder="1" applyAlignment="1">
      <alignment horizontal="left" vertical="center" wrapText="1"/>
    </xf>
    <xf numFmtId="0" fontId="63" fillId="0" borderId="18" xfId="0" applyFont="1" applyBorder="1" applyAlignment="1">
      <alignment horizontal="right" vertical="center" wrapText="1"/>
    </xf>
    <xf numFmtId="2" fontId="63" fillId="0" borderId="67" xfId="0" applyNumberFormat="1" applyFont="1" applyBorder="1" applyAlignment="1">
      <alignment horizontal="right" vertical="center"/>
    </xf>
    <xf numFmtId="0" fontId="62" fillId="2" borderId="68" xfId="0" applyFont="1" applyFill="1" applyBorder="1" applyAlignment="1">
      <alignment horizontal="center" vertical="center" wrapText="1"/>
    </xf>
    <xf numFmtId="0" fontId="62" fillId="2" borderId="69" xfId="0" applyFont="1" applyFill="1" applyBorder="1" applyAlignment="1">
      <alignment horizontal="center" vertical="center"/>
    </xf>
    <xf numFmtId="49" fontId="63" fillId="33" borderId="63" xfId="55" applyNumberFormat="1" applyFont="1" applyFill="1" applyBorder="1" applyAlignment="1">
      <alignment horizontal="center" vertical="center" wrapText="1"/>
    </xf>
    <xf numFmtId="49" fontId="63" fillId="34" borderId="63" xfId="55" applyNumberFormat="1" applyFont="1" applyFill="1" applyBorder="1" applyAlignment="1">
      <alignment horizontal="center" vertical="center" wrapText="1"/>
    </xf>
    <xf numFmtId="49" fontId="63" fillId="0" borderId="63" xfId="55" applyNumberFormat="1" applyFont="1" applyFill="1" applyBorder="1" applyAlignment="1">
      <alignment horizontal="center" vertical="center" wrapText="1"/>
    </xf>
    <xf numFmtId="0" fontId="63" fillId="33" borderId="65" xfId="55" applyNumberFormat="1" applyFont="1" applyFill="1" applyBorder="1" applyAlignment="1">
      <alignment horizontal="center" vertical="center" wrapText="1"/>
    </xf>
    <xf numFmtId="0" fontId="63" fillId="33" borderId="66" xfId="0" applyFont="1" applyFill="1" applyBorder="1" applyAlignment="1">
      <alignment horizontal="left" vertical="center" wrapText="1"/>
    </xf>
    <xf numFmtId="0" fontId="63" fillId="33" borderId="66" xfId="0" applyFont="1" applyFill="1" applyBorder="1" applyAlignment="1">
      <alignment horizontal="right" vertical="center" wrapText="1"/>
    </xf>
    <xf numFmtId="49" fontId="63" fillId="33" borderId="70" xfId="55" applyNumberFormat="1" applyFont="1" applyFill="1" applyBorder="1" applyAlignment="1">
      <alignment horizontal="center" vertical="center" wrapText="1"/>
    </xf>
    <xf numFmtId="0" fontId="63" fillId="33" borderId="18" xfId="0" applyFont="1" applyFill="1" applyBorder="1" applyAlignment="1">
      <alignment horizontal="left" vertical="center" wrapText="1"/>
    </xf>
    <xf numFmtId="0" fontId="63" fillId="33" borderId="18" xfId="0" applyFont="1" applyFill="1" applyBorder="1" applyAlignment="1">
      <alignment horizontal="right" vertical="center" wrapText="1"/>
    </xf>
    <xf numFmtId="2" fontId="63" fillId="33" borderId="67" xfId="0" applyNumberFormat="1" applyFont="1" applyFill="1" applyBorder="1" applyAlignment="1">
      <alignment/>
    </xf>
    <xf numFmtId="0" fontId="63" fillId="33" borderId="63" xfId="0" applyFont="1" applyFill="1" applyBorder="1" applyAlignment="1">
      <alignment horizontal="left" vertical="center" wrapText="1"/>
    </xf>
    <xf numFmtId="0" fontId="63" fillId="0" borderId="63" xfId="0" applyFont="1" applyBorder="1" applyAlignment="1">
      <alignment horizontal="left" vertical="center" wrapText="1"/>
    </xf>
    <xf numFmtId="0" fontId="62" fillId="36" borderId="71" xfId="0" applyFont="1" applyFill="1" applyBorder="1" applyAlignment="1">
      <alignment vertical="center" wrapText="1"/>
    </xf>
    <xf numFmtId="3" fontId="62" fillId="36" borderId="64" xfId="0" applyNumberFormat="1" applyFont="1" applyFill="1" applyBorder="1" applyAlignment="1">
      <alignment horizontal="right" vertical="center" wrapText="1"/>
    </xf>
    <xf numFmtId="0" fontId="63" fillId="34" borderId="18" xfId="0" applyFont="1" applyFill="1" applyBorder="1" applyAlignment="1">
      <alignment horizontal="right" vertical="center" wrapText="1"/>
    </xf>
    <xf numFmtId="2" fontId="63" fillId="0" borderId="67" xfId="0" applyNumberFormat="1" applyFont="1" applyBorder="1" applyAlignment="1">
      <alignment/>
    </xf>
    <xf numFmtId="0" fontId="62" fillId="2" borderId="66" xfId="0" applyFont="1" applyFill="1" applyBorder="1" applyAlignment="1">
      <alignment horizontal="center" vertical="center" wrapText="1"/>
    </xf>
    <xf numFmtId="0" fontId="62" fillId="2" borderId="66" xfId="0" applyFont="1" applyFill="1" applyBorder="1" applyAlignment="1">
      <alignment horizontal="center" vertical="center"/>
    </xf>
    <xf numFmtId="0" fontId="62" fillId="2" borderId="69" xfId="0" applyFont="1" applyFill="1" applyBorder="1" applyAlignment="1">
      <alignment horizontal="center" vertical="center" wrapText="1"/>
    </xf>
    <xf numFmtId="3" fontId="62" fillId="36" borderId="51" xfId="0" applyNumberFormat="1" applyFont="1" applyFill="1" applyBorder="1" applyAlignment="1">
      <alignment vertical="center" wrapText="1"/>
    </xf>
    <xf numFmtId="3" fontId="63" fillId="0" borderId="20" xfId="0" applyNumberFormat="1" applyFont="1" applyBorder="1" applyAlignment="1">
      <alignment horizontal="right" vertical="center" wrapText="1"/>
    </xf>
    <xf numFmtId="3" fontId="63" fillId="33" borderId="20" xfId="0" applyNumberFormat="1" applyFont="1" applyFill="1" applyBorder="1" applyAlignment="1">
      <alignment horizontal="right" vertical="center" wrapText="1"/>
    </xf>
    <xf numFmtId="0" fontId="62" fillId="34" borderId="10" xfId="0" applyFont="1" applyFill="1" applyBorder="1" applyAlignment="1" quotePrefix="1">
      <alignment horizontal="center" wrapText="1"/>
    </xf>
    <xf numFmtId="17" fontId="62" fillId="33" borderId="10" xfId="0" applyNumberFormat="1" applyFont="1" applyFill="1" applyBorder="1" applyAlignment="1" quotePrefix="1">
      <alignment horizontal="center" wrapText="1"/>
    </xf>
    <xf numFmtId="0" fontId="62" fillId="34" borderId="10" xfId="0" applyFont="1" applyFill="1" applyBorder="1" applyAlignment="1">
      <alignment horizontal="center" wrapText="1"/>
    </xf>
    <xf numFmtId="0" fontId="62" fillId="7" borderId="10" xfId="0" applyFont="1" applyFill="1" applyBorder="1" applyAlignment="1">
      <alignment horizontal="center" wrapText="1"/>
    </xf>
    <xf numFmtId="3" fontId="0" fillId="0" borderId="10" xfId="0" applyNumberFormat="1" applyBorder="1" applyAlignment="1">
      <alignment/>
    </xf>
    <xf numFmtId="3" fontId="60" fillId="0" borderId="10" xfId="0" applyNumberFormat="1" applyFont="1" applyBorder="1" applyAlignment="1">
      <alignment/>
    </xf>
    <xf numFmtId="2" fontId="62" fillId="0" borderId="10" xfId="0" applyNumberFormat="1" applyFont="1" applyBorder="1" applyAlignment="1">
      <alignment/>
    </xf>
    <xf numFmtId="0" fontId="63" fillId="34" borderId="20" xfId="55" applyNumberFormat="1" applyFont="1" applyFill="1" applyBorder="1" applyAlignment="1">
      <alignment horizontal="center" vertical="center" wrapText="1"/>
    </xf>
    <xf numFmtId="172" fontId="63" fillId="34" borderId="20" xfId="55" applyNumberFormat="1" applyFont="1" applyFill="1" applyBorder="1" applyAlignment="1">
      <alignment horizontal="left" vertical="center" wrapText="1"/>
    </xf>
    <xf numFmtId="171" fontId="63" fillId="34" borderId="33" xfId="0" applyNumberFormat="1" applyFont="1" applyFill="1" applyBorder="1" applyAlignment="1">
      <alignment horizontal="right" wrapText="1"/>
    </xf>
    <xf numFmtId="2" fontId="62" fillId="0" borderId="10" xfId="0" applyNumberFormat="1" applyFont="1" applyBorder="1" applyAlignment="1">
      <alignment horizontal="right"/>
    </xf>
    <xf numFmtId="2" fontId="0" fillId="0" borderId="0" xfId="0" applyNumberFormat="1" applyAlignment="1">
      <alignment/>
    </xf>
    <xf numFmtId="1" fontId="0" fillId="0" borderId="0" xfId="0" applyNumberFormat="1" applyAlignment="1">
      <alignment/>
    </xf>
    <xf numFmtId="0" fontId="63" fillId="37" borderId="72" xfId="0" applyFont="1" applyFill="1" applyBorder="1" applyAlignment="1">
      <alignment horizontal="center" vertical="center" wrapText="1"/>
    </xf>
    <xf numFmtId="0" fontId="63" fillId="37" borderId="72" xfId="0" applyFont="1" applyFill="1" applyBorder="1" applyAlignment="1">
      <alignment horizontal="left" vertical="center" wrapText="1"/>
    </xf>
    <xf numFmtId="0" fontId="63" fillId="37" borderId="72" xfId="0" applyFont="1" applyFill="1" applyBorder="1" applyAlignment="1">
      <alignment horizontal="right" vertical="center" wrapText="1"/>
    </xf>
    <xf numFmtId="0" fontId="63" fillId="37" borderId="72" xfId="0" applyFont="1" applyFill="1" applyBorder="1" applyAlignment="1">
      <alignment horizontal="left" vertical="top" wrapText="1"/>
    </xf>
    <xf numFmtId="0" fontId="63" fillId="37" borderId="72" xfId="0" applyFont="1" applyFill="1" applyBorder="1" applyAlignment="1">
      <alignment horizontal="right" vertical="top" wrapText="1"/>
    </xf>
    <xf numFmtId="49" fontId="63" fillId="37" borderId="72" xfId="0" applyNumberFormat="1" applyFont="1" applyFill="1" applyBorder="1" applyAlignment="1">
      <alignment horizontal="center" vertical="center" wrapText="1"/>
    </xf>
    <xf numFmtId="49" fontId="0" fillId="0" borderId="0" xfId="0" applyNumberFormat="1" applyAlignment="1">
      <alignment/>
    </xf>
    <xf numFmtId="49" fontId="63" fillId="0" borderId="0" xfId="0" applyNumberFormat="1" applyFont="1" applyAlignment="1">
      <alignment/>
    </xf>
    <xf numFmtId="49" fontId="63" fillId="37" borderId="72" xfId="0" applyNumberFormat="1" applyFont="1" applyFill="1" applyBorder="1" applyAlignment="1">
      <alignment horizontal="left" vertical="top" wrapText="1"/>
    </xf>
    <xf numFmtId="49" fontId="63" fillId="37" borderId="72" xfId="0" applyNumberFormat="1" applyFont="1" applyFill="1" applyBorder="1" applyAlignment="1">
      <alignment horizontal="right" vertical="top" wrapText="1"/>
    </xf>
    <xf numFmtId="1" fontId="0" fillId="0" borderId="0" xfId="0" applyNumberFormat="1" applyAlignment="1">
      <alignment/>
    </xf>
    <xf numFmtId="1" fontId="62" fillId="2" borderId="13" xfId="0" applyNumberFormat="1" applyFont="1" applyFill="1" applyBorder="1" applyAlignment="1">
      <alignment horizontal="center" vertical="center" wrapText="1"/>
    </xf>
    <xf numFmtId="1" fontId="63" fillId="34" borderId="14" xfId="55" applyNumberFormat="1" applyFont="1" applyFill="1" applyBorder="1" applyAlignment="1">
      <alignment horizontal="right" wrapText="1"/>
    </xf>
    <xf numFmtId="1" fontId="66" fillId="0" borderId="0" xfId="0" applyNumberFormat="1" applyFont="1" applyAlignment="1">
      <alignment horizontal="left"/>
    </xf>
    <xf numFmtId="1" fontId="62" fillId="35" borderId="14" xfId="55" applyNumberFormat="1" applyFont="1" applyFill="1" applyBorder="1" applyAlignment="1">
      <alignment horizontal="right" wrapText="1"/>
    </xf>
    <xf numFmtId="2" fontId="0" fillId="0" borderId="0" xfId="0" applyNumberFormat="1" applyAlignment="1">
      <alignment/>
    </xf>
    <xf numFmtId="2" fontId="62" fillId="2" borderId="13" xfId="0" applyNumberFormat="1" applyFont="1" applyFill="1" applyBorder="1" applyAlignment="1">
      <alignment horizontal="center" vertical="center" wrapText="1"/>
    </xf>
    <xf numFmtId="2" fontId="62" fillId="35" borderId="14" xfId="55" applyNumberFormat="1" applyFont="1" applyFill="1" applyBorder="1" applyAlignment="1">
      <alignment horizontal="right" wrapText="1"/>
    </xf>
    <xf numFmtId="2" fontId="66" fillId="0" borderId="0" xfId="0" applyNumberFormat="1" applyFont="1" applyAlignment="1">
      <alignment horizontal="left"/>
    </xf>
    <xf numFmtId="172" fontId="62" fillId="35" borderId="14" xfId="55" applyNumberFormat="1" applyFont="1" applyFill="1" applyBorder="1" applyAlignment="1">
      <alignment horizontal="right" wrapText="1"/>
    </xf>
    <xf numFmtId="3" fontId="62" fillId="35" borderId="29" xfId="0" applyNumberFormat="1" applyFont="1" applyFill="1" applyBorder="1" applyAlignment="1">
      <alignment/>
    </xf>
    <xf numFmtId="2" fontId="62" fillId="36" borderId="14" xfId="55" applyNumberFormat="1" applyFont="1" applyFill="1" applyBorder="1" applyAlignment="1">
      <alignment horizontal="right" wrapText="1"/>
    </xf>
    <xf numFmtId="1" fontId="62" fillId="36" borderId="14" xfId="55" applyNumberFormat="1" applyFont="1" applyFill="1" applyBorder="1" applyAlignment="1">
      <alignment horizontal="right" wrapText="1"/>
    </xf>
    <xf numFmtId="49" fontId="0" fillId="0" borderId="0" xfId="0" applyNumberFormat="1" applyBorder="1" applyAlignment="1">
      <alignment/>
    </xf>
    <xf numFmtId="49" fontId="63" fillId="0" borderId="70" xfId="0" applyNumberFormat="1" applyFont="1" applyBorder="1" applyAlignment="1">
      <alignment horizontal="center" vertical="center" wrapText="1"/>
    </xf>
    <xf numFmtId="49" fontId="63" fillId="34" borderId="63" xfId="0" applyNumberFormat="1" applyFont="1" applyFill="1" applyBorder="1" applyAlignment="1">
      <alignment horizontal="center" vertical="center" wrapText="1"/>
    </xf>
    <xf numFmtId="49" fontId="63" fillId="34" borderId="0" xfId="0" applyNumberFormat="1" applyFont="1" applyFill="1" applyBorder="1" applyAlignment="1">
      <alignment horizontal="center" vertical="center" wrapText="1"/>
    </xf>
    <xf numFmtId="49" fontId="65" fillId="0" borderId="0" xfId="0" applyNumberFormat="1" applyFont="1" applyAlignment="1">
      <alignment vertical="center"/>
    </xf>
    <xf numFmtId="49" fontId="65" fillId="0" borderId="0" xfId="0" applyNumberFormat="1" applyFont="1" applyBorder="1" applyAlignment="1">
      <alignment horizontal="left" vertical="center" wrapText="1"/>
    </xf>
    <xf numFmtId="49" fontId="65" fillId="0" borderId="0" xfId="0" applyNumberFormat="1" applyFont="1" applyAlignment="1">
      <alignment horizontal="left" vertical="center" wrapText="1"/>
    </xf>
    <xf numFmtId="2" fontId="62" fillId="36" borderId="67" xfId="0" applyNumberFormat="1" applyFont="1" applyFill="1" applyBorder="1" applyAlignment="1">
      <alignment horizontal="right" vertical="center"/>
    </xf>
    <xf numFmtId="2" fontId="62" fillId="36" borderId="67" xfId="0" applyNumberFormat="1" applyFont="1" applyFill="1" applyBorder="1" applyAlignment="1">
      <alignment/>
    </xf>
    <xf numFmtId="2" fontId="63" fillId="33" borderId="67" xfId="0" applyNumberFormat="1" applyFont="1" applyFill="1" applyBorder="1" applyAlignment="1">
      <alignment horizontal="right"/>
    </xf>
    <xf numFmtId="0" fontId="0" fillId="0" borderId="0" xfId="0" applyAlignment="1">
      <alignment/>
    </xf>
    <xf numFmtId="3" fontId="62" fillId="36" borderId="73" xfId="0" applyNumberFormat="1" applyFont="1" applyFill="1" applyBorder="1" applyAlignment="1">
      <alignment vertical="center" wrapText="1"/>
    </xf>
    <xf numFmtId="2" fontId="63" fillId="33" borderId="74" xfId="0" applyNumberFormat="1" applyFont="1" applyFill="1" applyBorder="1" applyAlignment="1">
      <alignment/>
    </xf>
    <xf numFmtId="2" fontId="62" fillId="36" borderId="19" xfId="0" applyNumberFormat="1" applyFont="1" applyFill="1" applyBorder="1" applyAlignment="1">
      <alignment/>
    </xf>
    <xf numFmtId="2" fontId="63" fillId="0" borderId="67" xfId="0" applyNumberFormat="1" applyFont="1" applyBorder="1" applyAlignment="1">
      <alignment horizontal="right"/>
    </xf>
    <xf numFmtId="0" fontId="60" fillId="35" borderId="75" xfId="0" applyFont="1" applyFill="1" applyBorder="1" applyAlignment="1">
      <alignment horizontal="center"/>
    </xf>
    <xf numFmtId="0" fontId="60" fillId="35" borderId="76" xfId="0" applyFont="1" applyFill="1" applyBorder="1" applyAlignment="1">
      <alignment horizontal="center" vertical="center" wrapText="1"/>
    </xf>
    <xf numFmtId="49" fontId="0" fillId="35" borderId="77" xfId="0" applyNumberFormat="1" applyFill="1" applyBorder="1" applyAlignment="1">
      <alignment horizontal="right"/>
    </xf>
    <xf numFmtId="49" fontId="0" fillId="35" borderId="76" xfId="0" applyNumberFormat="1" applyFill="1" applyBorder="1" applyAlignment="1">
      <alignment horizontal="right"/>
    </xf>
    <xf numFmtId="49" fontId="60" fillId="35" borderId="77" xfId="0" applyNumberFormat="1" applyFont="1" applyFill="1" applyBorder="1" applyAlignment="1">
      <alignment horizontal="right"/>
    </xf>
    <xf numFmtId="0" fontId="0" fillId="0" borderId="25" xfId="0" applyBorder="1" applyAlignment="1">
      <alignment/>
    </xf>
    <xf numFmtId="0" fontId="63" fillId="0" borderId="71" xfId="0" applyFont="1" applyBorder="1" applyAlignment="1">
      <alignment horizontal="left" vertical="center" wrapText="1"/>
    </xf>
    <xf numFmtId="0" fontId="63" fillId="0" borderId="59" xfId="0" applyFont="1" applyBorder="1" applyAlignment="1">
      <alignment horizontal="left" vertical="center" wrapText="1"/>
    </xf>
    <xf numFmtId="0" fontId="63" fillId="0" borderId="78" xfId="0" applyFont="1" applyBorder="1" applyAlignment="1">
      <alignment horizontal="left" vertical="center" wrapText="1"/>
    </xf>
    <xf numFmtId="0" fontId="63" fillId="33" borderId="79" xfId="0" applyFont="1" applyFill="1" applyBorder="1" applyAlignment="1">
      <alignment horizontal="left" vertical="center" wrapText="1"/>
    </xf>
    <xf numFmtId="0" fontId="63" fillId="33" borderId="70" xfId="0" applyFont="1" applyFill="1" applyBorder="1" applyAlignment="1">
      <alignment horizontal="left" vertical="center" wrapText="1"/>
    </xf>
    <xf numFmtId="0" fontId="60" fillId="35" borderId="77" xfId="0" applyFont="1" applyFill="1" applyBorder="1" applyAlignment="1">
      <alignment horizontal="right"/>
    </xf>
    <xf numFmtId="0" fontId="0" fillId="35" borderId="25" xfId="0" applyFill="1" applyBorder="1" applyAlignment="1">
      <alignment/>
    </xf>
    <xf numFmtId="49" fontId="62" fillId="0" borderId="0" xfId="0" applyNumberFormat="1" applyFont="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5" fillId="0" borderId="0" xfId="0" applyFont="1" applyBorder="1" applyAlignment="1">
      <alignment horizontal="center"/>
    </xf>
    <xf numFmtId="0" fontId="57" fillId="35" borderId="25" xfId="47" applyFill="1" applyBorder="1" applyAlignment="1" applyProtection="1">
      <alignment horizontal="left"/>
      <protection/>
    </xf>
    <xf numFmtId="0" fontId="57" fillId="35" borderId="0" xfId="47" applyFill="1" applyBorder="1" applyAlignment="1" applyProtection="1">
      <alignment horizontal="left"/>
      <protection/>
    </xf>
    <xf numFmtId="0" fontId="70" fillId="0" borderId="0" xfId="0" applyFont="1" applyAlignment="1">
      <alignment horizontal="center" vertical="center"/>
    </xf>
    <xf numFmtId="0" fontId="0" fillId="0" borderId="0" xfId="0" applyAlignment="1">
      <alignment horizontal="center" vertical="center"/>
    </xf>
    <xf numFmtId="0" fontId="62" fillId="2" borderId="13" xfId="0" applyFont="1" applyFill="1" applyBorder="1" applyAlignment="1">
      <alignment horizontal="center" vertical="center" wrapText="1"/>
    </xf>
    <xf numFmtId="0" fontId="62" fillId="2" borderId="18" xfId="0" applyFont="1" applyFill="1" applyBorder="1" applyAlignment="1">
      <alignment horizontal="center" vertical="center" wrapText="1"/>
    </xf>
    <xf numFmtId="0" fontId="62" fillId="2" borderId="80" xfId="0" applyFont="1" applyFill="1" applyBorder="1" applyAlignment="1">
      <alignment horizontal="center"/>
    </xf>
    <xf numFmtId="0" fontId="62" fillId="2" borderId="81" xfId="0" applyFont="1" applyFill="1" applyBorder="1" applyAlignment="1">
      <alignment horizontal="center"/>
    </xf>
    <xf numFmtId="0" fontId="62" fillId="2" borderId="82" xfId="0" applyFont="1" applyFill="1" applyBorder="1" applyAlignment="1">
      <alignment horizontal="center"/>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4" fillId="0" borderId="0" xfId="0" applyFont="1" applyAlignment="1">
      <alignment horizontal="left" vertical="top"/>
    </xf>
    <xf numFmtId="0" fontId="62" fillId="2" borderId="10" xfId="0" applyFont="1" applyFill="1" applyBorder="1" applyAlignment="1">
      <alignment horizontal="center" vertical="center"/>
    </xf>
    <xf numFmtId="0" fontId="62" fillId="2" borderId="33" xfId="0" applyFont="1" applyFill="1" applyBorder="1" applyAlignment="1">
      <alignment horizontal="center" vertical="center"/>
    </xf>
    <xf numFmtId="0" fontId="70" fillId="0" borderId="0" xfId="0" applyFont="1" applyAlignment="1">
      <alignment horizontal="center"/>
    </xf>
    <xf numFmtId="0" fontId="62" fillId="7" borderId="24" xfId="0" applyFont="1" applyFill="1" applyBorder="1" applyAlignment="1">
      <alignment horizontal="right" wrapText="1"/>
    </xf>
    <xf numFmtId="0" fontId="62" fillId="7" borderId="37" xfId="0" applyFont="1" applyFill="1" applyBorder="1" applyAlignment="1">
      <alignment horizontal="right" wrapText="1"/>
    </xf>
    <xf numFmtId="0" fontId="64" fillId="0" borderId="0" xfId="0" applyFont="1" applyAlignment="1">
      <alignment horizontal="center"/>
    </xf>
    <xf numFmtId="0" fontId="62" fillId="2" borderId="13" xfId="0" applyNumberFormat="1" applyFont="1" applyFill="1" applyBorder="1" applyAlignment="1">
      <alignment horizontal="center" vertical="center" wrapText="1"/>
    </xf>
    <xf numFmtId="0" fontId="62" fillId="2" borderId="18" xfId="0" applyNumberFormat="1" applyFont="1" applyFill="1" applyBorder="1" applyAlignment="1">
      <alignment horizontal="center" vertical="center" wrapText="1"/>
    </xf>
    <xf numFmtId="0" fontId="64" fillId="0" borderId="0" xfId="0" applyFont="1" applyAlignment="1">
      <alignment horizontal="center" vertical="center"/>
    </xf>
    <xf numFmtId="0" fontId="65" fillId="0" borderId="0" xfId="0" applyFont="1" applyBorder="1" applyAlignment="1">
      <alignment horizontal="left"/>
    </xf>
    <xf numFmtId="0" fontId="11" fillId="0" borderId="0" xfId="0" applyFont="1" applyAlignment="1">
      <alignment horizontal="left" vertical="center"/>
    </xf>
    <xf numFmtId="0" fontId="70" fillId="0" borderId="0" xfId="0" applyFont="1" applyAlignment="1">
      <alignment horizontal="left" vertical="center"/>
    </xf>
    <xf numFmtId="0" fontId="62" fillId="7" borderId="19" xfId="0" applyFont="1" applyFill="1" applyBorder="1" applyAlignment="1">
      <alignment horizontal="right" wrapText="1"/>
    </xf>
    <xf numFmtId="0" fontId="62" fillId="2" borderId="61" xfId="0" applyFont="1" applyFill="1" applyBorder="1" applyAlignment="1">
      <alignment horizontal="center" vertical="center" wrapText="1"/>
    </xf>
    <xf numFmtId="0" fontId="62" fillId="2" borderId="62" xfId="0" applyFont="1" applyFill="1" applyBorder="1" applyAlignment="1">
      <alignment horizontal="center" vertical="center" wrapText="1"/>
    </xf>
    <xf numFmtId="0" fontId="62" fillId="2" borderId="83" xfId="0" applyFont="1" applyFill="1" applyBorder="1" applyAlignment="1">
      <alignment horizontal="center" vertical="center" wrapText="1"/>
    </xf>
    <xf numFmtId="0" fontId="62" fillId="2" borderId="84" xfId="0" applyFont="1" applyFill="1" applyBorder="1" applyAlignment="1">
      <alignment horizontal="center" vertical="center" wrapText="1"/>
    </xf>
    <xf numFmtId="0" fontId="62" fillId="2" borderId="39" xfId="0" applyFont="1" applyFill="1" applyBorder="1" applyAlignment="1">
      <alignment horizontal="center" vertical="center" wrapText="1"/>
    </xf>
    <xf numFmtId="0" fontId="62" fillId="2" borderId="85" xfId="0" applyFont="1" applyFill="1" applyBorder="1" applyAlignment="1">
      <alignment horizontal="center" vertical="center" wrapText="1"/>
    </xf>
    <xf numFmtId="0" fontId="62" fillId="2" borderId="86" xfId="0" applyFont="1" applyFill="1" applyBorder="1" applyAlignment="1">
      <alignment horizontal="center" vertical="center" wrapText="1"/>
    </xf>
    <xf numFmtId="0" fontId="62" fillId="2" borderId="87" xfId="0" applyFont="1" applyFill="1" applyBorder="1" applyAlignment="1">
      <alignment horizontal="center" vertical="center" wrapText="1"/>
    </xf>
    <xf numFmtId="0" fontId="62" fillId="2" borderId="88" xfId="0" applyFont="1" applyFill="1" applyBorder="1" applyAlignment="1">
      <alignment horizontal="center"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36" borderId="33" xfId="0" applyFont="1" applyFill="1" applyBorder="1" applyAlignment="1">
      <alignment horizontal="left" vertical="center" wrapText="1"/>
    </xf>
    <xf numFmtId="0" fontId="62" fillId="36" borderId="35" xfId="0" applyFont="1" applyFill="1" applyBorder="1" applyAlignment="1">
      <alignment horizontal="left" vertical="center" wrapText="1"/>
    </xf>
    <xf numFmtId="0" fontId="62" fillId="36" borderId="31" xfId="0" applyFont="1" applyFill="1" applyBorder="1" applyAlignment="1">
      <alignment horizontal="left" vertical="center" wrapText="1"/>
    </xf>
    <xf numFmtId="0" fontId="76" fillId="0" borderId="0" xfId="0" applyFont="1" applyAlignment="1">
      <alignment horizontal="center" vertical="center"/>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35" xfId="0" applyBorder="1" applyAlignment="1">
      <alignment vertical="center" wrapText="1"/>
    </xf>
    <xf numFmtId="0" fontId="0" fillId="0" borderId="31" xfId="0" applyBorder="1" applyAlignment="1">
      <alignment vertical="center" wrapText="1"/>
    </xf>
    <xf numFmtId="0" fontId="66" fillId="0" borderId="0" xfId="0" applyFont="1" applyBorder="1" applyAlignment="1">
      <alignment horizontal="left" vertical="center"/>
    </xf>
    <xf numFmtId="0" fontId="66" fillId="0" borderId="0" xfId="0" applyFont="1" applyAlignment="1">
      <alignment horizontal="left" vertical="center"/>
    </xf>
    <xf numFmtId="0" fontId="63" fillId="34" borderId="16"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2" fillId="36" borderId="33" xfId="0" applyFont="1" applyFill="1" applyBorder="1" applyAlignment="1">
      <alignment horizontal="right" wrapText="1"/>
    </xf>
    <xf numFmtId="0" fontId="62" fillId="36" borderId="35" xfId="0" applyFont="1" applyFill="1" applyBorder="1" applyAlignment="1">
      <alignment horizontal="right" wrapText="1"/>
    </xf>
    <xf numFmtId="0" fontId="62" fillId="36" borderId="31" xfId="0" applyFont="1" applyFill="1" applyBorder="1" applyAlignment="1">
      <alignment horizontal="right" wrapText="1"/>
    </xf>
    <xf numFmtId="0" fontId="62" fillId="34" borderId="34" xfId="0" applyFont="1" applyFill="1" applyBorder="1" applyAlignment="1">
      <alignment horizontal="center" vertical="center" wrapText="1"/>
    </xf>
    <xf numFmtId="0" fontId="62" fillId="34" borderId="33"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5" borderId="89" xfId="0" applyFont="1" applyFill="1" applyBorder="1" applyAlignment="1">
      <alignment horizontal="right" wrapText="1"/>
    </xf>
    <xf numFmtId="0" fontId="62" fillId="35" borderId="90" xfId="0" applyFont="1" applyFill="1" applyBorder="1" applyAlignment="1">
      <alignment horizontal="right" wrapText="1"/>
    </xf>
    <xf numFmtId="0" fontId="62" fillId="35" borderId="91" xfId="0" applyFont="1" applyFill="1" applyBorder="1" applyAlignment="1">
      <alignment horizontal="right" wrapText="1"/>
    </xf>
    <xf numFmtId="0" fontId="63" fillId="34" borderId="15"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92"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62" fillId="35" borderId="93" xfId="0" applyFont="1" applyFill="1" applyBorder="1" applyAlignment="1">
      <alignment horizontal="right" wrapText="1"/>
    </xf>
    <xf numFmtId="0" fontId="62" fillId="34" borderId="18"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2" xfId="0" applyFont="1" applyFill="1" applyBorder="1" applyAlignment="1">
      <alignment horizontal="center" vertical="center" wrapText="1"/>
    </xf>
    <xf numFmtId="0" fontId="62" fillId="35" borderId="14" xfId="0" applyFont="1" applyFill="1" applyBorder="1" applyAlignment="1">
      <alignment horizontal="right" wrapText="1"/>
    </xf>
    <xf numFmtId="0" fontId="62" fillId="34" borderId="13"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2" fillId="35" borderId="94" xfId="0" applyFont="1" applyFill="1" applyBorder="1" applyAlignment="1">
      <alignment horizontal="right" wrapText="1"/>
    </xf>
    <xf numFmtId="0" fontId="62" fillId="35" borderId="95" xfId="0" applyFont="1" applyFill="1" applyBorder="1" applyAlignment="1">
      <alignment horizontal="right" wrapText="1"/>
    </xf>
    <xf numFmtId="0" fontId="63" fillId="34" borderId="96" xfId="0" applyFont="1" applyFill="1" applyBorder="1" applyAlignment="1">
      <alignment horizontal="center" vertical="center" wrapText="1"/>
    </xf>
    <xf numFmtId="0" fontId="62" fillId="34" borderId="18"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17" xfId="0" applyFont="1" applyFill="1" applyBorder="1" applyAlignment="1">
      <alignment horizontal="center" vertical="center"/>
    </xf>
    <xf numFmtId="0" fontId="62" fillId="35" borderId="97" xfId="0" applyFont="1" applyFill="1" applyBorder="1" applyAlignment="1">
      <alignment horizontal="right" wrapText="1"/>
    </xf>
    <xf numFmtId="0" fontId="62" fillId="35" borderId="0" xfId="0" applyFont="1" applyFill="1" applyBorder="1" applyAlignment="1">
      <alignment horizontal="right" wrapText="1"/>
    </xf>
    <xf numFmtId="0" fontId="62" fillId="35" borderId="98" xfId="0" applyFont="1" applyFill="1" applyBorder="1" applyAlignment="1">
      <alignment horizontal="right" wrapText="1"/>
    </xf>
    <xf numFmtId="0" fontId="62" fillId="35" borderId="99" xfId="0" applyFont="1" applyFill="1" applyBorder="1" applyAlignment="1">
      <alignment horizontal="right" wrapText="1"/>
    </xf>
    <xf numFmtId="0" fontId="62" fillId="35" borderId="100" xfId="0" applyFont="1" applyFill="1" applyBorder="1" applyAlignment="1">
      <alignment horizontal="right" wrapText="1"/>
    </xf>
    <xf numFmtId="0" fontId="62" fillId="35" borderId="101" xfId="0" applyFont="1" applyFill="1" applyBorder="1" applyAlignment="1">
      <alignment horizontal="right" wrapText="1"/>
    </xf>
    <xf numFmtId="0" fontId="62" fillId="35" borderId="102" xfId="0" applyFont="1" applyFill="1" applyBorder="1" applyAlignment="1">
      <alignment horizontal="right" wrapText="1"/>
    </xf>
    <xf numFmtId="0" fontId="62" fillId="34" borderId="103" xfId="0" applyFont="1" applyFill="1" applyBorder="1" applyAlignment="1">
      <alignment horizontal="center" vertical="center" wrapText="1"/>
    </xf>
    <xf numFmtId="0" fontId="65" fillId="0" borderId="0" xfId="0" applyFont="1" applyBorder="1" applyAlignment="1">
      <alignment horizontal="justify" vertical="center" wrapText="1"/>
    </xf>
    <xf numFmtId="0" fontId="0" fillId="0" borderId="0" xfId="0" applyAlignment="1">
      <alignment vertical="center"/>
    </xf>
    <xf numFmtId="49" fontId="62" fillId="2" borderId="104" xfId="0" applyNumberFormat="1" applyFont="1" applyFill="1" applyBorder="1" applyAlignment="1">
      <alignment horizontal="center" vertical="center" wrapText="1"/>
    </xf>
    <xf numFmtId="49" fontId="62" fillId="2" borderId="71" xfId="0" applyNumberFormat="1" applyFont="1" applyFill="1" applyBorder="1" applyAlignment="1">
      <alignment horizontal="center" vertical="center" wrapText="1"/>
    </xf>
    <xf numFmtId="0" fontId="62" fillId="2" borderId="105" xfId="0" applyFont="1" applyFill="1" applyBorder="1" applyAlignment="1">
      <alignment horizontal="center" vertical="center" wrapText="1"/>
    </xf>
    <xf numFmtId="0" fontId="62" fillId="2" borderId="64" xfId="0" applyFont="1" applyFill="1" applyBorder="1" applyAlignment="1">
      <alignment horizontal="center" vertical="center" wrapText="1"/>
    </xf>
    <xf numFmtId="0" fontId="62" fillId="2" borderId="106" xfId="0" applyFont="1" applyFill="1" applyBorder="1" applyAlignment="1">
      <alignment horizontal="center"/>
    </xf>
    <xf numFmtId="0" fontId="62" fillId="2" borderId="107" xfId="0" applyFont="1" applyFill="1" applyBorder="1" applyAlignment="1">
      <alignment horizontal="center"/>
    </xf>
    <xf numFmtId="0" fontId="62" fillId="2" borderId="108" xfId="0" applyFont="1" applyFill="1" applyBorder="1" applyAlignment="1">
      <alignment horizontal="center"/>
    </xf>
    <xf numFmtId="0" fontId="62" fillId="36" borderId="71" xfId="0" applyFont="1" applyFill="1" applyBorder="1" applyAlignment="1">
      <alignment horizontal="right" wrapText="1"/>
    </xf>
    <xf numFmtId="0" fontId="62" fillId="36" borderId="64" xfId="0" applyFont="1" applyFill="1" applyBorder="1" applyAlignment="1">
      <alignment horizontal="right" wrapText="1"/>
    </xf>
    <xf numFmtId="0" fontId="62" fillId="36" borderId="87" xfId="0" applyFont="1" applyFill="1" applyBorder="1" applyAlignment="1">
      <alignment horizontal="center" vertical="center" wrapText="1"/>
    </xf>
    <xf numFmtId="0" fontId="62" fillId="36" borderId="88"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62" fillId="2" borderId="59" xfId="0" applyFont="1" applyFill="1" applyBorder="1" applyAlignment="1">
      <alignment horizontal="center" vertical="center" wrapText="1"/>
    </xf>
    <xf numFmtId="0" fontId="62" fillId="2" borderId="63" xfId="0" applyFont="1" applyFill="1" applyBorder="1" applyAlignment="1">
      <alignment horizontal="center" vertical="center" wrapText="1"/>
    </xf>
    <xf numFmtId="0" fontId="62" fillId="2" borderId="65" xfId="0" applyFont="1" applyFill="1" applyBorder="1" applyAlignment="1">
      <alignment horizontal="center" vertical="center" wrapText="1"/>
    </xf>
    <xf numFmtId="0" fontId="62" fillId="2" borderId="109"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2" fillId="2" borderId="66" xfId="0" applyFont="1" applyFill="1" applyBorder="1" applyAlignment="1">
      <alignment horizontal="center" vertical="center" wrapText="1"/>
    </xf>
    <xf numFmtId="0" fontId="62" fillId="2" borderId="15" xfId="0" applyFont="1" applyFill="1" applyBorder="1" applyAlignment="1">
      <alignment horizontal="center" vertical="center"/>
    </xf>
    <xf numFmtId="0" fontId="62" fillId="2" borderId="64" xfId="0" applyFont="1" applyFill="1" applyBorder="1" applyAlignment="1">
      <alignment horizontal="center" vertical="center"/>
    </xf>
    <xf numFmtId="0" fontId="62" fillId="2" borderId="45" xfId="0" applyFont="1" applyFill="1" applyBorder="1" applyAlignment="1">
      <alignment horizontal="center" vertical="center"/>
    </xf>
    <xf numFmtId="0" fontId="62" fillId="2" borderId="110" xfId="0" applyFont="1" applyFill="1" applyBorder="1" applyAlignment="1">
      <alignment horizontal="center" vertical="center"/>
    </xf>
    <xf numFmtId="0" fontId="62" fillId="2" borderId="15" xfId="0" applyFont="1" applyFill="1" applyBorder="1" applyAlignment="1">
      <alignment horizontal="center" vertical="center" wrapText="1"/>
    </xf>
    <xf numFmtId="0" fontId="62" fillId="2" borderId="59" xfId="0" applyFont="1" applyFill="1" applyBorder="1" applyAlignment="1">
      <alignment horizontal="center" vertical="center"/>
    </xf>
    <xf numFmtId="0" fontId="62" fillId="2" borderId="65" xfId="0" applyFont="1" applyFill="1" applyBorder="1" applyAlignment="1">
      <alignment horizontal="center" vertical="center"/>
    </xf>
    <xf numFmtId="0" fontId="62" fillId="2" borderId="109" xfId="0" applyFont="1" applyFill="1" applyBorder="1" applyAlignment="1">
      <alignment horizontal="center"/>
    </xf>
    <xf numFmtId="0" fontId="62" fillId="2" borderId="47" xfId="0" applyFont="1" applyFill="1" applyBorder="1" applyAlignment="1">
      <alignment horizontal="center"/>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5" borderId="10" xfId="0" applyFont="1" applyFill="1" applyBorder="1" applyAlignment="1">
      <alignment horizontal="right" vertical="center" wrapText="1"/>
    </xf>
    <xf numFmtId="0" fontId="62" fillId="36" borderId="10" xfId="0" applyFont="1" applyFill="1" applyBorder="1" applyAlignment="1">
      <alignment horizontal="right" wrapText="1"/>
    </xf>
    <xf numFmtId="0" fontId="62" fillId="36" borderId="10" xfId="0" applyFont="1" applyFill="1" applyBorder="1" applyAlignment="1">
      <alignment horizontal="center" wrapText="1"/>
    </xf>
    <xf numFmtId="0" fontId="62" fillId="2" borderId="10"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irgül 2"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Görünüm'!$C$8</c:f>
              <c:strCache>
                <c:ptCount val="1"/>
                <c:pt idx="0">
                  <c:v>2014</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9668862"/>
        <c:axId val="19910895"/>
      </c:barChart>
      <c:catAx>
        <c:axId val="966886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910895"/>
        <c:crosses val="autoZero"/>
        <c:auto val="1"/>
        <c:lblOffset val="100"/>
        <c:tickLblSkip val="1"/>
        <c:noMultiLvlLbl val="0"/>
      </c:catAx>
      <c:valAx>
        <c:axId val="19910895"/>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6886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7825"/>
          <c:h val="0.76825"/>
        </c:manualLayout>
      </c:layout>
      <c:barChart>
        <c:barDir val="col"/>
        <c:grouping val="clustered"/>
        <c:varyColors val="0"/>
        <c:ser>
          <c:idx val="5"/>
          <c:order val="0"/>
          <c:tx>
            <c:strRef>
              <c:f>'Genel Görünüm'!$F$8</c:f>
              <c:strCache>
                <c:ptCount val="1"/>
                <c:pt idx="0">
                  <c:v>2014</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44980328"/>
        <c:axId val="2169769"/>
      </c:barChart>
      <c:catAx>
        <c:axId val="4498032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69769"/>
        <c:crosses val="autoZero"/>
        <c:auto val="1"/>
        <c:lblOffset val="100"/>
        <c:tickLblSkip val="1"/>
        <c:noMultiLvlLbl val="0"/>
      </c:catAx>
      <c:valAx>
        <c:axId val="216976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8032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25"/>
          <c:y val="0.4915"/>
          <c:w val="0.10825"/>
          <c:h val="0.14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2015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8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19527922"/>
        <c:axId val="41533571"/>
      </c:barChart>
      <c:catAx>
        <c:axId val="195279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1533571"/>
        <c:crosses val="autoZero"/>
        <c:auto val="1"/>
        <c:lblOffset val="100"/>
        <c:tickLblSkip val="1"/>
        <c:noMultiLvlLbl val="0"/>
      </c:catAx>
      <c:valAx>
        <c:axId val="4153357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2792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38257820"/>
        <c:axId val="8776061"/>
      </c:barChart>
      <c:catAx>
        <c:axId val="382578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776061"/>
        <c:crosses val="autoZero"/>
        <c:auto val="1"/>
        <c:lblOffset val="100"/>
        <c:tickLblSkip val="1"/>
        <c:noMultiLvlLbl val="0"/>
      </c:catAx>
      <c:valAx>
        <c:axId val="8776061"/>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25782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1875686"/>
        <c:axId val="39772311"/>
      </c:barChart>
      <c:catAx>
        <c:axId val="118756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9772311"/>
        <c:crosses val="autoZero"/>
        <c:auto val="1"/>
        <c:lblOffset val="100"/>
        <c:tickLblSkip val="1"/>
        <c:noMultiLvlLbl val="0"/>
      </c:catAx>
      <c:valAx>
        <c:axId val="3977231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87568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7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3"/>
          <c:y val="0.34275"/>
          <c:w val="0.211"/>
          <c:h val="0.28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
      <selection activeCell="A32" sqref="A32"/>
    </sheetView>
  </sheetViews>
  <sheetFormatPr defaultColWidth="9.140625" defaultRowHeight="15"/>
  <sheetData>
    <row r="4" spans="1:9" ht="23.25">
      <c r="A4" s="395" t="s">
        <v>8</v>
      </c>
      <c r="B4" s="396"/>
      <c r="C4" s="396"/>
      <c r="D4" s="396"/>
      <c r="E4" s="396"/>
      <c r="F4" s="396"/>
      <c r="G4" s="396"/>
      <c r="H4" s="396"/>
      <c r="I4" s="396"/>
    </row>
    <row r="6" spans="1:9" ht="20.25">
      <c r="A6" s="397" t="s">
        <v>938</v>
      </c>
      <c r="B6" s="397"/>
      <c r="C6" s="397"/>
      <c r="D6" s="397"/>
      <c r="E6" s="397"/>
      <c r="F6" s="397"/>
      <c r="G6" s="397"/>
      <c r="H6" s="397"/>
      <c r="I6" s="397"/>
    </row>
    <row r="7" spans="1:9" ht="20.25">
      <c r="A7" s="398" t="s">
        <v>9</v>
      </c>
      <c r="B7" s="396"/>
      <c r="C7" s="396"/>
      <c r="D7" s="396"/>
      <c r="E7" s="396"/>
      <c r="F7" s="396"/>
      <c r="G7" s="396"/>
      <c r="H7" s="396"/>
      <c r="I7" s="396"/>
    </row>
    <row r="26" spans="1:9" ht="15.75">
      <c r="A26" s="399" t="s">
        <v>10</v>
      </c>
      <c r="B26" s="399"/>
      <c r="C26" s="399"/>
      <c r="D26" s="399"/>
      <c r="E26" s="399"/>
      <c r="F26" s="399"/>
      <c r="G26" s="399"/>
      <c r="H26" s="399"/>
      <c r="I26" s="399"/>
    </row>
    <row r="27" spans="1:9" ht="15.75">
      <c r="A27" s="399" t="s">
        <v>11</v>
      </c>
      <c r="B27" s="399"/>
      <c r="C27" s="399"/>
      <c r="D27" s="399"/>
      <c r="E27" s="399"/>
      <c r="F27" s="399"/>
      <c r="G27" s="399"/>
      <c r="H27" s="399"/>
      <c r="I27" s="399"/>
    </row>
    <row r="31" spans="1:9" ht="15">
      <c r="A31" s="394" t="s">
        <v>939</v>
      </c>
      <c r="B31" s="394"/>
      <c r="C31" s="394"/>
      <c r="D31" s="394"/>
      <c r="E31" s="394"/>
      <c r="F31" s="394"/>
      <c r="G31" s="394"/>
      <c r="H31" s="394"/>
      <c r="I31" s="39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17" t="s">
        <v>940</v>
      </c>
      <c r="B2" s="417"/>
      <c r="C2" s="417"/>
      <c r="D2" s="417"/>
      <c r="E2" s="417"/>
      <c r="F2" s="417"/>
      <c r="G2" s="417"/>
      <c r="H2" s="12"/>
    </row>
    <row r="4" spans="1:8" ht="15">
      <c r="A4" s="420" t="s">
        <v>302</v>
      </c>
      <c r="B4" s="420"/>
      <c r="C4" s="420"/>
      <c r="D4" s="420"/>
      <c r="E4" s="420"/>
      <c r="F4" s="420"/>
      <c r="G4" s="420"/>
      <c r="H4" s="12"/>
    </row>
    <row r="6" spans="1:8" ht="38.25">
      <c r="A6" s="72"/>
      <c r="B6" s="76" t="s">
        <v>14</v>
      </c>
      <c r="C6" s="76" t="s">
        <v>18</v>
      </c>
      <c r="D6" s="76" t="s">
        <v>19</v>
      </c>
      <c r="E6" s="76" t="s">
        <v>20</v>
      </c>
      <c r="F6" s="76" t="s">
        <v>21</v>
      </c>
      <c r="G6" s="76" t="s">
        <v>22</v>
      </c>
      <c r="H6" s="76" t="s">
        <v>164</v>
      </c>
    </row>
    <row r="7" spans="1:8" ht="15">
      <c r="A7" s="74" t="s">
        <v>167</v>
      </c>
      <c r="B7" s="77">
        <v>20297</v>
      </c>
      <c r="C7" s="264">
        <v>21700</v>
      </c>
      <c r="D7" s="264">
        <v>25473</v>
      </c>
      <c r="E7" s="264">
        <v>35144</v>
      </c>
      <c r="F7" s="264">
        <v>491762</v>
      </c>
      <c r="G7" s="264">
        <v>84673</v>
      </c>
      <c r="H7" s="264">
        <v>663076</v>
      </c>
    </row>
    <row r="8" spans="1:8" ht="15">
      <c r="A8" s="75" t="s">
        <v>170</v>
      </c>
      <c r="B8" s="78">
        <v>3417</v>
      </c>
      <c r="C8" s="270">
        <v>7311</v>
      </c>
      <c r="D8" s="270">
        <v>8930</v>
      </c>
      <c r="E8" s="270">
        <v>13088</v>
      </c>
      <c r="F8" s="270">
        <v>170984</v>
      </c>
      <c r="G8" s="270">
        <v>22193</v>
      </c>
      <c r="H8" s="270">
        <v>224531</v>
      </c>
    </row>
    <row r="9" spans="1:8" ht="15">
      <c r="A9" s="74" t="s">
        <v>177</v>
      </c>
      <c r="B9" s="77">
        <v>10817</v>
      </c>
      <c r="C9" s="77">
        <v>16343</v>
      </c>
      <c r="D9" s="77">
        <v>21492</v>
      </c>
      <c r="E9" s="77">
        <v>33000</v>
      </c>
      <c r="F9" s="77">
        <v>340098</v>
      </c>
      <c r="G9" s="77">
        <v>48652</v>
      </c>
      <c r="H9" s="77">
        <v>463879</v>
      </c>
    </row>
    <row r="10" spans="1:8" ht="15">
      <c r="A10" s="75" t="s">
        <v>189</v>
      </c>
      <c r="B10" s="78">
        <v>10104</v>
      </c>
      <c r="C10" s="78">
        <v>29048</v>
      </c>
      <c r="D10" s="78">
        <v>25662</v>
      </c>
      <c r="E10" s="78">
        <v>38309</v>
      </c>
      <c r="F10" s="78">
        <v>443715</v>
      </c>
      <c r="G10" s="78">
        <v>67084</v>
      </c>
      <c r="H10" s="78">
        <v>610671</v>
      </c>
    </row>
    <row r="11" spans="1:8" ht="15">
      <c r="A11" s="74" t="s">
        <v>200</v>
      </c>
      <c r="B11" s="77">
        <v>7751</v>
      </c>
      <c r="C11" s="77">
        <v>20236</v>
      </c>
      <c r="D11" s="77">
        <v>20901</v>
      </c>
      <c r="E11" s="77">
        <v>25051</v>
      </c>
      <c r="F11" s="77">
        <v>150349</v>
      </c>
      <c r="G11" s="77">
        <v>31638</v>
      </c>
      <c r="H11" s="77">
        <v>252148</v>
      </c>
    </row>
    <row r="12" spans="1:8" ht="15">
      <c r="A12" s="75" t="s">
        <v>206</v>
      </c>
      <c r="B12" s="78">
        <v>6621</v>
      </c>
      <c r="C12" s="78">
        <v>7303</v>
      </c>
      <c r="D12" s="78">
        <v>9714</v>
      </c>
      <c r="E12" s="78">
        <v>19617</v>
      </c>
      <c r="F12" s="78">
        <v>170135</v>
      </c>
      <c r="G12" s="78">
        <v>23952</v>
      </c>
      <c r="H12" s="78">
        <v>233323</v>
      </c>
    </row>
    <row r="13" spans="1:8" ht="15">
      <c r="A13" s="74" t="s">
        <v>218</v>
      </c>
      <c r="B13" s="77">
        <v>3049</v>
      </c>
      <c r="C13" s="77">
        <v>3500</v>
      </c>
      <c r="D13" s="77">
        <v>3774</v>
      </c>
      <c r="E13" s="77">
        <v>8349</v>
      </c>
      <c r="F13" s="77">
        <v>93523</v>
      </c>
      <c r="G13" s="77">
        <v>11912</v>
      </c>
      <c r="H13" s="77">
        <v>124044</v>
      </c>
    </row>
    <row r="14" spans="1:8" ht="15">
      <c r="A14" s="75" t="s">
        <v>229</v>
      </c>
      <c r="B14" s="78">
        <v>2527</v>
      </c>
      <c r="C14" s="78">
        <v>3613</v>
      </c>
      <c r="D14" s="78">
        <v>3435</v>
      </c>
      <c r="E14" s="78">
        <v>13804</v>
      </c>
      <c r="F14" s="78">
        <v>90094</v>
      </c>
      <c r="G14" s="78">
        <v>10593</v>
      </c>
      <c r="H14" s="78">
        <v>123081</v>
      </c>
    </row>
    <row r="15" spans="1:8" ht="15">
      <c r="A15" s="74" t="s">
        <v>243</v>
      </c>
      <c r="B15" s="77">
        <v>1415</v>
      </c>
      <c r="C15" s="77">
        <v>1452</v>
      </c>
      <c r="D15" s="77">
        <v>1685</v>
      </c>
      <c r="E15" s="77">
        <v>3675</v>
      </c>
      <c r="F15" s="77">
        <v>39226</v>
      </c>
      <c r="G15" s="77">
        <v>4240</v>
      </c>
      <c r="H15" s="77">
        <v>50375</v>
      </c>
    </row>
    <row r="16" spans="1:8" ht="15">
      <c r="A16" s="75" t="s">
        <v>251</v>
      </c>
      <c r="B16" s="78">
        <v>566</v>
      </c>
      <c r="C16" s="78">
        <v>422</v>
      </c>
      <c r="D16" s="78">
        <v>432</v>
      </c>
      <c r="E16" s="78">
        <v>1742</v>
      </c>
      <c r="F16" s="78">
        <v>8189</v>
      </c>
      <c r="G16" s="78">
        <v>1251</v>
      </c>
      <c r="H16" s="78">
        <v>13127</v>
      </c>
    </row>
    <row r="17" spans="1:8" ht="15">
      <c r="A17" s="74" t="s">
        <v>261</v>
      </c>
      <c r="B17" s="77">
        <v>1484</v>
      </c>
      <c r="C17" s="77">
        <v>1206</v>
      </c>
      <c r="D17" s="77">
        <v>1217</v>
      </c>
      <c r="E17" s="77">
        <v>4338</v>
      </c>
      <c r="F17" s="77">
        <v>31579</v>
      </c>
      <c r="G17" s="77">
        <v>3559</v>
      </c>
      <c r="H17" s="77">
        <v>42579</v>
      </c>
    </row>
    <row r="18" spans="1:8" ht="15">
      <c r="A18" s="75" t="s">
        <v>272</v>
      </c>
      <c r="B18" s="78">
        <v>4385</v>
      </c>
      <c r="C18" s="78">
        <v>2828</v>
      </c>
      <c r="D18" s="78">
        <v>3449</v>
      </c>
      <c r="E18" s="78">
        <v>11406</v>
      </c>
      <c r="F18" s="78">
        <v>116341</v>
      </c>
      <c r="G18" s="78">
        <v>12086</v>
      </c>
      <c r="H18" s="78">
        <v>146420</v>
      </c>
    </row>
    <row r="19" spans="1:8" ht="15">
      <c r="A19" s="73" t="s">
        <v>286</v>
      </c>
      <c r="B19" s="73">
        <f>SUM(B7:B18)</f>
        <v>72433</v>
      </c>
      <c r="C19" s="73">
        <f>SUM(C7:C18)</f>
        <v>114962</v>
      </c>
      <c r="D19" s="73">
        <f>SUM(D7:D18)</f>
        <v>126164</v>
      </c>
      <c r="E19" s="73">
        <f>SUM(E7:E18)</f>
        <v>207523</v>
      </c>
      <c r="F19" s="73">
        <f>SUM(F7:F18)</f>
        <v>2145995</v>
      </c>
      <c r="G19" s="73">
        <f>SUM(G7:G18)</f>
        <v>321833</v>
      </c>
      <c r="H19" s="73">
        <f>SUM(H7:H18)</f>
        <v>2947254</v>
      </c>
    </row>
    <row r="21" spans="1:9" ht="15">
      <c r="A21" s="448" t="s">
        <v>886</v>
      </c>
      <c r="B21" s="448"/>
      <c r="C21" s="448"/>
      <c r="D21" s="448"/>
      <c r="E21" s="448"/>
      <c r="F21" s="448"/>
      <c r="G21" s="448"/>
      <c r="H21" s="448"/>
      <c r="I21" s="448"/>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4">
      <selection activeCell="I28" sqref="I28"/>
    </sheetView>
  </sheetViews>
  <sheetFormatPr defaultColWidth="9.140625" defaultRowHeight="15"/>
  <cols>
    <col min="1" max="1" width="9.140625" style="349" customWidth="1"/>
    <col min="2" max="2" width="58.00390625" style="0" customWidth="1"/>
    <col min="3" max="5" width="10.7109375" style="107" customWidth="1"/>
    <col min="6" max="6" width="9.57421875" style="107" customWidth="1"/>
  </cols>
  <sheetData>
    <row r="1" ht="15">
      <c r="A1" s="366"/>
    </row>
    <row r="2" spans="1:6" ht="15">
      <c r="A2" s="417" t="s">
        <v>940</v>
      </c>
      <c r="B2" s="417"/>
      <c r="C2" s="417"/>
      <c r="D2" s="417"/>
      <c r="E2" s="155"/>
      <c r="F2" s="155"/>
    </row>
    <row r="4" spans="1:6" ht="15.75" thickBot="1">
      <c r="A4" s="420" t="s">
        <v>888</v>
      </c>
      <c r="B4" s="420"/>
      <c r="C4" s="420"/>
      <c r="D4" s="420"/>
      <c r="E4" s="6"/>
      <c r="F4" s="6"/>
    </row>
    <row r="5" spans="1:5" ht="15" customHeight="1">
      <c r="A5" s="492" t="s">
        <v>12</v>
      </c>
      <c r="B5" s="494" t="s">
        <v>13</v>
      </c>
      <c r="C5" s="496" t="s">
        <v>158</v>
      </c>
      <c r="D5" s="497"/>
      <c r="E5" s="498"/>
    </row>
    <row r="6" spans="1:6" ht="24.75" customHeight="1" thickBot="1">
      <c r="A6" s="493"/>
      <c r="B6" s="495"/>
      <c r="C6" s="306">
        <v>2014</v>
      </c>
      <c r="D6" s="306">
        <v>2015</v>
      </c>
      <c r="E6" s="307" t="s">
        <v>881</v>
      </c>
      <c r="F6"/>
    </row>
    <row r="7" spans="1:6" ht="15">
      <c r="A7" s="367" t="s">
        <v>28</v>
      </c>
      <c r="B7" s="303" t="s">
        <v>554</v>
      </c>
      <c r="C7" s="304">
        <v>14</v>
      </c>
      <c r="D7" s="304">
        <v>15</v>
      </c>
      <c r="E7" s="305">
        <f>(D7-C7)/C7*100</f>
        <v>7.142857142857142</v>
      </c>
      <c r="F7"/>
    </row>
    <row r="8" spans="1:6" ht="15">
      <c r="A8" s="296" t="s">
        <v>31</v>
      </c>
      <c r="B8" s="114" t="s">
        <v>556</v>
      </c>
      <c r="C8" s="81">
        <v>3</v>
      </c>
      <c r="D8" s="81">
        <v>4</v>
      </c>
      <c r="E8" s="305">
        <f>(D8-C8)/C8*100</f>
        <v>33.33333333333333</v>
      </c>
      <c r="F8"/>
    </row>
    <row r="9" spans="1:6" ht="15">
      <c r="A9" s="368" t="s">
        <v>34</v>
      </c>
      <c r="B9" s="136" t="s">
        <v>557</v>
      </c>
      <c r="C9" s="137">
        <v>1</v>
      </c>
      <c r="D9" s="137">
        <v>1</v>
      </c>
      <c r="E9" s="305">
        <f aca="true" t="shared" si="0" ref="E9:E44">(D9-C9)/C9*100</f>
        <v>0</v>
      </c>
      <c r="F9"/>
    </row>
    <row r="10" spans="1:6" ht="15">
      <c r="A10" s="296" t="s">
        <v>38</v>
      </c>
      <c r="B10" s="114" t="s">
        <v>559</v>
      </c>
      <c r="C10" s="81">
        <v>7</v>
      </c>
      <c r="D10" s="81">
        <v>7</v>
      </c>
      <c r="E10" s="305">
        <f t="shared" si="0"/>
        <v>0</v>
      </c>
      <c r="F10"/>
    </row>
    <row r="11" spans="1:5" s="249" customFormat="1" ht="15">
      <c r="A11" s="297" t="s">
        <v>40</v>
      </c>
      <c r="B11" s="224" t="s">
        <v>560</v>
      </c>
      <c r="C11" s="225">
        <v>43</v>
      </c>
      <c r="D11" s="225">
        <v>41</v>
      </c>
      <c r="E11" s="305">
        <f t="shared" si="0"/>
        <v>-4.651162790697675</v>
      </c>
    </row>
    <row r="12" spans="1:6" ht="15">
      <c r="A12" s="296">
        <v>10</v>
      </c>
      <c r="B12" s="114" t="s">
        <v>561</v>
      </c>
      <c r="C12" s="81">
        <v>114</v>
      </c>
      <c r="D12" s="81">
        <v>122</v>
      </c>
      <c r="E12" s="305">
        <f t="shared" si="0"/>
        <v>7.017543859649122</v>
      </c>
      <c r="F12"/>
    </row>
    <row r="13" spans="1:6" ht="15">
      <c r="A13" s="297">
        <v>11</v>
      </c>
      <c r="B13" s="224" t="s">
        <v>562</v>
      </c>
      <c r="C13" s="225">
        <v>21</v>
      </c>
      <c r="D13" s="225">
        <v>20</v>
      </c>
      <c r="E13" s="305">
        <f t="shared" si="0"/>
        <v>-4.761904761904762</v>
      </c>
      <c r="F13"/>
    </row>
    <row r="14" spans="1:5" s="249" customFormat="1" ht="15">
      <c r="A14" s="296">
        <v>12</v>
      </c>
      <c r="B14" s="114" t="s">
        <v>563</v>
      </c>
      <c r="C14" s="81">
        <v>5</v>
      </c>
      <c r="D14" s="81">
        <v>5</v>
      </c>
      <c r="E14" s="305">
        <f t="shared" si="0"/>
        <v>0</v>
      </c>
    </row>
    <row r="15" spans="1:6" ht="15">
      <c r="A15" s="297">
        <v>13</v>
      </c>
      <c r="B15" s="224" t="s">
        <v>564</v>
      </c>
      <c r="C15" s="225">
        <v>62</v>
      </c>
      <c r="D15" s="225">
        <v>58</v>
      </c>
      <c r="E15" s="305">
        <f t="shared" si="0"/>
        <v>-6.451612903225806</v>
      </c>
      <c r="F15"/>
    </row>
    <row r="16" spans="1:5" s="249" customFormat="1" ht="15">
      <c r="A16" s="296">
        <v>14</v>
      </c>
      <c r="B16" s="114" t="s">
        <v>565</v>
      </c>
      <c r="C16" s="81">
        <v>28</v>
      </c>
      <c r="D16" s="81">
        <v>28</v>
      </c>
      <c r="E16" s="305">
        <f t="shared" si="0"/>
        <v>0</v>
      </c>
    </row>
    <row r="17" spans="1:6" ht="15">
      <c r="A17" s="297">
        <v>15</v>
      </c>
      <c r="B17" s="224" t="s">
        <v>566</v>
      </c>
      <c r="C17" s="225">
        <v>9</v>
      </c>
      <c r="D17" s="225">
        <v>9</v>
      </c>
      <c r="E17" s="305">
        <f t="shared" si="0"/>
        <v>0</v>
      </c>
      <c r="F17"/>
    </row>
    <row r="18" spans="1:6" ht="25.5">
      <c r="A18" s="296" t="s">
        <v>777</v>
      </c>
      <c r="B18" s="114" t="s">
        <v>567</v>
      </c>
      <c r="C18" s="81">
        <v>8</v>
      </c>
      <c r="D18" s="81">
        <v>9</v>
      </c>
      <c r="E18" s="305">
        <f t="shared" si="0"/>
        <v>12.5</v>
      </c>
      <c r="F18"/>
    </row>
    <row r="19" spans="1:5" s="249" customFormat="1" ht="15">
      <c r="A19" s="297" t="s">
        <v>756</v>
      </c>
      <c r="B19" s="224" t="s">
        <v>568</v>
      </c>
      <c r="C19" s="225">
        <v>48</v>
      </c>
      <c r="D19" s="225">
        <v>52</v>
      </c>
      <c r="E19" s="305">
        <f t="shared" si="0"/>
        <v>8.333333333333332</v>
      </c>
    </row>
    <row r="20" spans="1:5" s="249" customFormat="1" ht="15">
      <c r="A20" s="296">
        <v>18</v>
      </c>
      <c r="B20" s="114" t="s">
        <v>569</v>
      </c>
      <c r="C20" s="81">
        <v>20</v>
      </c>
      <c r="D20" s="81">
        <v>21</v>
      </c>
      <c r="E20" s="305">
        <f t="shared" si="0"/>
        <v>5</v>
      </c>
    </row>
    <row r="21" spans="1:5" s="249" customFormat="1" ht="15">
      <c r="A21" s="297" t="s">
        <v>936</v>
      </c>
      <c r="B21" s="224" t="s">
        <v>570</v>
      </c>
      <c r="C21" s="225">
        <v>15</v>
      </c>
      <c r="D21" s="225">
        <v>18</v>
      </c>
      <c r="E21" s="305">
        <f t="shared" si="0"/>
        <v>20</v>
      </c>
    </row>
    <row r="22" spans="1:5" s="249" customFormat="1" ht="15">
      <c r="A22" s="296">
        <v>20</v>
      </c>
      <c r="B22" s="114" t="s">
        <v>571</v>
      </c>
      <c r="C22" s="81">
        <v>142</v>
      </c>
      <c r="D22" s="81">
        <v>146</v>
      </c>
      <c r="E22" s="305">
        <f t="shared" si="0"/>
        <v>2.8169014084507045</v>
      </c>
    </row>
    <row r="23" spans="1:6" ht="25.5">
      <c r="A23" s="297">
        <v>21</v>
      </c>
      <c r="B23" s="224" t="s">
        <v>551</v>
      </c>
      <c r="C23" s="225">
        <v>15</v>
      </c>
      <c r="D23" s="225">
        <v>18</v>
      </c>
      <c r="E23" s="305">
        <f t="shared" si="0"/>
        <v>20</v>
      </c>
      <c r="F23"/>
    </row>
    <row r="24" spans="1:6" ht="15">
      <c r="A24" s="296">
        <v>22</v>
      </c>
      <c r="B24" s="114" t="s">
        <v>572</v>
      </c>
      <c r="C24" s="81">
        <v>125</v>
      </c>
      <c r="D24" s="81">
        <v>137</v>
      </c>
      <c r="E24" s="305">
        <f t="shared" si="0"/>
        <v>9.6</v>
      </c>
      <c r="F24"/>
    </row>
    <row r="25" spans="1:6" ht="15">
      <c r="A25" s="297" t="s">
        <v>768</v>
      </c>
      <c r="B25" s="224" t="s">
        <v>573</v>
      </c>
      <c r="C25" s="225">
        <v>90</v>
      </c>
      <c r="D25" s="225">
        <v>84</v>
      </c>
      <c r="E25" s="305">
        <f t="shared" si="0"/>
        <v>-6.666666666666667</v>
      </c>
      <c r="F25"/>
    </row>
    <row r="26" spans="1:5" s="249" customFormat="1" ht="15">
      <c r="A26" s="296">
        <v>24</v>
      </c>
      <c r="B26" s="114" t="s">
        <v>574</v>
      </c>
      <c r="C26" s="81">
        <v>47</v>
      </c>
      <c r="D26" s="81">
        <v>48</v>
      </c>
      <c r="E26" s="305">
        <f t="shared" si="0"/>
        <v>2.127659574468085</v>
      </c>
    </row>
    <row r="27" spans="1:5" s="249" customFormat="1" ht="15">
      <c r="A27" s="297">
        <v>25</v>
      </c>
      <c r="B27" s="224" t="s">
        <v>575</v>
      </c>
      <c r="C27" s="225">
        <v>161</v>
      </c>
      <c r="D27" s="225">
        <v>150</v>
      </c>
      <c r="E27" s="305">
        <f t="shared" si="0"/>
        <v>-6.832298136645963</v>
      </c>
    </row>
    <row r="28" spans="1:5" s="249" customFormat="1" ht="15">
      <c r="A28" s="296" t="s">
        <v>1000</v>
      </c>
      <c r="B28" s="114" t="s">
        <v>552</v>
      </c>
      <c r="C28" s="81">
        <v>31</v>
      </c>
      <c r="D28" s="81">
        <v>33</v>
      </c>
      <c r="E28" s="305">
        <f t="shared" si="0"/>
        <v>6.451612903225806</v>
      </c>
    </row>
    <row r="29" spans="1:6" ht="15">
      <c r="A29" s="297">
        <v>27</v>
      </c>
      <c r="B29" s="224" t="s">
        <v>576</v>
      </c>
      <c r="C29" s="225">
        <v>73</v>
      </c>
      <c r="D29" s="225">
        <v>77</v>
      </c>
      <c r="E29" s="305">
        <f t="shared" si="0"/>
        <v>5.47945205479452</v>
      </c>
      <c r="F29"/>
    </row>
    <row r="30" spans="1:6" ht="15" customHeight="1">
      <c r="A30" s="296">
        <v>28</v>
      </c>
      <c r="B30" s="114" t="s">
        <v>577</v>
      </c>
      <c r="C30" s="81">
        <v>142</v>
      </c>
      <c r="D30" s="81">
        <v>151</v>
      </c>
      <c r="E30" s="305">
        <f t="shared" si="0"/>
        <v>6.338028169014084</v>
      </c>
      <c r="F30"/>
    </row>
    <row r="31" spans="1:5" s="249" customFormat="1" ht="15" customHeight="1">
      <c r="A31" s="297" t="s">
        <v>1001</v>
      </c>
      <c r="B31" s="224" t="s">
        <v>578</v>
      </c>
      <c r="C31" s="225">
        <v>119</v>
      </c>
      <c r="D31" s="225">
        <v>124</v>
      </c>
      <c r="E31" s="305">
        <f t="shared" si="0"/>
        <v>4.201680672268908</v>
      </c>
    </row>
    <row r="32" spans="1:6" ht="25.5" customHeight="1">
      <c r="A32" s="296">
        <v>30</v>
      </c>
      <c r="B32" s="114" t="s">
        <v>579</v>
      </c>
      <c r="C32" s="81">
        <v>29</v>
      </c>
      <c r="D32" s="81">
        <v>31</v>
      </c>
      <c r="E32" s="305">
        <f t="shared" si="0"/>
        <v>6.896551724137931</v>
      </c>
      <c r="F32"/>
    </row>
    <row r="33" spans="1:5" s="249" customFormat="1" ht="25.5" customHeight="1">
      <c r="A33" s="297">
        <v>31</v>
      </c>
      <c r="B33" s="224" t="s">
        <v>580</v>
      </c>
      <c r="C33" s="225">
        <v>16</v>
      </c>
      <c r="D33" s="225">
        <v>15</v>
      </c>
      <c r="E33" s="305">
        <f t="shared" si="0"/>
        <v>-6.25</v>
      </c>
    </row>
    <row r="34" spans="1:5" s="282" customFormat="1" ht="25.5" customHeight="1">
      <c r="A34" s="296">
        <v>32</v>
      </c>
      <c r="B34" s="114" t="s">
        <v>581</v>
      </c>
      <c r="C34" s="81">
        <v>29</v>
      </c>
      <c r="D34" s="81">
        <v>30</v>
      </c>
      <c r="E34" s="305">
        <f t="shared" si="0"/>
        <v>3.4482758620689653</v>
      </c>
    </row>
    <row r="35" spans="1:5" s="282" customFormat="1" ht="25.5" customHeight="1">
      <c r="A35" s="297">
        <v>33</v>
      </c>
      <c r="B35" s="224" t="s">
        <v>582</v>
      </c>
      <c r="C35" s="225">
        <v>3</v>
      </c>
      <c r="D35" s="225">
        <v>6</v>
      </c>
      <c r="E35" s="305">
        <f t="shared" si="0"/>
        <v>100</v>
      </c>
    </row>
    <row r="36" spans="1:6" ht="15" customHeight="1">
      <c r="A36" s="296" t="s">
        <v>1002</v>
      </c>
      <c r="B36" s="114" t="s">
        <v>583</v>
      </c>
      <c r="C36" s="81">
        <v>26</v>
      </c>
      <c r="D36" s="81">
        <v>29</v>
      </c>
      <c r="E36" s="305">
        <f t="shared" si="0"/>
        <v>11.538461538461538</v>
      </c>
      <c r="F36"/>
    </row>
    <row r="37" spans="1:6" ht="25.5">
      <c r="A37" s="297" t="s">
        <v>771</v>
      </c>
      <c r="B37" s="224" t="s">
        <v>584</v>
      </c>
      <c r="C37" s="225">
        <v>11</v>
      </c>
      <c r="D37" s="225">
        <v>15</v>
      </c>
      <c r="E37" s="305">
        <f t="shared" si="0"/>
        <v>36.36363636363637</v>
      </c>
      <c r="F37"/>
    </row>
    <row r="38" spans="1:6" ht="25.5">
      <c r="A38" s="296">
        <v>45</v>
      </c>
      <c r="B38" s="114" t="s">
        <v>585</v>
      </c>
      <c r="C38" s="81">
        <v>10</v>
      </c>
      <c r="D38" s="81">
        <v>9</v>
      </c>
      <c r="E38" s="305">
        <f t="shared" si="0"/>
        <v>-10</v>
      </c>
      <c r="F38"/>
    </row>
    <row r="39" spans="1:6" ht="15">
      <c r="A39" s="297" t="s">
        <v>783</v>
      </c>
      <c r="B39" s="224" t="s">
        <v>586</v>
      </c>
      <c r="C39" s="225">
        <v>17</v>
      </c>
      <c r="D39" s="225">
        <v>24</v>
      </c>
      <c r="E39" s="305">
        <f t="shared" si="0"/>
        <v>41.17647058823529</v>
      </c>
      <c r="F39"/>
    </row>
    <row r="40" spans="1:6" ht="15">
      <c r="A40" s="296" t="s">
        <v>780</v>
      </c>
      <c r="B40" s="114" t="s">
        <v>587</v>
      </c>
      <c r="C40" s="81">
        <v>3</v>
      </c>
      <c r="D40" s="81">
        <v>3</v>
      </c>
      <c r="E40" s="305">
        <f t="shared" si="0"/>
        <v>0</v>
      </c>
      <c r="F40"/>
    </row>
    <row r="41" spans="1:6" ht="15">
      <c r="A41" s="297">
        <v>56</v>
      </c>
      <c r="B41" s="224" t="s">
        <v>588</v>
      </c>
      <c r="C41" s="225">
        <v>5</v>
      </c>
      <c r="D41" s="225">
        <v>7</v>
      </c>
      <c r="E41" s="305">
        <f t="shared" si="0"/>
        <v>40</v>
      </c>
      <c r="F41"/>
    </row>
    <row r="42" spans="1:6" ht="15">
      <c r="A42" s="296" t="s">
        <v>681</v>
      </c>
      <c r="B42" s="114" t="s">
        <v>589</v>
      </c>
      <c r="C42" s="81">
        <v>4</v>
      </c>
      <c r="D42" s="81">
        <v>8</v>
      </c>
      <c r="E42" s="305">
        <f t="shared" si="0"/>
        <v>100</v>
      </c>
      <c r="F42"/>
    </row>
    <row r="43" spans="1:6" ht="15.75" thickBot="1">
      <c r="A43" s="300" t="s">
        <v>682</v>
      </c>
      <c r="B43" s="301" t="s">
        <v>590</v>
      </c>
      <c r="C43" s="302">
        <v>33</v>
      </c>
      <c r="D43" s="302">
        <v>44</v>
      </c>
      <c r="E43" s="305">
        <f t="shared" si="0"/>
        <v>33.33333333333333</v>
      </c>
      <c r="F43"/>
    </row>
    <row r="44" spans="1:6" ht="15.75" thickBot="1">
      <c r="A44" s="499" t="s">
        <v>7</v>
      </c>
      <c r="B44" s="500"/>
      <c r="C44" s="298">
        <f>SUM(C7:C43)</f>
        <v>1529</v>
      </c>
      <c r="D44" s="299">
        <f>SUM(D7:D43)</f>
        <v>1599</v>
      </c>
      <c r="E44" s="373">
        <f t="shared" si="0"/>
        <v>4.578155657292348</v>
      </c>
      <c r="F44"/>
    </row>
    <row r="45" spans="1:6" ht="26.25" customHeight="1">
      <c r="A45" s="369"/>
      <c r="B45" s="192"/>
      <c r="C45" s="193"/>
      <c r="D45" s="193"/>
      <c r="E45" s="109"/>
      <c r="F45" s="194"/>
    </row>
    <row r="46" spans="1:6" ht="33" customHeight="1">
      <c r="A46" s="490" t="s">
        <v>943</v>
      </c>
      <c r="B46" s="491"/>
      <c r="C46" s="491"/>
      <c r="D46" s="491"/>
      <c r="E46" s="491"/>
      <c r="F46"/>
    </row>
    <row r="47" spans="1:6" s="282" customFormat="1" ht="15">
      <c r="A47" s="370" t="s">
        <v>592</v>
      </c>
      <c r="B47" s="271"/>
      <c r="C47" s="271"/>
      <c r="D47" s="271"/>
      <c r="E47" s="271"/>
      <c r="F47" s="109"/>
    </row>
    <row r="48" spans="1:6" ht="15">
      <c r="A48" s="371"/>
      <c r="B48" s="195"/>
      <c r="C48" s="195"/>
      <c r="D48" s="195"/>
      <c r="E48" s="195"/>
      <c r="F48" s="271"/>
    </row>
    <row r="49" spans="1:5" ht="23.25" customHeight="1">
      <c r="A49" s="371"/>
      <c r="B49" s="271"/>
      <c r="C49" s="271"/>
      <c r="D49" s="271"/>
      <c r="E49" s="271"/>
    </row>
    <row r="50" spans="1:6" ht="15" customHeight="1">
      <c r="A50" s="372"/>
      <c r="B50" s="271"/>
      <c r="C50" s="271"/>
      <c r="D50" s="271"/>
      <c r="E50" s="271"/>
      <c r="F50" s="271"/>
    </row>
    <row r="51" spans="2:6" ht="15">
      <c r="B51" s="272"/>
      <c r="C51" s="183"/>
      <c r="D51" s="131"/>
      <c r="E51" s="131"/>
      <c r="F51" s="271"/>
    </row>
    <row r="52" ht="45" customHeight="1">
      <c r="F52" s="131"/>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ignoredErrors>
    <ignoredError sqref="D44"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37">
      <selection activeCell="A1" sqref="A1"/>
    </sheetView>
  </sheetViews>
  <sheetFormatPr defaultColWidth="9.140625" defaultRowHeight="15"/>
  <cols>
    <col min="3" max="3" width="11.28125" style="0" customWidth="1"/>
    <col min="4" max="4" width="21.421875" style="0" customWidth="1"/>
    <col min="5" max="5" width="13.7109375" style="107" customWidth="1"/>
    <col min="6" max="7" width="13.7109375" style="0" customWidth="1"/>
    <col min="11" max="11" width="9.28125" style="0" customWidth="1"/>
  </cols>
  <sheetData>
    <row r="1" spans="2:7" ht="15">
      <c r="B1" s="503" t="s">
        <v>940</v>
      </c>
      <c r="C1" s="504"/>
      <c r="D1" s="504"/>
      <c r="E1" s="504"/>
      <c r="F1" s="504"/>
      <c r="G1" s="504"/>
    </row>
    <row r="2" spans="1:7" ht="15">
      <c r="A2" s="109"/>
      <c r="B2" s="504"/>
      <c r="C2" s="504"/>
      <c r="D2" s="504"/>
      <c r="E2" s="504"/>
      <c r="F2" s="504"/>
      <c r="G2" s="504"/>
    </row>
    <row r="3" spans="2:7" ht="15">
      <c r="B3" s="423" t="s">
        <v>290</v>
      </c>
      <c r="C3" s="406"/>
      <c r="D3" s="406"/>
      <c r="E3" s="406"/>
      <c r="F3" s="406"/>
      <c r="G3" s="406"/>
    </row>
    <row r="4" ht="15.75" thickBot="1"/>
    <row r="5" spans="3:7" ht="15">
      <c r="C5" s="505" t="s">
        <v>288</v>
      </c>
      <c r="D5" s="508" t="s">
        <v>289</v>
      </c>
      <c r="E5" s="496" t="s">
        <v>14</v>
      </c>
      <c r="F5" s="497"/>
      <c r="G5" s="498"/>
    </row>
    <row r="6" spans="3:7" ht="15" customHeight="1">
      <c r="C6" s="506"/>
      <c r="D6" s="509"/>
      <c r="E6" s="511">
        <v>2014</v>
      </c>
      <c r="F6" s="515">
        <v>2015</v>
      </c>
      <c r="G6" s="513" t="s">
        <v>881</v>
      </c>
    </row>
    <row r="7" spans="3:7" ht="15.75" thickBot="1">
      <c r="C7" s="507"/>
      <c r="D7" s="510"/>
      <c r="E7" s="512"/>
      <c r="F7" s="495"/>
      <c r="G7" s="514"/>
    </row>
    <row r="8" spans="3:7" s="107" customFormat="1" ht="15">
      <c r="C8" s="314" t="s">
        <v>1003</v>
      </c>
      <c r="D8" s="315" t="s">
        <v>29</v>
      </c>
      <c r="E8" s="316">
        <v>24</v>
      </c>
      <c r="F8" s="316">
        <v>30</v>
      </c>
      <c r="G8" s="317">
        <f>(F8-E8)/E8*100</f>
        <v>25</v>
      </c>
    </row>
    <row r="9" spans="3:7" ht="15">
      <c r="C9" s="309" t="s">
        <v>1004</v>
      </c>
      <c r="D9" s="268" t="s">
        <v>32</v>
      </c>
      <c r="E9" s="269">
        <v>9</v>
      </c>
      <c r="F9" s="269">
        <v>10</v>
      </c>
      <c r="G9" s="317">
        <f>(F9-E9)/E9*100</f>
        <v>11.11111111111111</v>
      </c>
    </row>
    <row r="10" spans="3:7" ht="15">
      <c r="C10" s="308" t="s">
        <v>1005</v>
      </c>
      <c r="D10" s="114" t="s">
        <v>35</v>
      </c>
      <c r="E10" s="81">
        <v>1</v>
      </c>
      <c r="F10" s="81">
        <v>2</v>
      </c>
      <c r="G10" s="317">
        <f aca="true" t="shared" si="0" ref="G10:G68">(F10-E10)/E10*100</f>
        <v>100</v>
      </c>
    </row>
    <row r="11" spans="3:7" ht="15">
      <c r="C11" s="310" t="s">
        <v>1006</v>
      </c>
      <c r="D11" s="224" t="s">
        <v>37</v>
      </c>
      <c r="E11" s="225">
        <v>67</v>
      </c>
      <c r="F11" s="225">
        <v>73</v>
      </c>
      <c r="G11" s="317">
        <f t="shared" si="0"/>
        <v>8.955223880597014</v>
      </c>
    </row>
    <row r="12" spans="3:7" ht="15">
      <c r="C12" s="308" t="s">
        <v>1007</v>
      </c>
      <c r="D12" s="114" t="s">
        <v>39</v>
      </c>
      <c r="E12" s="81">
        <v>44</v>
      </c>
      <c r="F12" s="81">
        <v>50</v>
      </c>
      <c r="G12" s="317">
        <f t="shared" si="0"/>
        <v>13.636363636363635</v>
      </c>
    </row>
    <row r="13" spans="3:7" ht="15">
      <c r="C13" s="310" t="s">
        <v>1008</v>
      </c>
      <c r="D13" s="224" t="s">
        <v>41</v>
      </c>
      <c r="E13" s="225">
        <v>2</v>
      </c>
      <c r="F13" s="225">
        <v>2</v>
      </c>
      <c r="G13" s="317">
        <f t="shared" si="0"/>
        <v>0</v>
      </c>
    </row>
    <row r="14" spans="3:7" ht="15">
      <c r="C14" s="308" t="s">
        <v>1009</v>
      </c>
      <c r="D14" s="114" t="s">
        <v>42</v>
      </c>
      <c r="E14" s="81">
        <v>8</v>
      </c>
      <c r="F14" s="81">
        <v>8</v>
      </c>
      <c r="G14" s="317">
        <f t="shared" si="0"/>
        <v>0</v>
      </c>
    </row>
    <row r="15" spans="3:7" ht="15">
      <c r="C15" s="310" t="s">
        <v>760</v>
      </c>
      <c r="D15" s="224" t="s">
        <v>43</v>
      </c>
      <c r="E15" s="225">
        <v>10</v>
      </c>
      <c r="F15" s="225">
        <v>10</v>
      </c>
      <c r="G15" s="317">
        <f t="shared" si="0"/>
        <v>0</v>
      </c>
    </row>
    <row r="16" spans="3:7" ht="15">
      <c r="C16" s="308" t="s">
        <v>678</v>
      </c>
      <c r="D16" s="114" t="s">
        <v>44</v>
      </c>
      <c r="E16" s="81">
        <v>15</v>
      </c>
      <c r="F16" s="81">
        <v>13</v>
      </c>
      <c r="G16" s="317">
        <f t="shared" si="0"/>
        <v>-13.333333333333334</v>
      </c>
    </row>
    <row r="17" spans="3:7" s="107" customFormat="1" ht="15">
      <c r="C17" s="310" t="s">
        <v>774</v>
      </c>
      <c r="D17" s="224" t="s">
        <v>47</v>
      </c>
      <c r="E17" s="225">
        <v>8</v>
      </c>
      <c r="F17" s="225">
        <v>9</v>
      </c>
      <c r="G17" s="317">
        <f t="shared" si="0"/>
        <v>12.5</v>
      </c>
    </row>
    <row r="18" spans="3:7" s="107" customFormat="1" ht="15">
      <c r="C18" s="308" t="s">
        <v>776</v>
      </c>
      <c r="D18" s="114" t="s">
        <v>48</v>
      </c>
      <c r="E18" s="81">
        <v>2</v>
      </c>
      <c r="F18" s="81">
        <v>2</v>
      </c>
      <c r="G18" s="317">
        <f t="shared" si="0"/>
        <v>0</v>
      </c>
    </row>
    <row r="19" spans="3:7" s="107" customFormat="1" ht="15">
      <c r="C19" s="309" t="s">
        <v>777</v>
      </c>
      <c r="D19" s="136" t="s">
        <v>49</v>
      </c>
      <c r="E19" s="137">
        <v>139</v>
      </c>
      <c r="F19" s="137">
        <v>143</v>
      </c>
      <c r="G19" s="317">
        <f t="shared" si="0"/>
        <v>2.877697841726619</v>
      </c>
    </row>
    <row r="20" spans="3:7" s="107" customFormat="1" ht="15">
      <c r="C20" s="308" t="s">
        <v>756</v>
      </c>
      <c r="D20" s="114" t="s">
        <v>50</v>
      </c>
      <c r="E20" s="81">
        <v>8</v>
      </c>
      <c r="F20" s="81">
        <v>7</v>
      </c>
      <c r="G20" s="317">
        <f t="shared" si="0"/>
        <v>-12.5</v>
      </c>
    </row>
    <row r="21" spans="3:7" s="107" customFormat="1" ht="15">
      <c r="C21" s="309" t="s">
        <v>789</v>
      </c>
      <c r="D21" s="268" t="s">
        <v>51</v>
      </c>
      <c r="E21" s="269">
        <v>3</v>
      </c>
      <c r="F21" s="269">
        <v>4</v>
      </c>
      <c r="G21" s="317">
        <f t="shared" si="0"/>
        <v>33.33333333333333</v>
      </c>
    </row>
    <row r="22" spans="3:7" ht="15">
      <c r="C22" s="308" t="s">
        <v>936</v>
      </c>
      <c r="D22" s="114" t="s">
        <v>52</v>
      </c>
      <c r="E22" s="81">
        <v>1</v>
      </c>
      <c r="F22" s="81">
        <v>2</v>
      </c>
      <c r="G22" s="317">
        <f t="shared" si="0"/>
        <v>100</v>
      </c>
    </row>
    <row r="23" spans="3:7" ht="15">
      <c r="C23" s="310" t="s">
        <v>773</v>
      </c>
      <c r="D23" s="224" t="s">
        <v>53</v>
      </c>
      <c r="E23" s="225">
        <v>10</v>
      </c>
      <c r="F23" s="225">
        <v>10</v>
      </c>
      <c r="G23" s="317">
        <f t="shared" si="0"/>
        <v>0</v>
      </c>
    </row>
    <row r="24" spans="3:7" s="107" customFormat="1" ht="15">
      <c r="C24" s="308" t="s">
        <v>766</v>
      </c>
      <c r="D24" s="114" t="s">
        <v>55</v>
      </c>
      <c r="E24" s="81">
        <v>3</v>
      </c>
      <c r="F24" s="81">
        <v>3</v>
      </c>
      <c r="G24" s="317">
        <f t="shared" si="0"/>
        <v>0</v>
      </c>
    </row>
    <row r="25" spans="3:7" s="107" customFormat="1" ht="15">
      <c r="C25" s="310" t="s">
        <v>768</v>
      </c>
      <c r="D25" s="224" t="s">
        <v>56</v>
      </c>
      <c r="E25" s="225">
        <v>1</v>
      </c>
      <c r="F25" s="225">
        <v>3</v>
      </c>
      <c r="G25" s="317">
        <f t="shared" si="0"/>
        <v>200</v>
      </c>
    </row>
    <row r="26" spans="3:7" s="107" customFormat="1" ht="15">
      <c r="C26" s="308" t="s">
        <v>788</v>
      </c>
      <c r="D26" s="114" t="s">
        <v>57</v>
      </c>
      <c r="E26" s="81">
        <v>3</v>
      </c>
      <c r="F26" s="81">
        <v>3</v>
      </c>
      <c r="G26" s="317">
        <f t="shared" si="0"/>
        <v>0</v>
      </c>
    </row>
    <row r="27" spans="3:7" s="107" customFormat="1" ht="15">
      <c r="C27" s="310" t="s">
        <v>759</v>
      </c>
      <c r="D27" s="224" t="s">
        <v>58</v>
      </c>
      <c r="E27" s="225">
        <v>1</v>
      </c>
      <c r="F27" s="225">
        <v>1</v>
      </c>
      <c r="G27" s="317">
        <f t="shared" si="0"/>
        <v>0</v>
      </c>
    </row>
    <row r="28" spans="3:7" ht="15">
      <c r="C28" s="308" t="s">
        <v>1000</v>
      </c>
      <c r="D28" s="114" t="s">
        <v>59</v>
      </c>
      <c r="E28" s="81">
        <v>19</v>
      </c>
      <c r="F28" s="81">
        <v>21</v>
      </c>
      <c r="G28" s="317">
        <f t="shared" si="0"/>
        <v>10.526315789473683</v>
      </c>
    </row>
    <row r="29" spans="3:7" ht="15">
      <c r="C29" s="309" t="s">
        <v>787</v>
      </c>
      <c r="D29" s="268" t="s">
        <v>60</v>
      </c>
      <c r="E29" s="269">
        <v>2</v>
      </c>
      <c r="F29" s="269">
        <v>2</v>
      </c>
      <c r="G29" s="317">
        <f t="shared" si="0"/>
        <v>0</v>
      </c>
    </row>
    <row r="30" spans="3:7" ht="15">
      <c r="C30" s="308" t="s">
        <v>765</v>
      </c>
      <c r="D30" s="114" t="s">
        <v>61</v>
      </c>
      <c r="E30" s="81">
        <v>3</v>
      </c>
      <c r="F30" s="81">
        <v>3</v>
      </c>
      <c r="G30" s="317">
        <f t="shared" si="0"/>
        <v>0</v>
      </c>
    </row>
    <row r="31" spans="3:7" s="107" customFormat="1" ht="15">
      <c r="C31" s="310" t="s">
        <v>679</v>
      </c>
      <c r="D31" s="224" t="s">
        <v>64</v>
      </c>
      <c r="E31" s="225">
        <v>12</v>
      </c>
      <c r="F31" s="225">
        <v>11</v>
      </c>
      <c r="G31" s="317">
        <f t="shared" si="0"/>
        <v>-8.333333333333332</v>
      </c>
    </row>
    <row r="32" spans="3:7" ht="15">
      <c r="C32" s="308" t="s">
        <v>785</v>
      </c>
      <c r="D32" s="114" t="s">
        <v>65</v>
      </c>
      <c r="E32" s="81">
        <v>2</v>
      </c>
      <c r="F32" s="81">
        <v>1</v>
      </c>
      <c r="G32" s="317">
        <f t="shared" si="0"/>
        <v>-50</v>
      </c>
    </row>
    <row r="33" spans="3:7" ht="15">
      <c r="C33" s="310" t="s">
        <v>680</v>
      </c>
      <c r="D33" s="224" t="s">
        <v>66</v>
      </c>
      <c r="E33" s="225">
        <v>1</v>
      </c>
      <c r="F33" s="225">
        <v>1</v>
      </c>
      <c r="G33" s="317">
        <f t="shared" si="0"/>
        <v>0</v>
      </c>
    </row>
    <row r="34" spans="3:7" s="107" customFormat="1" ht="15">
      <c r="C34" s="308" t="s">
        <v>1010</v>
      </c>
      <c r="D34" s="114" t="s">
        <v>67</v>
      </c>
      <c r="E34" s="81">
        <v>219</v>
      </c>
      <c r="F34" s="81">
        <v>206</v>
      </c>
      <c r="G34" s="317">
        <f t="shared" si="0"/>
        <v>-5.93607305936073</v>
      </c>
    </row>
    <row r="35" spans="3:7" ht="15">
      <c r="C35" s="309" t="s">
        <v>1002</v>
      </c>
      <c r="D35" s="136" t="s">
        <v>68</v>
      </c>
      <c r="E35" s="137">
        <v>183</v>
      </c>
      <c r="F35" s="137">
        <v>190</v>
      </c>
      <c r="G35" s="317">
        <f t="shared" si="0"/>
        <v>3.825136612021858</v>
      </c>
    </row>
    <row r="36" spans="3:7" s="107" customFormat="1" ht="15">
      <c r="C36" s="308" t="s">
        <v>762</v>
      </c>
      <c r="D36" s="114" t="s">
        <v>69</v>
      </c>
      <c r="E36" s="81">
        <v>1</v>
      </c>
      <c r="F36" s="81">
        <v>1</v>
      </c>
      <c r="G36" s="317">
        <f t="shared" si="0"/>
        <v>0</v>
      </c>
    </row>
    <row r="37" spans="3:7" s="376" customFormat="1" ht="15">
      <c r="C37" s="308" t="s">
        <v>1014</v>
      </c>
      <c r="D37" s="376" t="s">
        <v>70</v>
      </c>
      <c r="E37" s="81">
        <v>0</v>
      </c>
      <c r="F37" s="81">
        <v>1</v>
      </c>
      <c r="G37" s="375" t="s">
        <v>1016</v>
      </c>
    </row>
    <row r="38" spans="3:7" s="107" customFormat="1" ht="15">
      <c r="C38" s="309" t="s">
        <v>771</v>
      </c>
      <c r="D38" s="136" t="s">
        <v>71</v>
      </c>
      <c r="E38" s="137">
        <v>2</v>
      </c>
      <c r="F38" s="137">
        <v>2</v>
      </c>
      <c r="G38" s="317">
        <f t="shared" si="0"/>
        <v>0</v>
      </c>
    </row>
    <row r="39" spans="3:7" ht="15" customHeight="1">
      <c r="C39" s="310" t="s">
        <v>779</v>
      </c>
      <c r="D39" s="224" t="s">
        <v>72</v>
      </c>
      <c r="E39" s="225">
        <v>16</v>
      </c>
      <c r="F39" s="225">
        <v>15</v>
      </c>
      <c r="G39" s="317">
        <f t="shared" si="0"/>
        <v>-6.25</v>
      </c>
    </row>
    <row r="40" spans="3:7" ht="15" customHeight="1">
      <c r="C40" s="308" t="s">
        <v>778</v>
      </c>
      <c r="D40" s="114" t="s">
        <v>74</v>
      </c>
      <c r="E40" s="81">
        <v>202</v>
      </c>
      <c r="F40" s="81">
        <v>228</v>
      </c>
      <c r="G40" s="317">
        <f t="shared" si="0"/>
        <v>12.871287128712872</v>
      </c>
    </row>
    <row r="41" spans="3:7" ht="15">
      <c r="C41" s="310" t="s">
        <v>784</v>
      </c>
      <c r="D41" s="224" t="s">
        <v>75</v>
      </c>
      <c r="E41" s="225">
        <v>10</v>
      </c>
      <c r="F41" s="225">
        <v>11</v>
      </c>
      <c r="G41" s="317">
        <f t="shared" si="0"/>
        <v>10</v>
      </c>
    </row>
    <row r="42" spans="3:7" ht="15">
      <c r="C42" s="308" t="s">
        <v>763</v>
      </c>
      <c r="D42" s="114" t="s">
        <v>76</v>
      </c>
      <c r="E42" s="81">
        <v>3</v>
      </c>
      <c r="F42" s="81">
        <v>2</v>
      </c>
      <c r="G42" s="317">
        <f t="shared" si="0"/>
        <v>-33.33333333333333</v>
      </c>
    </row>
    <row r="43" spans="3:7" ht="15">
      <c r="C43" s="310" t="s">
        <v>786</v>
      </c>
      <c r="D43" s="224" t="s">
        <v>77</v>
      </c>
      <c r="E43" s="225">
        <v>1</v>
      </c>
      <c r="F43" s="225">
        <v>1</v>
      </c>
      <c r="G43" s="317">
        <f t="shared" si="0"/>
        <v>0</v>
      </c>
    </row>
    <row r="44" spans="3:7" ht="15">
      <c r="C44" s="308" t="s">
        <v>775</v>
      </c>
      <c r="D44" s="114" t="s">
        <v>78</v>
      </c>
      <c r="E44" s="81">
        <v>34</v>
      </c>
      <c r="F44" s="81">
        <v>39</v>
      </c>
      <c r="G44" s="317">
        <f t="shared" si="0"/>
        <v>14.705882352941178</v>
      </c>
    </row>
    <row r="45" spans="3:7" ht="15">
      <c r="C45" s="309" t="s">
        <v>783</v>
      </c>
      <c r="D45" s="268" t="s">
        <v>79</v>
      </c>
      <c r="E45" s="269">
        <v>6</v>
      </c>
      <c r="F45" s="269">
        <v>5</v>
      </c>
      <c r="G45" s="317">
        <f t="shared" si="0"/>
        <v>-16.666666666666664</v>
      </c>
    </row>
    <row r="46" spans="3:7" ht="15">
      <c r="C46" s="308" t="s">
        <v>761</v>
      </c>
      <c r="D46" s="114" t="s">
        <v>81</v>
      </c>
      <c r="E46" s="81">
        <v>9</v>
      </c>
      <c r="F46" s="81">
        <v>9</v>
      </c>
      <c r="G46" s="317">
        <f t="shared" si="0"/>
        <v>0</v>
      </c>
    </row>
    <row r="47" spans="3:7" ht="15">
      <c r="C47" s="310" t="s">
        <v>782</v>
      </c>
      <c r="D47" s="224" t="s">
        <v>83</v>
      </c>
      <c r="E47" s="225">
        <v>4</v>
      </c>
      <c r="F47" s="225">
        <v>4</v>
      </c>
      <c r="G47" s="317">
        <f t="shared" si="0"/>
        <v>0</v>
      </c>
    </row>
    <row r="48" spans="3:7" ht="15" customHeight="1">
      <c r="C48" s="308" t="s">
        <v>780</v>
      </c>
      <c r="D48" s="114" t="s">
        <v>85</v>
      </c>
      <c r="E48" s="81">
        <v>3</v>
      </c>
      <c r="F48" s="81">
        <v>4</v>
      </c>
      <c r="G48" s="317">
        <f t="shared" si="0"/>
        <v>33.33333333333333</v>
      </c>
    </row>
    <row r="49" spans="3:7" s="107" customFormat="1" ht="15" customHeight="1">
      <c r="C49" s="310" t="s">
        <v>781</v>
      </c>
      <c r="D49" s="224" t="s">
        <v>86</v>
      </c>
      <c r="E49" s="225">
        <v>2</v>
      </c>
      <c r="F49" s="225">
        <v>2</v>
      </c>
      <c r="G49" s="317">
        <f t="shared" si="0"/>
        <v>0</v>
      </c>
    </row>
    <row r="50" spans="3:7" s="107" customFormat="1" ht="15" customHeight="1">
      <c r="C50" s="308" t="s">
        <v>764</v>
      </c>
      <c r="D50" s="114" t="s">
        <v>87</v>
      </c>
      <c r="E50" s="81">
        <v>37</v>
      </c>
      <c r="F50" s="81">
        <v>39</v>
      </c>
      <c r="G50" s="317">
        <f t="shared" si="0"/>
        <v>5.405405405405405</v>
      </c>
    </row>
    <row r="51" spans="3:7" ht="15">
      <c r="C51" s="310" t="s">
        <v>1011</v>
      </c>
      <c r="D51" s="224" t="s">
        <v>88</v>
      </c>
      <c r="E51" s="225">
        <v>4</v>
      </c>
      <c r="F51" s="225">
        <v>9</v>
      </c>
      <c r="G51" s="317">
        <f t="shared" si="0"/>
        <v>125</v>
      </c>
    </row>
    <row r="52" spans="3:7" s="107" customFormat="1" ht="15">
      <c r="C52" s="308" t="s">
        <v>769</v>
      </c>
      <c r="D52" s="114" t="s">
        <v>91</v>
      </c>
      <c r="E52" s="81">
        <v>6</v>
      </c>
      <c r="F52" s="81">
        <v>7</v>
      </c>
      <c r="G52" s="317">
        <f t="shared" si="0"/>
        <v>16.666666666666664</v>
      </c>
    </row>
    <row r="53" spans="3:7" s="107" customFormat="1" ht="15">
      <c r="C53" s="309" t="s">
        <v>790</v>
      </c>
      <c r="D53" s="136" t="s">
        <v>92</v>
      </c>
      <c r="E53" s="137">
        <v>90</v>
      </c>
      <c r="F53" s="137">
        <v>93</v>
      </c>
      <c r="G53" s="317">
        <f t="shared" si="0"/>
        <v>3.3333333333333335</v>
      </c>
    </row>
    <row r="54" spans="3:7" s="107" customFormat="1" ht="15">
      <c r="C54" s="308" t="s">
        <v>757</v>
      </c>
      <c r="D54" s="114" t="s">
        <v>93</v>
      </c>
      <c r="E54" s="81">
        <v>3</v>
      </c>
      <c r="F54" s="81">
        <v>4</v>
      </c>
      <c r="G54" s="317">
        <f t="shared" si="0"/>
        <v>33.33333333333333</v>
      </c>
    </row>
    <row r="55" spans="3:7" s="249" customFormat="1" ht="15">
      <c r="C55" s="310" t="s">
        <v>1012</v>
      </c>
      <c r="D55" s="224" t="s">
        <v>94</v>
      </c>
      <c r="E55" s="226">
        <v>2</v>
      </c>
      <c r="F55" s="225">
        <v>3</v>
      </c>
      <c r="G55" s="317">
        <f t="shared" si="0"/>
        <v>50</v>
      </c>
    </row>
    <row r="56" spans="3:7" s="107" customFormat="1" ht="15">
      <c r="C56" s="308" t="s">
        <v>758</v>
      </c>
      <c r="D56" s="114" t="s">
        <v>96</v>
      </c>
      <c r="E56" s="81">
        <v>3</v>
      </c>
      <c r="F56" s="81">
        <v>3</v>
      </c>
      <c r="G56" s="317">
        <f t="shared" si="0"/>
        <v>0</v>
      </c>
    </row>
    <row r="57" spans="3:7" s="107" customFormat="1" ht="15">
      <c r="C57" s="310" t="s">
        <v>767</v>
      </c>
      <c r="D57" s="224" t="s">
        <v>97</v>
      </c>
      <c r="E57" s="225">
        <v>6</v>
      </c>
      <c r="F57" s="225">
        <v>5</v>
      </c>
      <c r="G57" s="317">
        <f t="shared" si="0"/>
        <v>-16.666666666666664</v>
      </c>
    </row>
    <row r="58" spans="3:7" s="107" customFormat="1" ht="15">
      <c r="C58" s="308" t="s">
        <v>755</v>
      </c>
      <c r="D58" s="114" t="s">
        <v>99</v>
      </c>
      <c r="E58" s="81">
        <v>2</v>
      </c>
      <c r="F58" s="81">
        <v>2</v>
      </c>
      <c r="G58" s="317">
        <f t="shared" si="0"/>
        <v>0</v>
      </c>
    </row>
    <row r="59" spans="3:7" s="249" customFormat="1" ht="15">
      <c r="C59" s="309" t="s">
        <v>792</v>
      </c>
      <c r="D59" s="268" t="s">
        <v>100</v>
      </c>
      <c r="E59" s="269">
        <v>1</v>
      </c>
      <c r="F59" s="269">
        <v>1</v>
      </c>
      <c r="G59" s="317">
        <f t="shared" si="0"/>
        <v>0</v>
      </c>
    </row>
    <row r="60" spans="3:7" ht="15">
      <c r="C60" s="308" t="s">
        <v>793</v>
      </c>
      <c r="D60" s="114" t="s">
        <v>101</v>
      </c>
      <c r="E60" s="81">
        <v>7</v>
      </c>
      <c r="F60" s="81">
        <v>8</v>
      </c>
      <c r="G60" s="317">
        <f t="shared" si="0"/>
        <v>14.285714285714285</v>
      </c>
    </row>
    <row r="61" spans="3:7" ht="15">
      <c r="C61" s="310" t="s">
        <v>794</v>
      </c>
      <c r="D61" s="224" t="s">
        <v>103</v>
      </c>
      <c r="E61" s="226">
        <v>3</v>
      </c>
      <c r="F61" s="225">
        <v>3</v>
      </c>
      <c r="G61" s="317">
        <f t="shared" si="0"/>
        <v>0</v>
      </c>
    </row>
    <row r="62" spans="3:7" s="376" customFormat="1" ht="15">
      <c r="C62" s="310" t="s">
        <v>1015</v>
      </c>
      <c r="D62" s="376" t="s">
        <v>104</v>
      </c>
      <c r="E62" s="226">
        <v>0</v>
      </c>
      <c r="F62" s="225">
        <v>2</v>
      </c>
      <c r="G62" s="375" t="s">
        <v>1016</v>
      </c>
    </row>
    <row r="63" spans="3:7" ht="15">
      <c r="C63" s="308" t="s">
        <v>1013</v>
      </c>
      <c r="D63" s="114" t="s">
        <v>109</v>
      </c>
      <c r="E63" s="81">
        <v>1</v>
      </c>
      <c r="F63" s="81">
        <v>1</v>
      </c>
      <c r="G63" s="317">
        <f t="shared" si="0"/>
        <v>0</v>
      </c>
    </row>
    <row r="64" spans="3:7" ht="15">
      <c r="C64" s="309" t="s">
        <v>770</v>
      </c>
      <c r="D64" s="136" t="s">
        <v>110</v>
      </c>
      <c r="E64" s="137">
        <v>3</v>
      </c>
      <c r="F64" s="137">
        <v>3</v>
      </c>
      <c r="G64" s="317">
        <f t="shared" si="0"/>
        <v>0</v>
      </c>
    </row>
    <row r="65" spans="3:7" ht="15">
      <c r="C65" s="308" t="s">
        <v>791</v>
      </c>
      <c r="D65" s="114" t="s">
        <v>111</v>
      </c>
      <c r="E65" s="81">
        <v>2</v>
      </c>
      <c r="F65" s="81">
        <v>2</v>
      </c>
      <c r="G65" s="317">
        <f t="shared" si="0"/>
        <v>0</v>
      </c>
    </row>
    <row r="66" spans="3:9" s="282" customFormat="1" ht="15">
      <c r="C66" s="310" t="s">
        <v>772</v>
      </c>
      <c r="D66" s="291" t="s">
        <v>112</v>
      </c>
      <c r="E66" s="292">
        <v>4</v>
      </c>
      <c r="F66" s="292">
        <v>5</v>
      </c>
      <c r="G66" s="317">
        <f t="shared" si="0"/>
        <v>25</v>
      </c>
      <c r="H66" s="109"/>
      <c r="I66" s="109"/>
    </row>
    <row r="67" spans="3:7" ht="15.75" thickBot="1">
      <c r="C67" s="311">
        <v>81</v>
      </c>
      <c r="D67" s="312" t="s">
        <v>114</v>
      </c>
      <c r="E67" s="313">
        <v>17</v>
      </c>
      <c r="F67" s="313">
        <v>17</v>
      </c>
      <c r="G67" s="378">
        <f t="shared" si="0"/>
        <v>0</v>
      </c>
    </row>
    <row r="68" spans="3:7" s="107" customFormat="1" ht="15.75" thickBot="1">
      <c r="C68" s="501" t="s">
        <v>7</v>
      </c>
      <c r="D68" s="502"/>
      <c r="E68" s="327">
        <f>SUM(E8:E67)</f>
        <v>1284</v>
      </c>
      <c r="F68" s="377">
        <f>SUM(F8:F67)</f>
        <v>1351</v>
      </c>
      <c r="G68" s="379">
        <f t="shared" si="0"/>
        <v>5.218068535825545</v>
      </c>
    </row>
    <row r="69" spans="3:7" ht="15">
      <c r="C69" s="216"/>
      <c r="D69" s="216"/>
      <c r="E69" s="216"/>
      <c r="F69" s="216"/>
      <c r="G69" s="216"/>
    </row>
    <row r="71" spans="3:7" ht="15" customHeight="1">
      <c r="C71" s="215" t="s">
        <v>944</v>
      </c>
      <c r="D71" s="215"/>
      <c r="E71" s="215"/>
      <c r="F71" s="215"/>
      <c r="G71" s="215"/>
    </row>
    <row r="73" spans="3:7" ht="15">
      <c r="C73" s="196"/>
      <c r="D73" s="192"/>
      <c r="E73" s="193"/>
      <c r="F73" s="193"/>
      <c r="G73" s="197"/>
    </row>
    <row r="74" spans="3:7" ht="15">
      <c r="C74" s="196"/>
      <c r="D74" s="192"/>
      <c r="E74" s="193"/>
      <c r="F74" s="193"/>
      <c r="G74" s="197"/>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ignoredErrors>
    <ignoredError sqref="C8:C6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
      <selection activeCell="B1" sqref="B1"/>
    </sheetView>
  </sheetViews>
  <sheetFormatPr defaultColWidth="9.140625" defaultRowHeight="15"/>
  <cols>
    <col min="2" max="2" width="7.00390625" style="0" customWidth="1"/>
    <col min="3" max="3" width="33.00390625" style="0" customWidth="1"/>
    <col min="4" max="6" width="13.7109375" style="0" customWidth="1"/>
  </cols>
  <sheetData>
    <row r="1" ht="15">
      <c r="A1" s="386"/>
    </row>
    <row r="2" spans="2:7" ht="15" customHeight="1">
      <c r="B2" s="503" t="s">
        <v>945</v>
      </c>
      <c r="C2" s="503"/>
      <c r="D2" s="503"/>
      <c r="E2" s="503"/>
      <c r="F2" s="503"/>
      <c r="G2" s="503"/>
    </row>
    <row r="3" spans="2:7" ht="15">
      <c r="B3" s="503"/>
      <c r="C3" s="503"/>
      <c r="D3" s="503"/>
      <c r="E3" s="503"/>
      <c r="F3" s="503"/>
      <c r="G3" s="503"/>
    </row>
    <row r="4" spans="3:6" ht="15" customHeight="1">
      <c r="C4" s="520" t="s">
        <v>292</v>
      </c>
      <c r="D4" s="520"/>
      <c r="E4" s="520"/>
      <c r="F4" s="520"/>
    </row>
    <row r="5" spans="3:6" ht="15.75" thickBot="1">
      <c r="C5" s="521"/>
      <c r="D5" s="521"/>
      <c r="E5" s="521"/>
      <c r="F5" s="521"/>
    </row>
    <row r="6" spans="3:6" ht="15">
      <c r="C6" s="516" t="s">
        <v>291</v>
      </c>
      <c r="D6" s="518" t="s">
        <v>14</v>
      </c>
      <c r="E6" s="518"/>
      <c r="F6" s="519"/>
    </row>
    <row r="7" spans="3:6" ht="24.75" customHeight="1" thickBot="1">
      <c r="C7" s="517"/>
      <c r="D7" s="324">
        <v>2014</v>
      </c>
      <c r="E7" s="325">
        <v>2015</v>
      </c>
      <c r="F7" s="326" t="s">
        <v>881</v>
      </c>
    </row>
    <row r="8" spans="3:6" ht="15">
      <c r="C8" s="388" t="s">
        <v>594</v>
      </c>
      <c r="D8" s="322">
        <v>272</v>
      </c>
      <c r="E8" s="322">
        <v>283</v>
      </c>
      <c r="F8" s="323">
        <f>(E8-D8)/D8*100</f>
        <v>4.044117647058823</v>
      </c>
    </row>
    <row r="9" spans="3:6" ht="15">
      <c r="C9" s="318" t="s">
        <v>615</v>
      </c>
      <c r="D9" s="81">
        <v>163</v>
      </c>
      <c r="E9" s="81">
        <v>160</v>
      </c>
      <c r="F9" s="317">
        <f>(E9-D9)/D9*100</f>
        <v>-1.8404907975460123</v>
      </c>
    </row>
    <row r="10" spans="3:6" ht="15">
      <c r="C10" s="319" t="s">
        <v>612</v>
      </c>
      <c r="D10" s="137">
        <v>111</v>
      </c>
      <c r="E10" s="137">
        <v>122</v>
      </c>
      <c r="F10" s="323">
        <f aca="true" t="shared" si="0" ref="F10:F73">(E10-D10)/D10*100</f>
        <v>9.90990990990991</v>
      </c>
    </row>
    <row r="11" spans="3:6" ht="15">
      <c r="C11" s="318" t="s">
        <v>660</v>
      </c>
      <c r="D11" s="81">
        <v>107</v>
      </c>
      <c r="E11" s="81">
        <v>111</v>
      </c>
      <c r="F11" s="317">
        <f t="shared" si="0"/>
        <v>3.7383177570093453</v>
      </c>
    </row>
    <row r="12" spans="3:6" ht="15">
      <c r="C12" s="319" t="s">
        <v>653</v>
      </c>
      <c r="D12" s="269">
        <v>71</v>
      </c>
      <c r="E12" s="269">
        <v>79</v>
      </c>
      <c r="F12" s="323">
        <f t="shared" si="0"/>
        <v>11.267605633802818</v>
      </c>
    </row>
    <row r="13" spans="3:6" ht="15">
      <c r="C13" s="318" t="s">
        <v>595</v>
      </c>
      <c r="D13" s="81">
        <v>75</v>
      </c>
      <c r="E13" s="81">
        <v>78</v>
      </c>
      <c r="F13" s="317">
        <f t="shared" si="0"/>
        <v>4</v>
      </c>
    </row>
    <row r="14" spans="3:6" ht="15">
      <c r="C14" s="319" t="s">
        <v>656</v>
      </c>
      <c r="D14" s="137">
        <v>63</v>
      </c>
      <c r="E14" s="137">
        <v>77</v>
      </c>
      <c r="F14" s="323">
        <f t="shared" si="0"/>
        <v>22.22222222222222</v>
      </c>
    </row>
    <row r="15" spans="3:6" ht="15">
      <c r="C15" s="318" t="s">
        <v>659</v>
      </c>
      <c r="D15" s="81">
        <v>69</v>
      </c>
      <c r="E15" s="81">
        <v>68</v>
      </c>
      <c r="F15" s="317">
        <f t="shared" si="0"/>
        <v>-1.4492753623188406</v>
      </c>
    </row>
    <row r="16" spans="3:6" ht="15">
      <c r="C16" s="319" t="s">
        <v>598</v>
      </c>
      <c r="D16" s="137">
        <v>43</v>
      </c>
      <c r="E16" s="137">
        <v>52</v>
      </c>
      <c r="F16" s="323">
        <f t="shared" si="0"/>
        <v>20.930232558139537</v>
      </c>
    </row>
    <row r="17" spans="3:6" ht="15">
      <c r="C17" s="318" t="s">
        <v>602</v>
      </c>
      <c r="D17" s="81">
        <v>40</v>
      </c>
      <c r="E17" s="81">
        <v>39</v>
      </c>
      <c r="F17" s="317">
        <f t="shared" si="0"/>
        <v>-2.5</v>
      </c>
    </row>
    <row r="18" spans="3:6" ht="15">
      <c r="C18" s="319" t="s">
        <v>627</v>
      </c>
      <c r="D18" s="137">
        <v>33</v>
      </c>
      <c r="E18" s="137">
        <v>37</v>
      </c>
      <c r="F18" s="323">
        <f t="shared" si="0"/>
        <v>12.121212121212121</v>
      </c>
    </row>
    <row r="19" spans="3:6" ht="15">
      <c r="C19" s="318" t="s">
        <v>614</v>
      </c>
      <c r="D19" s="81">
        <v>25</v>
      </c>
      <c r="E19" s="81">
        <v>31</v>
      </c>
      <c r="F19" s="317">
        <f t="shared" si="0"/>
        <v>24</v>
      </c>
    </row>
    <row r="20" spans="3:9" ht="15">
      <c r="C20" s="319" t="s">
        <v>620</v>
      </c>
      <c r="D20" s="269">
        <v>21</v>
      </c>
      <c r="E20" s="269">
        <v>23</v>
      </c>
      <c r="F20" s="323">
        <f t="shared" si="0"/>
        <v>9.523809523809524</v>
      </c>
      <c r="I20" s="109"/>
    </row>
    <row r="21" spans="3:6" s="249" customFormat="1" ht="15">
      <c r="C21" s="318" t="s">
        <v>648</v>
      </c>
      <c r="D21" s="81">
        <v>13</v>
      </c>
      <c r="E21" s="81">
        <v>16</v>
      </c>
      <c r="F21" s="317">
        <f t="shared" si="0"/>
        <v>23.076923076923077</v>
      </c>
    </row>
    <row r="22" spans="3:11" s="249" customFormat="1" ht="15">
      <c r="C22" s="319" t="s">
        <v>643</v>
      </c>
      <c r="D22" s="225">
        <v>13</v>
      </c>
      <c r="E22" s="225">
        <v>15</v>
      </c>
      <c r="F22" s="323">
        <f t="shared" si="0"/>
        <v>15.384615384615385</v>
      </c>
      <c r="K22" s="109"/>
    </row>
    <row r="23" spans="3:6" s="249" customFormat="1" ht="15">
      <c r="C23" s="318" t="s">
        <v>644</v>
      </c>
      <c r="D23" s="81">
        <v>12</v>
      </c>
      <c r="E23" s="81">
        <v>13</v>
      </c>
      <c r="F23" s="317">
        <f t="shared" si="0"/>
        <v>8.333333333333332</v>
      </c>
    </row>
    <row r="24" spans="3:6" s="249" customFormat="1" ht="15">
      <c r="C24" s="319" t="s">
        <v>638</v>
      </c>
      <c r="D24" s="225">
        <v>10</v>
      </c>
      <c r="E24" s="225">
        <v>12</v>
      </c>
      <c r="F24" s="323">
        <f t="shared" si="0"/>
        <v>20</v>
      </c>
    </row>
    <row r="25" spans="3:6" ht="15">
      <c r="C25" s="318" t="s">
        <v>650</v>
      </c>
      <c r="D25" s="81">
        <v>11</v>
      </c>
      <c r="E25" s="81">
        <v>12</v>
      </c>
      <c r="F25" s="317">
        <f t="shared" si="0"/>
        <v>9.090909090909092</v>
      </c>
    </row>
    <row r="26" spans="3:6" ht="15">
      <c r="C26" s="319" t="s">
        <v>658</v>
      </c>
      <c r="D26" s="225">
        <v>14</v>
      </c>
      <c r="E26" s="225">
        <v>12</v>
      </c>
      <c r="F26" s="323">
        <f t="shared" si="0"/>
        <v>-14.285714285714285</v>
      </c>
    </row>
    <row r="27" spans="3:6" ht="15">
      <c r="C27" s="318" t="s">
        <v>608</v>
      </c>
      <c r="D27" s="81">
        <v>11</v>
      </c>
      <c r="E27" s="81">
        <v>11</v>
      </c>
      <c r="F27" s="317">
        <f t="shared" si="0"/>
        <v>0</v>
      </c>
    </row>
    <row r="28" spans="3:6" ht="15">
      <c r="C28" s="319" t="s">
        <v>621</v>
      </c>
      <c r="D28" s="137">
        <v>10</v>
      </c>
      <c r="E28" s="137">
        <v>11</v>
      </c>
      <c r="F28" s="323">
        <f t="shared" si="0"/>
        <v>10</v>
      </c>
    </row>
    <row r="29" spans="3:6" ht="15">
      <c r="C29" s="318" t="s">
        <v>639</v>
      </c>
      <c r="D29" s="81">
        <v>8</v>
      </c>
      <c r="E29" s="81">
        <v>9</v>
      </c>
      <c r="F29" s="317">
        <f t="shared" si="0"/>
        <v>12.5</v>
      </c>
    </row>
    <row r="30" spans="3:6" s="249" customFormat="1" ht="15">
      <c r="C30" s="319" t="s">
        <v>642</v>
      </c>
      <c r="D30" s="225">
        <v>8</v>
      </c>
      <c r="E30" s="225">
        <v>9</v>
      </c>
      <c r="F30" s="323">
        <f t="shared" si="0"/>
        <v>12.5</v>
      </c>
    </row>
    <row r="31" spans="3:6" s="249" customFormat="1" ht="15">
      <c r="C31" s="318" t="s">
        <v>600</v>
      </c>
      <c r="D31" s="81">
        <v>8</v>
      </c>
      <c r="E31" s="81">
        <v>8</v>
      </c>
      <c r="F31" s="317">
        <f t="shared" si="0"/>
        <v>0</v>
      </c>
    </row>
    <row r="32" spans="3:6" ht="15">
      <c r="C32" s="319" t="s">
        <v>611</v>
      </c>
      <c r="D32" s="225">
        <v>7</v>
      </c>
      <c r="E32" s="225">
        <v>8</v>
      </c>
      <c r="F32" s="323">
        <f t="shared" si="0"/>
        <v>14.285714285714285</v>
      </c>
    </row>
    <row r="33" spans="3:6" ht="15">
      <c r="C33" s="318" t="s">
        <v>599</v>
      </c>
      <c r="D33" s="81">
        <v>5</v>
      </c>
      <c r="E33" s="81">
        <v>7</v>
      </c>
      <c r="F33" s="317">
        <f t="shared" si="0"/>
        <v>40</v>
      </c>
    </row>
    <row r="34" spans="3:6" s="249" customFormat="1" ht="15">
      <c r="C34" s="319" t="s">
        <v>655</v>
      </c>
      <c r="D34" s="137">
        <v>7</v>
      </c>
      <c r="E34" s="137">
        <v>7</v>
      </c>
      <c r="F34" s="323">
        <f t="shared" si="0"/>
        <v>0</v>
      </c>
    </row>
    <row r="35" spans="3:6" s="249" customFormat="1" ht="15">
      <c r="C35" s="318" t="s">
        <v>619</v>
      </c>
      <c r="D35" s="81">
        <v>5</v>
      </c>
      <c r="E35" s="81">
        <v>6</v>
      </c>
      <c r="F35" s="317">
        <f t="shared" si="0"/>
        <v>20</v>
      </c>
    </row>
    <row r="36" spans="3:6" ht="15">
      <c r="C36" s="319" t="s">
        <v>652</v>
      </c>
      <c r="D36" s="225">
        <v>5</v>
      </c>
      <c r="E36" s="225">
        <v>6</v>
      </c>
      <c r="F36" s="323">
        <f t="shared" si="0"/>
        <v>20</v>
      </c>
    </row>
    <row r="37" spans="3:6" ht="15">
      <c r="C37" s="318" t="s">
        <v>604</v>
      </c>
      <c r="D37" s="81">
        <v>5</v>
      </c>
      <c r="E37" s="81">
        <v>5</v>
      </c>
      <c r="F37" s="317">
        <f t="shared" si="0"/>
        <v>0</v>
      </c>
    </row>
    <row r="38" spans="3:6" ht="15">
      <c r="C38" s="319" t="s">
        <v>657</v>
      </c>
      <c r="D38" s="225">
        <v>6</v>
      </c>
      <c r="E38" s="225">
        <v>5</v>
      </c>
      <c r="F38" s="323">
        <f t="shared" si="0"/>
        <v>-16.666666666666664</v>
      </c>
    </row>
    <row r="39" spans="3:6" ht="15">
      <c r="C39" s="318" t="s">
        <v>597</v>
      </c>
      <c r="D39" s="81">
        <v>5</v>
      </c>
      <c r="E39" s="81">
        <v>4</v>
      </c>
      <c r="F39" s="317">
        <f t="shared" si="0"/>
        <v>-20</v>
      </c>
    </row>
    <row r="40" spans="3:6" ht="15">
      <c r="C40" s="319" t="s">
        <v>613</v>
      </c>
      <c r="D40" s="225">
        <v>4</v>
      </c>
      <c r="E40" s="225">
        <v>4</v>
      </c>
      <c r="F40" s="323">
        <f t="shared" si="0"/>
        <v>0</v>
      </c>
    </row>
    <row r="41" spans="3:6" ht="15">
      <c r="C41" s="318" t="s">
        <v>617</v>
      </c>
      <c r="D41" s="81">
        <v>5</v>
      </c>
      <c r="E41" s="81">
        <v>4</v>
      </c>
      <c r="F41" s="317">
        <f t="shared" si="0"/>
        <v>-20</v>
      </c>
    </row>
    <row r="42" spans="3:6" s="249" customFormat="1" ht="15">
      <c r="C42" s="319" t="s">
        <v>623</v>
      </c>
      <c r="D42" s="269">
        <v>4</v>
      </c>
      <c r="E42" s="269">
        <v>4</v>
      </c>
      <c r="F42" s="323">
        <f t="shared" si="0"/>
        <v>0</v>
      </c>
    </row>
    <row r="43" spans="3:6" ht="15">
      <c r="C43" s="318" t="s">
        <v>628</v>
      </c>
      <c r="D43" s="81">
        <v>5</v>
      </c>
      <c r="E43" s="81">
        <v>4</v>
      </c>
      <c r="F43" s="317">
        <f t="shared" si="0"/>
        <v>-20</v>
      </c>
    </row>
    <row r="44" spans="3:6" ht="15">
      <c r="C44" s="319" t="s">
        <v>640</v>
      </c>
      <c r="D44" s="269">
        <v>3</v>
      </c>
      <c r="E44" s="269">
        <v>4</v>
      </c>
      <c r="F44" s="323">
        <f t="shared" si="0"/>
        <v>33.33333333333333</v>
      </c>
    </row>
    <row r="45" spans="3:6" ht="15">
      <c r="C45" s="318" t="s">
        <v>593</v>
      </c>
      <c r="D45" s="81">
        <v>4</v>
      </c>
      <c r="E45" s="81">
        <v>3</v>
      </c>
      <c r="F45" s="317">
        <f t="shared" si="0"/>
        <v>-25</v>
      </c>
    </row>
    <row r="46" spans="3:6" s="249" customFormat="1" ht="15">
      <c r="C46" s="319" t="s">
        <v>601</v>
      </c>
      <c r="D46" s="269">
        <v>4</v>
      </c>
      <c r="E46" s="269">
        <v>3</v>
      </c>
      <c r="F46" s="323">
        <f t="shared" si="0"/>
        <v>-25</v>
      </c>
    </row>
    <row r="47" spans="3:6" s="249" customFormat="1" ht="15">
      <c r="C47" s="318" t="s">
        <v>636</v>
      </c>
      <c r="D47" s="81">
        <v>7</v>
      </c>
      <c r="E47" s="81">
        <v>3</v>
      </c>
      <c r="F47" s="317">
        <f t="shared" si="0"/>
        <v>-57.14285714285714</v>
      </c>
    </row>
    <row r="48" spans="3:6" ht="15">
      <c r="C48" s="319" t="s">
        <v>637</v>
      </c>
      <c r="D48" s="269">
        <v>1</v>
      </c>
      <c r="E48" s="269">
        <v>3</v>
      </c>
      <c r="F48" s="323">
        <f t="shared" si="0"/>
        <v>200</v>
      </c>
    </row>
    <row r="49" spans="3:6" ht="15">
      <c r="C49" s="318" t="s">
        <v>645</v>
      </c>
      <c r="D49" s="81">
        <v>3</v>
      </c>
      <c r="E49" s="81">
        <v>3</v>
      </c>
      <c r="F49" s="317">
        <f t="shared" si="0"/>
        <v>0</v>
      </c>
    </row>
    <row r="50" spans="3:6" s="249" customFormat="1" ht="15">
      <c r="C50" s="319" t="s">
        <v>654</v>
      </c>
      <c r="D50" s="269">
        <v>3</v>
      </c>
      <c r="E50" s="269">
        <v>3</v>
      </c>
      <c r="F50" s="323">
        <f t="shared" si="0"/>
        <v>0</v>
      </c>
    </row>
    <row r="51" spans="3:6" s="249" customFormat="1" ht="15">
      <c r="C51" s="318" t="s">
        <v>596</v>
      </c>
      <c r="D51" s="81">
        <v>2</v>
      </c>
      <c r="E51" s="81">
        <v>2</v>
      </c>
      <c r="F51" s="317">
        <f t="shared" si="0"/>
        <v>0</v>
      </c>
    </row>
    <row r="52" spans="3:6" ht="15">
      <c r="C52" s="319" t="s">
        <v>1017</v>
      </c>
      <c r="D52" s="225">
        <v>0</v>
      </c>
      <c r="E52" s="225">
        <v>2</v>
      </c>
      <c r="F52" s="380" t="s">
        <v>1016</v>
      </c>
    </row>
    <row r="53" spans="3:6" ht="15">
      <c r="C53" s="318" t="s">
        <v>934</v>
      </c>
      <c r="D53" s="81">
        <v>2</v>
      </c>
      <c r="E53" s="81">
        <v>2</v>
      </c>
      <c r="F53" s="375">
        <f t="shared" si="0"/>
        <v>0</v>
      </c>
    </row>
    <row r="54" spans="3:6" ht="15">
      <c r="C54" s="319" t="s">
        <v>626</v>
      </c>
      <c r="D54" s="137">
        <v>1</v>
      </c>
      <c r="E54" s="137">
        <v>2</v>
      </c>
      <c r="F54" s="323">
        <f t="shared" si="0"/>
        <v>100</v>
      </c>
    </row>
    <row r="55" spans="3:6" ht="15">
      <c r="C55" s="318" t="s">
        <v>631</v>
      </c>
      <c r="D55" s="81">
        <v>2</v>
      </c>
      <c r="E55" s="81">
        <v>2</v>
      </c>
      <c r="F55" s="317">
        <f t="shared" si="0"/>
        <v>0</v>
      </c>
    </row>
    <row r="56" spans="3:6" ht="15">
      <c r="C56" s="319" t="s">
        <v>632</v>
      </c>
      <c r="D56" s="269">
        <v>2</v>
      </c>
      <c r="E56" s="269">
        <v>2</v>
      </c>
      <c r="F56" s="323">
        <f t="shared" si="0"/>
        <v>0</v>
      </c>
    </row>
    <row r="57" spans="3:6" ht="15">
      <c r="C57" s="318" t="s">
        <v>634</v>
      </c>
      <c r="D57" s="81">
        <v>4</v>
      </c>
      <c r="E57" s="81">
        <v>2</v>
      </c>
      <c r="F57" s="317">
        <f t="shared" si="0"/>
        <v>-50</v>
      </c>
    </row>
    <row r="58" spans="3:6" ht="15">
      <c r="C58" s="319" t="s">
        <v>641</v>
      </c>
      <c r="D58" s="225">
        <v>2</v>
      </c>
      <c r="E58" s="225">
        <v>2</v>
      </c>
      <c r="F58" s="323">
        <f t="shared" si="0"/>
        <v>0</v>
      </c>
    </row>
    <row r="59" spans="3:6" ht="15">
      <c r="C59" s="318" t="s">
        <v>935</v>
      </c>
      <c r="D59" s="81">
        <v>1</v>
      </c>
      <c r="E59" s="81">
        <v>2</v>
      </c>
      <c r="F59" s="317">
        <f t="shared" si="0"/>
        <v>100</v>
      </c>
    </row>
    <row r="60" spans="3:6" s="249" customFormat="1" ht="15">
      <c r="C60" s="319" t="s">
        <v>649</v>
      </c>
      <c r="D60" s="137">
        <v>2</v>
      </c>
      <c r="E60" s="137">
        <v>2</v>
      </c>
      <c r="F60" s="323">
        <f t="shared" si="0"/>
        <v>0</v>
      </c>
    </row>
    <row r="61" spans="3:6" s="249" customFormat="1" ht="15">
      <c r="C61" s="318" t="s">
        <v>882</v>
      </c>
      <c r="D61" s="81">
        <v>1</v>
      </c>
      <c r="E61" s="81">
        <v>1</v>
      </c>
      <c r="F61" s="317">
        <f t="shared" si="0"/>
        <v>0</v>
      </c>
    </row>
    <row r="62" spans="3:6" s="249" customFormat="1" ht="15">
      <c r="C62" s="319" t="s">
        <v>603</v>
      </c>
      <c r="D62" s="225">
        <v>1</v>
      </c>
      <c r="E62" s="225">
        <v>1</v>
      </c>
      <c r="F62" s="323">
        <f t="shared" si="0"/>
        <v>0</v>
      </c>
    </row>
    <row r="63" spans="3:6" ht="15">
      <c r="C63" s="318" t="s">
        <v>605</v>
      </c>
      <c r="D63" s="81">
        <v>1</v>
      </c>
      <c r="E63" s="81">
        <v>1</v>
      </c>
      <c r="F63" s="317">
        <f t="shared" si="0"/>
        <v>0</v>
      </c>
    </row>
    <row r="64" spans="3:6" ht="15">
      <c r="C64" s="319" t="s">
        <v>606</v>
      </c>
      <c r="D64" s="225">
        <v>1</v>
      </c>
      <c r="E64" s="225">
        <v>1</v>
      </c>
      <c r="F64" s="323">
        <f t="shared" si="0"/>
        <v>0</v>
      </c>
    </row>
    <row r="65" spans="3:6" s="249" customFormat="1" ht="15">
      <c r="C65" s="318" t="s">
        <v>607</v>
      </c>
      <c r="D65" s="81">
        <v>1</v>
      </c>
      <c r="E65" s="81">
        <v>1</v>
      </c>
      <c r="F65" s="317">
        <f t="shared" si="0"/>
        <v>0</v>
      </c>
    </row>
    <row r="66" spans="3:6" ht="15">
      <c r="C66" s="319" t="s">
        <v>609</v>
      </c>
      <c r="D66" s="269">
        <v>2</v>
      </c>
      <c r="E66" s="269">
        <v>1</v>
      </c>
      <c r="F66" s="323">
        <f t="shared" si="0"/>
        <v>-50</v>
      </c>
    </row>
    <row r="67" spans="3:6" ht="15">
      <c r="C67" s="318" t="s">
        <v>610</v>
      </c>
      <c r="D67" s="81">
        <v>1</v>
      </c>
      <c r="E67" s="81">
        <v>1</v>
      </c>
      <c r="F67" s="317">
        <f t="shared" si="0"/>
        <v>0</v>
      </c>
    </row>
    <row r="68" spans="3:6" s="249" customFormat="1" ht="15">
      <c r="C68" s="389" t="s">
        <v>616</v>
      </c>
      <c r="D68" s="225">
        <v>1</v>
      </c>
      <c r="E68" s="225">
        <v>1</v>
      </c>
      <c r="F68" s="323">
        <f t="shared" si="0"/>
        <v>0</v>
      </c>
    </row>
    <row r="69" spans="3:6" s="249" customFormat="1" ht="15">
      <c r="C69" s="390" t="s">
        <v>618</v>
      </c>
      <c r="D69" s="81">
        <v>1</v>
      </c>
      <c r="E69" s="81">
        <v>1</v>
      </c>
      <c r="F69" s="317">
        <f t="shared" si="0"/>
        <v>0</v>
      </c>
    </row>
    <row r="70" spans="3:6" ht="15">
      <c r="C70" s="319" t="s">
        <v>622</v>
      </c>
      <c r="D70" s="225">
        <v>2</v>
      </c>
      <c r="E70" s="225">
        <v>1</v>
      </c>
      <c r="F70" s="323">
        <f t="shared" si="0"/>
        <v>-50</v>
      </c>
    </row>
    <row r="71" spans="3:6" s="249" customFormat="1" ht="15">
      <c r="C71" s="318" t="s">
        <v>624</v>
      </c>
      <c r="D71" s="81">
        <v>2</v>
      </c>
      <c r="E71" s="81">
        <v>1</v>
      </c>
      <c r="F71" s="317">
        <f t="shared" si="0"/>
        <v>-50</v>
      </c>
    </row>
    <row r="72" spans="3:6" ht="15">
      <c r="C72" s="319" t="s">
        <v>625</v>
      </c>
      <c r="D72" s="225">
        <v>1</v>
      </c>
      <c r="E72" s="225">
        <v>1</v>
      </c>
      <c r="F72" s="323">
        <f t="shared" si="0"/>
        <v>0</v>
      </c>
    </row>
    <row r="73" spans="3:6" ht="15">
      <c r="C73" s="318" t="s">
        <v>629</v>
      </c>
      <c r="D73" s="81">
        <v>1</v>
      </c>
      <c r="E73" s="81">
        <v>1</v>
      </c>
      <c r="F73" s="317">
        <f t="shared" si="0"/>
        <v>0</v>
      </c>
    </row>
    <row r="74" spans="3:6" ht="15">
      <c r="C74" s="319" t="s">
        <v>630</v>
      </c>
      <c r="D74" s="269">
        <v>1</v>
      </c>
      <c r="E74" s="269">
        <v>1</v>
      </c>
      <c r="F74" s="323">
        <f aca="true" t="shared" si="1" ref="F74:F81">(E74-D74)/D74*100</f>
        <v>0</v>
      </c>
    </row>
    <row r="75" spans="3:6" ht="15">
      <c r="C75" s="318" t="s">
        <v>633</v>
      </c>
      <c r="D75" s="81">
        <v>1</v>
      </c>
      <c r="E75" s="81">
        <v>1</v>
      </c>
      <c r="F75" s="317">
        <f t="shared" si="1"/>
        <v>0</v>
      </c>
    </row>
    <row r="76" spans="3:6" ht="15">
      <c r="C76" s="319" t="s">
        <v>635</v>
      </c>
      <c r="D76" s="137">
        <v>1</v>
      </c>
      <c r="E76" s="137">
        <v>1</v>
      </c>
      <c r="F76" s="323">
        <f t="shared" si="1"/>
        <v>0</v>
      </c>
    </row>
    <row r="77" spans="3:6" ht="15">
      <c r="C77" s="318" t="s">
        <v>646</v>
      </c>
      <c r="D77" s="81">
        <v>2</v>
      </c>
      <c r="E77" s="81">
        <v>1</v>
      </c>
      <c r="F77" s="317">
        <f t="shared" si="1"/>
        <v>-50</v>
      </c>
    </row>
    <row r="78" spans="3:6" ht="15">
      <c r="C78" s="319" t="s">
        <v>647</v>
      </c>
      <c r="D78" s="225">
        <v>1</v>
      </c>
      <c r="E78" s="225">
        <v>1</v>
      </c>
      <c r="F78" s="323">
        <f t="shared" si="1"/>
        <v>0</v>
      </c>
    </row>
    <row r="79" spans="3:6" s="282" customFormat="1" ht="15">
      <c r="C79" s="391" t="s">
        <v>1018</v>
      </c>
      <c r="D79" s="81">
        <v>0</v>
      </c>
      <c r="E79" s="81">
        <v>1</v>
      </c>
      <c r="F79" s="375" t="s">
        <v>1016</v>
      </c>
    </row>
    <row r="80" spans="3:6" ht="15.75" thickBot="1">
      <c r="C80" s="387" t="s">
        <v>651</v>
      </c>
      <c r="D80" s="302">
        <v>2</v>
      </c>
      <c r="E80" s="302">
        <v>1</v>
      </c>
      <c r="F80" s="323">
        <f t="shared" si="1"/>
        <v>-50</v>
      </c>
    </row>
    <row r="81" spans="3:6" ht="15.75" thickBot="1">
      <c r="C81" s="320" t="s">
        <v>7</v>
      </c>
      <c r="D81" s="321">
        <f>SUM(D8:D80)</f>
        <v>1341</v>
      </c>
      <c r="E81" s="321">
        <f>SUM(E8:E80)</f>
        <v>1414</v>
      </c>
      <c r="F81" s="374">
        <f t="shared" si="1"/>
        <v>5.443698732289336</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ignoredErrors>
    <ignoredError sqref="E81" formulaRange="1"/>
  </ignoredErrors>
</worksheet>
</file>

<file path=xl/worksheets/sheet14.xml><?xml version="1.0" encoding="utf-8"?>
<worksheet xmlns="http://schemas.openxmlformats.org/spreadsheetml/2006/main" xmlns:r="http://schemas.openxmlformats.org/officeDocument/2006/relationships">
  <sheetPr>
    <pageSetUpPr fitToPage="1"/>
  </sheetPr>
  <dimension ref="A2:H61"/>
  <sheetViews>
    <sheetView zoomScalePageLayoutView="0" workbookViewId="0" topLeftCell="A1">
      <selection activeCell="F11" sqref="F11"/>
    </sheetView>
  </sheetViews>
  <sheetFormatPr defaultColWidth="9.140625" defaultRowHeight="15"/>
  <cols>
    <col min="2" max="2" width="65.140625" style="0" customWidth="1"/>
    <col min="3" max="3" width="9.140625" style="0" customWidth="1"/>
    <col min="5" max="7" width="17.140625" style="107" customWidth="1"/>
  </cols>
  <sheetData>
    <row r="2" spans="1:4" ht="15">
      <c r="A2" s="405" t="s">
        <v>940</v>
      </c>
      <c r="B2" s="406"/>
      <c r="C2" s="406"/>
      <c r="D2" s="406"/>
    </row>
    <row r="4" spans="1:3" ht="15">
      <c r="A4" s="423" t="s">
        <v>293</v>
      </c>
      <c r="B4" s="406"/>
      <c r="C4" s="406"/>
    </row>
    <row r="5" spans="1:7" ht="15">
      <c r="A5" s="509" t="s">
        <v>294</v>
      </c>
      <c r="B5" s="509" t="s">
        <v>295</v>
      </c>
      <c r="C5" s="527">
        <v>2014</v>
      </c>
      <c r="D5" s="527"/>
      <c r="E5" s="211"/>
      <c r="F5" s="213">
        <v>2015</v>
      </c>
      <c r="G5" s="212"/>
    </row>
    <row r="6" spans="1:7" ht="43.5" customHeight="1">
      <c r="A6" s="509"/>
      <c r="B6" s="509"/>
      <c r="C6" s="184" t="s">
        <v>14</v>
      </c>
      <c r="D6" s="200" t="s">
        <v>892</v>
      </c>
      <c r="E6" s="198" t="s">
        <v>14</v>
      </c>
      <c r="F6" s="198" t="s">
        <v>892</v>
      </c>
      <c r="G6" s="198" t="s">
        <v>893</v>
      </c>
    </row>
    <row r="7" spans="1:7" ht="17.25" customHeight="1">
      <c r="A7" s="526" t="s">
        <v>296</v>
      </c>
      <c r="B7" s="526"/>
      <c r="C7" s="526"/>
      <c r="D7" s="526"/>
      <c r="E7" s="205"/>
      <c r="F7" s="205"/>
      <c r="G7" s="205"/>
    </row>
    <row r="8" spans="1:7" ht="15" customHeight="1">
      <c r="A8" s="115">
        <v>21</v>
      </c>
      <c r="B8" s="116" t="s">
        <v>551</v>
      </c>
      <c r="C8" s="174">
        <v>189</v>
      </c>
      <c r="D8" s="173">
        <v>0.246032882490009</v>
      </c>
      <c r="E8" s="172">
        <v>206</v>
      </c>
      <c r="F8" s="173">
        <f>E8/78031*100</f>
        <v>0.26399764196280967</v>
      </c>
      <c r="G8" s="173">
        <f>(E8-C8)/C8*100</f>
        <v>8.994708994708994</v>
      </c>
    </row>
    <row r="9" spans="1:7" ht="15">
      <c r="A9" s="113">
        <v>26</v>
      </c>
      <c r="B9" s="119" t="s">
        <v>552</v>
      </c>
      <c r="C9" s="176">
        <v>1022</v>
      </c>
      <c r="D9" s="175">
        <v>1.3304000312422708</v>
      </c>
      <c r="E9" s="179">
        <v>1083</v>
      </c>
      <c r="F9" s="173">
        <f>E9/78031*100</f>
        <v>1.3879099332316644</v>
      </c>
      <c r="G9" s="175">
        <f>(E9-C9)/C9*100</f>
        <v>5.968688845401174</v>
      </c>
    </row>
    <row r="10" spans="1:7" ht="15" customHeight="1">
      <c r="A10" s="117" t="s">
        <v>662</v>
      </c>
      <c r="B10" s="116" t="s">
        <v>553</v>
      </c>
      <c r="C10" s="174">
        <v>50</v>
      </c>
      <c r="D10" s="173">
        <v>0.06508806415079603</v>
      </c>
      <c r="E10" s="172">
        <v>55</v>
      </c>
      <c r="F10" s="173">
        <f>E10/78031*100</f>
        <v>0.07048480732016763</v>
      </c>
      <c r="G10" s="173">
        <f aca="true" t="shared" si="0" ref="G10:G42">(E10-C10)/C10*100</f>
        <v>10</v>
      </c>
    </row>
    <row r="11" spans="1:7" ht="15" customHeight="1">
      <c r="A11" s="524" t="s">
        <v>297</v>
      </c>
      <c r="B11" s="524"/>
      <c r="C11" s="177">
        <v>1261</v>
      </c>
      <c r="D11" s="178">
        <v>1.6415209778830757</v>
      </c>
      <c r="E11" s="221">
        <f>SUM(E8:E10)</f>
        <v>1344</v>
      </c>
      <c r="F11" s="178">
        <f>E11/78031*100</f>
        <v>1.7223923825146414</v>
      </c>
      <c r="G11" s="178">
        <f>(E11-C11)/C11*100</f>
        <v>6.582077716098335</v>
      </c>
    </row>
    <row r="12" spans="1:7" ht="17.25" customHeight="1">
      <c r="A12" s="526" t="s">
        <v>298</v>
      </c>
      <c r="B12" s="526"/>
      <c r="C12" s="526"/>
      <c r="D12" s="526"/>
      <c r="E12" s="222"/>
      <c r="F12" s="205"/>
      <c r="G12" s="205"/>
    </row>
    <row r="13" spans="1:7" ht="15">
      <c r="A13" s="115">
        <v>20</v>
      </c>
      <c r="B13" s="116" t="s">
        <v>571</v>
      </c>
      <c r="C13" s="172">
        <v>3404</v>
      </c>
      <c r="D13" s="173">
        <v>4.505148362847084</v>
      </c>
      <c r="E13" s="172">
        <v>3426</v>
      </c>
      <c r="F13" s="173">
        <f>E13/78031*100</f>
        <v>4.390562725070805</v>
      </c>
      <c r="G13" s="173">
        <f>(E13-C13)/C13*100</f>
        <v>0.6462984723854289</v>
      </c>
    </row>
    <row r="14" spans="1:7" ht="15" customHeight="1">
      <c r="A14" s="118" t="s">
        <v>672</v>
      </c>
      <c r="B14" s="119" t="s">
        <v>669</v>
      </c>
      <c r="C14" s="179">
        <v>235</v>
      </c>
      <c r="D14" s="175">
        <v>0.31101934937399084</v>
      </c>
      <c r="E14" s="179">
        <v>233</v>
      </c>
      <c r="F14" s="173">
        <f aca="true" t="shared" si="1" ref="F14:F20">E14/78031*100</f>
        <v>0.2985992746472556</v>
      </c>
      <c r="G14" s="175">
        <f t="shared" si="0"/>
        <v>-0.851063829787234</v>
      </c>
    </row>
    <row r="15" spans="1:7" ht="15" customHeight="1">
      <c r="A15" s="115">
        <v>27</v>
      </c>
      <c r="B15" s="116" t="s">
        <v>576</v>
      </c>
      <c r="C15" s="172">
        <v>2763</v>
      </c>
      <c r="D15" s="173">
        <v>3.656793456682284</v>
      </c>
      <c r="E15" s="172">
        <v>2908</v>
      </c>
      <c r="F15" s="173">
        <f t="shared" si="1"/>
        <v>3.7267239943099537</v>
      </c>
      <c r="G15" s="173">
        <f t="shared" si="0"/>
        <v>5.247918928700688</v>
      </c>
    </row>
    <row r="16" spans="1:7" ht="15">
      <c r="A16" s="113">
        <v>28</v>
      </c>
      <c r="B16" s="119" t="s">
        <v>577</v>
      </c>
      <c r="C16" s="179">
        <v>6864</v>
      </c>
      <c r="D16" s="175">
        <v>9.084411974906693</v>
      </c>
      <c r="E16" s="179">
        <v>7446</v>
      </c>
      <c r="F16" s="173">
        <f t="shared" si="1"/>
        <v>9.542361369199421</v>
      </c>
      <c r="G16" s="175">
        <f t="shared" si="0"/>
        <v>8.47902097902098</v>
      </c>
    </row>
    <row r="17" spans="1:7" ht="15" customHeight="1">
      <c r="A17" s="115">
        <v>29</v>
      </c>
      <c r="B17" s="116" t="s">
        <v>578</v>
      </c>
      <c r="C17" s="174">
        <v>1936</v>
      </c>
      <c r="D17" s="173">
        <v>2.5622700442044524</v>
      </c>
      <c r="E17" s="172">
        <v>2037</v>
      </c>
      <c r="F17" s="173">
        <f t="shared" si="1"/>
        <v>2.6105009547487534</v>
      </c>
      <c r="G17" s="173">
        <f t="shared" si="0"/>
        <v>5.216942148760331</v>
      </c>
    </row>
    <row r="18" spans="1:7" ht="15">
      <c r="A18" s="113">
        <v>30</v>
      </c>
      <c r="B18" s="119" t="s">
        <v>579</v>
      </c>
      <c r="C18" s="180">
        <v>338</v>
      </c>
      <c r="D18" s="175">
        <v>0.4473384684613145</v>
      </c>
      <c r="E18" s="179">
        <v>379</v>
      </c>
      <c r="F18" s="173">
        <f t="shared" si="1"/>
        <v>0.48570439953351874</v>
      </c>
      <c r="G18" s="175">
        <f t="shared" si="0"/>
        <v>12.1301775147929</v>
      </c>
    </row>
    <row r="19" spans="1:7" ht="15" customHeight="1">
      <c r="A19" s="117" t="s">
        <v>879</v>
      </c>
      <c r="B19" s="116" t="s">
        <v>670</v>
      </c>
      <c r="C19" s="174">
        <v>552</v>
      </c>
      <c r="D19" s="173">
        <v>0.7305645993806082</v>
      </c>
      <c r="E19" s="172">
        <v>554</v>
      </c>
      <c r="F19" s="173">
        <f t="shared" si="1"/>
        <v>0.7099742410067794</v>
      </c>
      <c r="G19" s="173">
        <f t="shared" si="0"/>
        <v>0.36231884057971014</v>
      </c>
    </row>
    <row r="20" spans="1:7" ht="15">
      <c r="A20" s="524" t="s">
        <v>297</v>
      </c>
      <c r="B20" s="524"/>
      <c r="C20" s="177">
        <v>16092</v>
      </c>
      <c r="D20" s="178">
        <v>21.297546255856428</v>
      </c>
      <c r="E20" s="221">
        <f>SUM(E13:E19)</f>
        <v>16983</v>
      </c>
      <c r="F20" s="178">
        <f t="shared" si="1"/>
        <v>21.764426958516488</v>
      </c>
      <c r="G20" s="178">
        <f>(E20-C20)/C20*100</f>
        <v>5.5369127516778525</v>
      </c>
    </row>
    <row r="21" spans="1:7" ht="17.25" customHeight="1">
      <c r="A21" s="526" t="s">
        <v>299</v>
      </c>
      <c r="B21" s="526"/>
      <c r="C21" s="526"/>
      <c r="D21" s="526"/>
      <c r="E21" s="222"/>
      <c r="F21" s="205"/>
      <c r="G21" s="205"/>
    </row>
    <row r="22" spans="1:7" ht="15">
      <c r="A22" s="117" t="s">
        <v>673</v>
      </c>
      <c r="B22" s="116" t="s">
        <v>671</v>
      </c>
      <c r="C22" s="181">
        <v>16</v>
      </c>
      <c r="D22" s="173">
        <v>0.026906131234655097</v>
      </c>
      <c r="E22" s="172">
        <v>14</v>
      </c>
      <c r="F22" s="173">
        <f>E22/78031*100</f>
        <v>0.01794158731786085</v>
      </c>
      <c r="G22" s="173">
        <f t="shared" si="0"/>
        <v>-12.5</v>
      </c>
    </row>
    <row r="23" spans="1:7" ht="15" customHeight="1">
      <c r="A23" s="113">
        <v>19</v>
      </c>
      <c r="B23" s="119" t="s">
        <v>570</v>
      </c>
      <c r="C23" s="176">
        <v>413</v>
      </c>
      <c r="D23" s="175">
        <v>0.6945145124945347</v>
      </c>
      <c r="E23" s="179">
        <v>373</v>
      </c>
      <c r="F23" s="173">
        <f aca="true" t="shared" si="2" ref="F23:F30">E23/78031*100</f>
        <v>0.4780151478258641</v>
      </c>
      <c r="G23" s="175">
        <f t="shared" si="0"/>
        <v>-9.685230024213075</v>
      </c>
    </row>
    <row r="24" spans="1:7" ht="15">
      <c r="A24" s="115">
        <v>22</v>
      </c>
      <c r="B24" s="116" t="s">
        <v>572</v>
      </c>
      <c r="C24" s="172">
        <v>6252</v>
      </c>
      <c r="D24" s="173">
        <v>10.51357077994148</v>
      </c>
      <c r="E24" s="172">
        <v>6447</v>
      </c>
      <c r="F24" s="173">
        <f t="shared" si="2"/>
        <v>8.262100959874921</v>
      </c>
      <c r="G24" s="173">
        <f t="shared" si="0"/>
        <v>3.1190019193857963</v>
      </c>
    </row>
    <row r="25" spans="1:7" ht="15">
      <c r="A25" s="113">
        <v>23</v>
      </c>
      <c r="B25" s="119" t="s">
        <v>573</v>
      </c>
      <c r="C25" s="179">
        <v>5460</v>
      </c>
      <c r="D25" s="175">
        <v>9.181717283826051</v>
      </c>
      <c r="E25" s="179">
        <v>5582</v>
      </c>
      <c r="F25" s="173">
        <f t="shared" si="2"/>
        <v>7.153567172021376</v>
      </c>
      <c r="G25" s="175">
        <f t="shared" si="0"/>
        <v>2.2344322344322345</v>
      </c>
    </row>
    <row r="26" spans="1:7" ht="15">
      <c r="A26" s="115">
        <v>24</v>
      </c>
      <c r="B26" s="116" t="s">
        <v>574</v>
      </c>
      <c r="C26" s="172">
        <v>2609</v>
      </c>
      <c r="D26" s="173">
        <v>4.387381024450947</v>
      </c>
      <c r="E26" s="172">
        <v>2623</v>
      </c>
      <c r="F26" s="173">
        <f t="shared" si="2"/>
        <v>3.3614845381963576</v>
      </c>
      <c r="G26" s="173">
        <f t="shared" si="0"/>
        <v>0.536604062859333</v>
      </c>
    </row>
    <row r="27" spans="1:7" ht="15" customHeight="1">
      <c r="A27" s="118">
        <v>25</v>
      </c>
      <c r="B27" s="119" t="s">
        <v>575</v>
      </c>
      <c r="C27" s="179">
        <v>9031</v>
      </c>
      <c r="D27" s="175">
        <v>15.186829448760637</v>
      </c>
      <c r="E27" s="179">
        <v>9511</v>
      </c>
      <c r="F27" s="173">
        <f t="shared" si="2"/>
        <v>12.188745498583895</v>
      </c>
      <c r="G27" s="175">
        <f t="shared" si="0"/>
        <v>5.315026021481564</v>
      </c>
    </row>
    <row r="28" spans="1:7" ht="15">
      <c r="A28" s="117" t="s">
        <v>674</v>
      </c>
      <c r="B28" s="116" t="s">
        <v>369</v>
      </c>
      <c r="C28" s="181">
        <v>169</v>
      </c>
      <c r="D28" s="173">
        <v>0.2841960111660445</v>
      </c>
      <c r="E28" s="172">
        <v>194</v>
      </c>
      <c r="F28" s="173">
        <f t="shared" si="2"/>
        <v>0.24861913854750034</v>
      </c>
      <c r="G28" s="173">
        <f t="shared" si="0"/>
        <v>14.792899408284024</v>
      </c>
    </row>
    <row r="29" spans="1:7" ht="17.25" customHeight="1">
      <c r="A29" s="118">
        <v>33</v>
      </c>
      <c r="B29" s="119" t="s">
        <v>582</v>
      </c>
      <c r="C29" s="176">
        <v>153</v>
      </c>
      <c r="D29" s="175">
        <v>0.25728987993138935</v>
      </c>
      <c r="E29" s="179">
        <v>162</v>
      </c>
      <c r="F29" s="173">
        <f t="shared" si="2"/>
        <v>0.20760979610667554</v>
      </c>
      <c r="G29" s="175">
        <f t="shared" si="0"/>
        <v>5.88235294117647</v>
      </c>
    </row>
    <row r="30" spans="1:7" ht="15" customHeight="1">
      <c r="A30" s="524" t="s">
        <v>297</v>
      </c>
      <c r="B30" s="524"/>
      <c r="C30" s="177">
        <v>24103</v>
      </c>
      <c r="D30" s="178">
        <v>40.53240507180574</v>
      </c>
      <c r="E30" s="221">
        <f>SUM(E22:E29)</f>
        <v>24906</v>
      </c>
      <c r="F30" s="178">
        <f t="shared" si="2"/>
        <v>31.918083838474452</v>
      </c>
      <c r="G30" s="178">
        <f>(E30-C30)/C30*100</f>
        <v>3.3315354935070327</v>
      </c>
    </row>
    <row r="31" spans="1:7" ht="17.25" customHeight="1">
      <c r="A31" s="526" t="s">
        <v>300</v>
      </c>
      <c r="B31" s="526"/>
      <c r="C31" s="526"/>
      <c r="D31" s="526"/>
      <c r="E31" s="222"/>
      <c r="F31" s="205"/>
      <c r="G31" s="205"/>
    </row>
    <row r="32" spans="1:7" ht="15" customHeight="1">
      <c r="A32" s="115">
        <v>10</v>
      </c>
      <c r="B32" s="116" t="s">
        <v>561</v>
      </c>
      <c r="C32" s="172">
        <v>11425</v>
      </c>
      <c r="D32" s="173">
        <v>32.30777931736561</v>
      </c>
      <c r="E32" s="172">
        <v>10362</v>
      </c>
      <c r="F32" s="173">
        <f>E32/78031*100</f>
        <v>13.279337699119582</v>
      </c>
      <c r="G32" s="173">
        <f t="shared" si="0"/>
        <v>-9.304157549234136</v>
      </c>
    </row>
    <row r="33" spans="1:7" ht="15">
      <c r="A33" s="113">
        <v>11</v>
      </c>
      <c r="B33" s="119" t="s">
        <v>562</v>
      </c>
      <c r="C33" s="179">
        <v>588</v>
      </c>
      <c r="D33" s="175">
        <v>1.6627548567712016</v>
      </c>
      <c r="E33" s="179">
        <v>568</v>
      </c>
      <c r="F33" s="173">
        <f aca="true" t="shared" si="3" ref="F33:F43">E33/78031*100</f>
        <v>0.7279158283246402</v>
      </c>
      <c r="G33" s="175">
        <f t="shared" si="0"/>
        <v>-3.4013605442176873</v>
      </c>
    </row>
    <row r="34" spans="1:7" ht="15" customHeight="1">
      <c r="A34" s="115">
        <v>12</v>
      </c>
      <c r="B34" s="116" t="s">
        <v>563</v>
      </c>
      <c r="C34" s="181">
        <v>29</v>
      </c>
      <c r="D34" s="173">
        <v>0.0820066170856545</v>
      </c>
      <c r="E34" s="172">
        <v>31</v>
      </c>
      <c r="F34" s="173">
        <f t="shared" si="3"/>
        <v>0.03972780048954903</v>
      </c>
      <c r="G34" s="173">
        <f t="shared" si="0"/>
        <v>6.896551724137931</v>
      </c>
    </row>
    <row r="35" spans="1:7" ht="15">
      <c r="A35" s="113">
        <v>13</v>
      </c>
      <c r="B35" s="119" t="s">
        <v>564</v>
      </c>
      <c r="C35" s="179">
        <v>7100</v>
      </c>
      <c r="D35" s="175">
        <v>20.077482114074034</v>
      </c>
      <c r="E35" s="179">
        <v>7194</v>
      </c>
      <c r="F35" s="173">
        <f t="shared" si="3"/>
        <v>9.219412797477926</v>
      </c>
      <c r="G35" s="175">
        <f t="shared" si="0"/>
        <v>1.323943661971831</v>
      </c>
    </row>
    <row r="36" spans="1:7" ht="15" customHeight="1">
      <c r="A36" s="115">
        <v>14</v>
      </c>
      <c r="B36" s="123" t="s">
        <v>565</v>
      </c>
      <c r="C36" s="172">
        <v>5183</v>
      </c>
      <c r="D36" s="173">
        <v>14.656561943274044</v>
      </c>
      <c r="E36" s="172">
        <v>5191</v>
      </c>
      <c r="F36" s="173">
        <f t="shared" si="3"/>
        <v>6.652484269072548</v>
      </c>
      <c r="G36" s="173">
        <f t="shared" si="0"/>
        <v>0.1543507621068879</v>
      </c>
    </row>
    <row r="37" spans="1:7" ht="15">
      <c r="A37" s="113">
        <v>15</v>
      </c>
      <c r="B37" s="119" t="s">
        <v>566</v>
      </c>
      <c r="C37" s="179">
        <v>1335</v>
      </c>
      <c r="D37" s="175">
        <v>3.775132200322371</v>
      </c>
      <c r="E37" s="179">
        <v>1349</v>
      </c>
      <c r="F37" s="173">
        <f t="shared" si="3"/>
        <v>1.7288000922710205</v>
      </c>
      <c r="G37" s="175">
        <f t="shared" si="0"/>
        <v>1.0486891385767791</v>
      </c>
    </row>
    <row r="38" spans="1:7" ht="26.25" customHeight="1">
      <c r="A38" s="115">
        <v>16</v>
      </c>
      <c r="B38" s="123" t="s">
        <v>567</v>
      </c>
      <c r="C38" s="172">
        <v>2202</v>
      </c>
      <c r="D38" s="173">
        <v>6.226847269745214</v>
      </c>
      <c r="E38" s="172">
        <v>2261</v>
      </c>
      <c r="F38" s="173">
        <f t="shared" si="3"/>
        <v>2.897566351834527</v>
      </c>
      <c r="G38" s="173">
        <f t="shared" si="0"/>
        <v>2.679382379654859</v>
      </c>
    </row>
    <row r="39" spans="1:7" ht="15">
      <c r="A39" s="113">
        <v>17</v>
      </c>
      <c r="B39" s="119" t="s">
        <v>568</v>
      </c>
      <c r="C39" s="179">
        <v>1494</v>
      </c>
      <c r="D39" s="175">
        <v>4.2247546871023385</v>
      </c>
      <c r="E39" s="179">
        <v>1574</v>
      </c>
      <c r="F39" s="173">
        <f t="shared" si="3"/>
        <v>2.0171470313080695</v>
      </c>
      <c r="G39" s="175">
        <f t="shared" si="0"/>
        <v>5.35475234270415</v>
      </c>
    </row>
    <row r="40" spans="1:7" ht="15" customHeight="1">
      <c r="A40" s="115">
        <v>18</v>
      </c>
      <c r="B40" s="116" t="s">
        <v>569</v>
      </c>
      <c r="C40" s="172">
        <v>1488</v>
      </c>
      <c r="D40" s="173">
        <v>4.207787800808755</v>
      </c>
      <c r="E40" s="172">
        <v>1538</v>
      </c>
      <c r="F40" s="173">
        <f t="shared" si="3"/>
        <v>1.971011521062142</v>
      </c>
      <c r="G40" s="173">
        <f t="shared" si="0"/>
        <v>3.3602150537634405</v>
      </c>
    </row>
    <row r="41" spans="1:7" ht="15">
      <c r="A41" s="113">
        <v>31</v>
      </c>
      <c r="B41" s="119" t="s">
        <v>580</v>
      </c>
      <c r="C41" s="179">
        <v>3440</v>
      </c>
      <c r="D41" s="175">
        <v>9.727681474987982</v>
      </c>
      <c r="E41" s="179">
        <v>3571</v>
      </c>
      <c r="F41" s="173">
        <f t="shared" si="3"/>
        <v>4.576386308005793</v>
      </c>
      <c r="G41" s="175">
        <f t="shared" si="0"/>
        <v>3.8081395348837206</v>
      </c>
    </row>
    <row r="42" spans="1:7" ht="15" customHeight="1">
      <c r="A42" s="115">
        <v>32</v>
      </c>
      <c r="B42" s="116" t="s">
        <v>581</v>
      </c>
      <c r="C42" s="172">
        <v>1079</v>
      </c>
      <c r="D42" s="173">
        <v>3.0512117184628003</v>
      </c>
      <c r="E42" s="172">
        <v>1159</v>
      </c>
      <c r="F42" s="173">
        <f t="shared" si="3"/>
        <v>1.4853071215286233</v>
      </c>
      <c r="G42" s="173">
        <f t="shared" si="0"/>
        <v>7.414272474513438</v>
      </c>
    </row>
    <row r="43" spans="1:7" ht="15">
      <c r="A43" s="524" t="s">
        <v>297</v>
      </c>
      <c r="B43" s="524"/>
      <c r="C43" s="177">
        <v>35363</v>
      </c>
      <c r="D43" s="178">
        <v>99.99999999999999</v>
      </c>
      <c r="E43" s="221">
        <f>SUM(E32:E42)</f>
        <v>34798</v>
      </c>
      <c r="F43" s="178">
        <f t="shared" si="3"/>
        <v>44.59509682049442</v>
      </c>
      <c r="G43" s="178">
        <f>(E43-C43)/C43*100</f>
        <v>-1.597715125979131</v>
      </c>
    </row>
    <row r="44" spans="1:8" ht="15" customHeight="1">
      <c r="A44" s="525" t="s">
        <v>301</v>
      </c>
      <c r="B44" s="525"/>
      <c r="C44" s="182">
        <f>C11+C20+C30+C43</f>
        <v>76819</v>
      </c>
      <c r="D44" s="199">
        <v>100</v>
      </c>
      <c r="E44" s="223">
        <f>E11+E20+E30+E43</f>
        <v>78031</v>
      </c>
      <c r="F44" s="214">
        <f>F11+F20+F30+F43</f>
        <v>100</v>
      </c>
      <c r="G44" s="214">
        <f>(E44-C44)/C44*100</f>
        <v>1.5777346750152959</v>
      </c>
      <c r="H44" s="194"/>
    </row>
    <row r="45" ht="15">
      <c r="H45" s="109"/>
    </row>
    <row r="46" ht="17.25" customHeight="1"/>
    <row r="47" ht="15" customHeight="1"/>
    <row r="48" ht="30" customHeight="1"/>
    <row r="49" ht="15" customHeight="1"/>
    <row r="51" ht="23.25" customHeight="1"/>
    <row r="53" ht="23.25" customHeight="1"/>
    <row r="55" spans="3:4" ht="23.25" customHeight="1">
      <c r="C55" s="139"/>
      <c r="D55" s="139"/>
    </row>
    <row r="56" spans="3:4" ht="15">
      <c r="C56" s="138"/>
      <c r="D56" s="138"/>
    </row>
    <row r="57" spans="3:4" ht="36" customHeight="1">
      <c r="C57" s="140"/>
      <c r="D57" s="140"/>
    </row>
    <row r="58" spans="5:7" ht="15" customHeight="1">
      <c r="E58" s="204"/>
      <c r="F58" s="204"/>
      <c r="G58" s="204"/>
    </row>
    <row r="59" spans="1:7" ht="17.25" customHeight="1">
      <c r="A59" s="523" t="s">
        <v>943</v>
      </c>
      <c r="B59" s="523"/>
      <c r="C59" s="523"/>
      <c r="D59" s="523"/>
      <c r="E59" s="202"/>
      <c r="F59" s="202"/>
      <c r="G59" s="202"/>
    </row>
    <row r="60" spans="1:7" ht="15" customHeight="1">
      <c r="A60" s="148" t="s">
        <v>676</v>
      </c>
      <c r="B60" s="148"/>
      <c r="C60" s="148"/>
      <c r="D60" s="148"/>
      <c r="E60" s="203"/>
      <c r="F60" s="203"/>
      <c r="G60" s="203"/>
    </row>
    <row r="61" spans="1:4" ht="36" customHeight="1">
      <c r="A61" s="522" t="s">
        <v>677</v>
      </c>
      <c r="B61" s="522"/>
      <c r="C61" s="522"/>
      <c r="D61" s="522"/>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dimension ref="A3:K46"/>
  <sheetViews>
    <sheetView zoomScalePageLayoutView="0" workbookViewId="0" topLeftCell="A1">
      <selection activeCell="B21" sqref="B21:G21"/>
    </sheetView>
  </sheetViews>
  <sheetFormatPr defaultColWidth="9.140625" defaultRowHeight="15"/>
  <cols>
    <col min="7" max="7" width="13.140625" style="0" customWidth="1"/>
    <col min="8" max="8" width="8.57421875" style="0" customWidth="1"/>
    <col min="9" max="9" width="8.8515625" style="0" customWidth="1"/>
  </cols>
  <sheetData>
    <row r="3" ht="15">
      <c r="B3" s="104"/>
    </row>
    <row r="4" spans="2:3" ht="15">
      <c r="B4" s="105"/>
      <c r="C4" s="109"/>
    </row>
    <row r="5" spans="1:9" ht="18" customHeight="1">
      <c r="A5" s="402" t="s">
        <v>940</v>
      </c>
      <c r="B5" s="402"/>
      <c r="C5" s="402"/>
      <c r="D5" s="402"/>
      <c r="E5" s="402"/>
      <c r="F5" s="402"/>
      <c r="G5" s="402"/>
      <c r="H5" s="402"/>
      <c r="I5" s="402"/>
    </row>
    <row r="6" ht="15">
      <c r="C6" s="111"/>
    </row>
    <row r="7" ht="15">
      <c r="C7" s="108"/>
    </row>
    <row r="8" ht="15">
      <c r="C8" s="108"/>
    </row>
    <row r="9" spans="2:9" ht="15">
      <c r="B9" s="401" t="s">
        <v>663</v>
      </c>
      <c r="C9" s="401"/>
      <c r="D9" s="401"/>
      <c r="E9" s="401"/>
      <c r="F9" s="147"/>
      <c r="G9" s="147"/>
      <c r="H9" s="147"/>
      <c r="I9" s="147"/>
    </row>
    <row r="10" ht="15">
      <c r="C10" s="108"/>
    </row>
    <row r="11" ht="15.75" thickBot="1">
      <c r="C11" s="111"/>
    </row>
    <row r="12" spans="2:8" ht="15">
      <c r="B12" s="132"/>
      <c r="C12" s="133"/>
      <c r="D12" s="133"/>
      <c r="E12" s="133"/>
      <c r="F12" s="143"/>
      <c r="G12" s="143"/>
      <c r="H12" s="381" t="s">
        <v>1019</v>
      </c>
    </row>
    <row r="13" spans="2:11" ht="15.75" thickBot="1">
      <c r="B13" s="393" t="s">
        <v>667</v>
      </c>
      <c r="C13" s="121"/>
      <c r="D13" s="121"/>
      <c r="E13" s="121"/>
      <c r="F13" s="144"/>
      <c r="G13" s="144"/>
      <c r="H13" s="382" t="s">
        <v>1020</v>
      </c>
      <c r="I13" s="82"/>
      <c r="J13" s="109"/>
      <c r="K13" s="109"/>
    </row>
    <row r="14" spans="1:9" ht="15">
      <c r="A14" s="107"/>
      <c r="B14" s="393" t="s">
        <v>668</v>
      </c>
      <c r="C14" s="121"/>
      <c r="D14" s="121"/>
      <c r="E14" s="121"/>
      <c r="F14" s="144"/>
      <c r="G14" s="144"/>
      <c r="H14" s="383"/>
      <c r="I14" s="120"/>
    </row>
    <row r="15" spans="1:10" ht="15">
      <c r="A15" s="82"/>
      <c r="B15" s="142" t="s">
        <v>664</v>
      </c>
      <c r="C15" s="122"/>
      <c r="D15" s="122"/>
      <c r="E15" s="122"/>
      <c r="F15" s="144"/>
      <c r="G15" s="144"/>
      <c r="H15" s="385">
        <v>3</v>
      </c>
      <c r="I15" s="120"/>
      <c r="J15" s="109"/>
    </row>
    <row r="16" spans="1:8" ht="15">
      <c r="A16" s="82"/>
      <c r="B16" s="141" t="s">
        <v>746</v>
      </c>
      <c r="C16" s="122"/>
      <c r="D16" s="122"/>
      <c r="E16" s="122"/>
      <c r="F16" s="144"/>
      <c r="G16" s="144"/>
      <c r="H16" s="385">
        <v>4</v>
      </c>
    </row>
    <row r="17" spans="1:8" ht="15">
      <c r="A17" s="82"/>
      <c r="B17" s="141" t="s">
        <v>747</v>
      </c>
      <c r="C17" s="122"/>
      <c r="D17" s="122"/>
      <c r="E17" s="122"/>
      <c r="F17" s="144"/>
      <c r="G17" s="144"/>
      <c r="H17" s="385">
        <v>5</v>
      </c>
    </row>
    <row r="18" spans="1:8" ht="15" customHeight="1">
      <c r="A18" s="82"/>
      <c r="B18" s="141" t="s">
        <v>748</v>
      </c>
      <c r="C18" s="122"/>
      <c r="D18" s="122"/>
      <c r="E18" s="122"/>
      <c r="F18" s="144"/>
      <c r="G18" s="144"/>
      <c r="H18" s="385">
        <v>6</v>
      </c>
    </row>
    <row r="19" spans="1:8" ht="15" customHeight="1">
      <c r="A19" s="82"/>
      <c r="B19" s="141" t="s">
        <v>749</v>
      </c>
      <c r="C19" s="122"/>
      <c r="D19" s="122"/>
      <c r="E19" s="122"/>
      <c r="F19" s="144"/>
      <c r="G19" s="144"/>
      <c r="H19" s="385" t="s">
        <v>1021</v>
      </c>
    </row>
    <row r="20" spans="1:8" ht="15" customHeight="1">
      <c r="A20" s="82"/>
      <c r="B20" s="141" t="s">
        <v>750</v>
      </c>
      <c r="C20" s="122"/>
      <c r="D20" s="122"/>
      <c r="E20" s="122"/>
      <c r="F20" s="144"/>
      <c r="G20" s="144"/>
      <c r="H20" s="385" t="s">
        <v>1022</v>
      </c>
    </row>
    <row r="21" spans="1:8" ht="15" customHeight="1">
      <c r="A21" s="82"/>
      <c r="B21" s="403" t="s">
        <v>891</v>
      </c>
      <c r="C21" s="404"/>
      <c r="D21" s="404"/>
      <c r="E21" s="404"/>
      <c r="F21" s="404"/>
      <c r="G21" s="404"/>
      <c r="H21" s="392" t="s">
        <v>1023</v>
      </c>
    </row>
    <row r="22" spans="1:8" ht="15" customHeight="1">
      <c r="A22" s="82"/>
      <c r="B22" s="141" t="s">
        <v>302</v>
      </c>
      <c r="C22" s="122"/>
      <c r="D22" s="122"/>
      <c r="E22" s="122"/>
      <c r="F22" s="144"/>
      <c r="G22" s="144"/>
      <c r="H22" s="385" t="s">
        <v>1002</v>
      </c>
    </row>
    <row r="23" spans="1:8" ht="15">
      <c r="A23" s="82"/>
      <c r="B23" s="141" t="s">
        <v>751</v>
      </c>
      <c r="C23" s="122"/>
      <c r="D23" s="122"/>
      <c r="E23" s="122"/>
      <c r="F23" s="144"/>
      <c r="G23" s="144"/>
      <c r="H23" s="385" t="s">
        <v>762</v>
      </c>
    </row>
    <row r="24" spans="1:8" ht="15">
      <c r="A24" s="82"/>
      <c r="B24" s="141" t="s">
        <v>752</v>
      </c>
      <c r="C24" s="122"/>
      <c r="D24" s="122"/>
      <c r="E24" s="122"/>
      <c r="F24" s="144"/>
      <c r="G24" s="144"/>
      <c r="H24" s="385" t="s">
        <v>1014</v>
      </c>
    </row>
    <row r="25" spans="1:8" ht="15">
      <c r="A25" s="82"/>
      <c r="B25" s="141" t="s">
        <v>753</v>
      </c>
      <c r="C25" s="122"/>
      <c r="D25" s="122"/>
      <c r="E25" s="122"/>
      <c r="F25" s="144"/>
      <c r="G25" s="144"/>
      <c r="H25" s="385" t="s">
        <v>771</v>
      </c>
    </row>
    <row r="26" spans="1:8" ht="15">
      <c r="A26" s="82"/>
      <c r="B26" s="141" t="s">
        <v>754</v>
      </c>
      <c r="C26" s="122"/>
      <c r="D26" s="122"/>
      <c r="E26" s="122"/>
      <c r="F26" s="144"/>
      <c r="G26" s="144"/>
      <c r="H26" s="385" t="s">
        <v>779</v>
      </c>
    </row>
    <row r="27" spans="1:8" ht="15.75" thickBot="1">
      <c r="A27" s="82"/>
      <c r="B27" s="145"/>
      <c r="C27" s="146"/>
      <c r="D27" s="146"/>
      <c r="E27" s="146"/>
      <c r="F27" s="146"/>
      <c r="G27" s="146"/>
      <c r="H27" s="384"/>
    </row>
    <row r="28" spans="2:7" ht="15">
      <c r="B28" s="82"/>
      <c r="C28" s="82"/>
      <c r="D28" s="82"/>
      <c r="E28" s="82"/>
      <c r="F28" s="82"/>
      <c r="G28" s="82"/>
    </row>
    <row r="31" spans="8:11" ht="15.75">
      <c r="H31" s="110"/>
      <c r="I31" s="110"/>
      <c r="J31" s="110"/>
      <c r="K31" s="110"/>
    </row>
    <row r="32" ht="15">
      <c r="C32" s="112"/>
    </row>
    <row r="33" spans="1:8" ht="15">
      <c r="A33" s="400" t="s">
        <v>665</v>
      </c>
      <c r="B33" s="400"/>
      <c r="C33" s="400"/>
      <c r="D33" s="400"/>
      <c r="E33" s="400"/>
      <c r="F33" s="400"/>
      <c r="G33" s="400"/>
      <c r="H33" s="400"/>
    </row>
    <row r="34" spans="1:8" ht="15.75" customHeight="1">
      <c r="A34" s="400" t="s">
        <v>666</v>
      </c>
      <c r="B34" s="400"/>
      <c r="C34" s="400"/>
      <c r="D34" s="400"/>
      <c r="E34" s="400"/>
      <c r="F34" s="400"/>
      <c r="G34" s="400"/>
      <c r="H34" s="400"/>
    </row>
    <row r="43" spans="1:5" ht="15">
      <c r="A43" s="107"/>
      <c r="B43" s="107"/>
      <c r="C43" s="107"/>
      <c r="D43" s="107"/>
      <c r="E43" s="107"/>
    </row>
    <row r="44" ht="15.75">
      <c r="E44" s="110"/>
    </row>
    <row r="45" ht="15">
      <c r="F45" s="107"/>
    </row>
    <row r="46" spans="6:7" ht="15.75">
      <c r="F46" s="110"/>
      <c r="G46" s="110"/>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dimension ref="B2:I34"/>
  <sheetViews>
    <sheetView tabSelected="1" zoomScalePageLayoutView="0" workbookViewId="0" topLeftCell="A1">
      <selection activeCell="B4" sqref="B4"/>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2" spans="2:8" ht="15">
      <c r="B2" s="405" t="s">
        <v>940</v>
      </c>
      <c r="C2" s="406"/>
      <c r="D2" s="406"/>
      <c r="E2" s="406"/>
      <c r="F2" s="406"/>
      <c r="G2" s="406"/>
      <c r="H2" s="406"/>
    </row>
    <row r="3" spans="3:5" ht="15">
      <c r="C3" s="406"/>
      <c r="D3" s="406"/>
      <c r="E3" s="406"/>
    </row>
    <row r="4" spans="3:7" ht="15">
      <c r="C4" s="406"/>
      <c r="D4" s="406"/>
      <c r="E4" s="406"/>
      <c r="F4" s="406"/>
      <c r="G4" s="406"/>
    </row>
    <row r="7" spans="2:8" ht="15">
      <c r="B7" s="407" t="s">
        <v>885</v>
      </c>
      <c r="C7" s="409" t="s">
        <v>0</v>
      </c>
      <c r="D7" s="409"/>
      <c r="E7" s="410"/>
      <c r="F7" s="409" t="s">
        <v>884</v>
      </c>
      <c r="G7" s="409"/>
      <c r="H7" s="411"/>
    </row>
    <row r="8" spans="2:8" ht="38.25">
      <c r="B8" s="408"/>
      <c r="C8" s="2">
        <v>2014</v>
      </c>
      <c r="D8" s="2">
        <v>2015</v>
      </c>
      <c r="E8" s="3" t="s">
        <v>1</v>
      </c>
      <c r="F8" s="3">
        <v>2014</v>
      </c>
      <c r="G8" s="3">
        <v>2015</v>
      </c>
      <c r="H8" s="3" t="s">
        <v>1</v>
      </c>
    </row>
    <row r="9" spans="2:8" ht="15">
      <c r="B9" s="330" t="s">
        <v>2</v>
      </c>
      <c r="C9" s="264">
        <v>27566</v>
      </c>
      <c r="D9" s="334">
        <v>27039</v>
      </c>
      <c r="E9" s="106">
        <f aca="true" t="shared" si="0" ref="E9:E14">(D9-C9)/C9*100</f>
        <v>-1.9117753754625262</v>
      </c>
      <c r="F9" s="264">
        <v>147140</v>
      </c>
      <c r="G9" s="334">
        <v>143140</v>
      </c>
      <c r="H9" s="106">
        <f aca="true" t="shared" si="1" ref="H9:H14">(G9-F9)/F9*100</f>
        <v>-2.7184993883376376</v>
      </c>
    </row>
    <row r="10" spans="2:8" ht="15">
      <c r="B10" s="331" t="s">
        <v>3</v>
      </c>
      <c r="C10" s="4">
        <v>33452</v>
      </c>
      <c r="D10" s="334">
        <v>34070</v>
      </c>
      <c r="E10" s="106">
        <f t="shared" si="0"/>
        <v>1.8474231735023317</v>
      </c>
      <c r="F10" s="4">
        <v>777586</v>
      </c>
      <c r="G10" s="334">
        <v>786530</v>
      </c>
      <c r="H10" s="106">
        <f t="shared" si="1"/>
        <v>1.150226470126777</v>
      </c>
    </row>
    <row r="11" spans="2:8" ht="15">
      <c r="B11" s="332" t="s">
        <v>4</v>
      </c>
      <c r="C11" s="264">
        <v>5128</v>
      </c>
      <c r="D11" s="334">
        <v>5480</v>
      </c>
      <c r="E11" s="106">
        <f t="shared" si="0"/>
        <v>6.86427457098284</v>
      </c>
      <c r="F11" s="264">
        <v>362233</v>
      </c>
      <c r="G11" s="334">
        <v>386144</v>
      </c>
      <c r="H11" s="106">
        <f t="shared" si="1"/>
        <v>6.600999908898417</v>
      </c>
    </row>
    <row r="12" spans="2:8" ht="15">
      <c r="B12" s="331" t="s">
        <v>5</v>
      </c>
      <c r="C12" s="4">
        <v>4042</v>
      </c>
      <c r="D12" s="334">
        <v>4094</v>
      </c>
      <c r="E12" s="106">
        <f t="shared" si="0"/>
        <v>1.2864918357248887</v>
      </c>
      <c r="F12" s="4">
        <v>618267</v>
      </c>
      <c r="G12" s="334">
        <v>627257</v>
      </c>
      <c r="H12" s="106">
        <f t="shared" si="1"/>
        <v>1.4540643443690187</v>
      </c>
    </row>
    <row r="13" spans="2:8" ht="15">
      <c r="B13" s="332" t="s">
        <v>6</v>
      </c>
      <c r="C13" s="264">
        <v>1637</v>
      </c>
      <c r="D13" s="334">
        <v>1750</v>
      </c>
      <c r="E13" s="106">
        <f t="shared" si="0"/>
        <v>6.9028711056811245</v>
      </c>
      <c r="F13" s="264">
        <v>938453</v>
      </c>
      <c r="G13" s="334">
        <v>1004183</v>
      </c>
      <c r="H13" s="106">
        <f t="shared" si="1"/>
        <v>7.004080119089608</v>
      </c>
    </row>
    <row r="14" spans="2:8" ht="15">
      <c r="B14" s="333" t="s">
        <v>7</v>
      </c>
      <c r="C14" s="134">
        <v>71825</v>
      </c>
      <c r="D14" s="335">
        <v>72433</v>
      </c>
      <c r="E14" s="336">
        <f t="shared" si="0"/>
        <v>0.8465019143752176</v>
      </c>
      <c r="F14" s="134">
        <v>2843679</v>
      </c>
      <c r="G14" s="335">
        <v>2947254</v>
      </c>
      <c r="H14" s="336">
        <f t="shared" si="1"/>
        <v>3.6422887393408327</v>
      </c>
    </row>
    <row r="34" ht="15">
      <c r="I34" s="79"/>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80" customWidth="1"/>
    <col min="7" max="8" width="15.28125" style="107" customWidth="1"/>
  </cols>
  <sheetData>
    <row r="1" spans="2:3" ht="15">
      <c r="B1" s="417" t="s">
        <v>940</v>
      </c>
      <c r="C1" s="417"/>
    </row>
    <row r="2" spans="2:3" ht="15">
      <c r="B2" s="420"/>
      <c r="C2" s="396"/>
    </row>
    <row r="3" spans="2:3" ht="15">
      <c r="B3" s="414" t="s">
        <v>883</v>
      </c>
      <c r="C3" s="414"/>
    </row>
    <row r="5" spans="2:8" ht="15" customHeight="1">
      <c r="B5" s="421" t="s">
        <v>12</v>
      </c>
      <c r="C5" s="407" t="s">
        <v>13</v>
      </c>
      <c r="D5" s="415">
        <v>2014</v>
      </c>
      <c r="E5" s="416"/>
      <c r="F5" s="217"/>
      <c r="G5" s="210">
        <v>2015</v>
      </c>
      <c r="H5" s="201"/>
    </row>
    <row r="6" spans="2:8" ht="45.75" customHeight="1">
      <c r="B6" s="422"/>
      <c r="C6" s="408"/>
      <c r="D6" s="191" t="s">
        <v>14</v>
      </c>
      <c r="E6" s="206" t="s">
        <v>892</v>
      </c>
      <c r="F6" s="5" t="s">
        <v>14</v>
      </c>
      <c r="G6" s="244" t="s">
        <v>892</v>
      </c>
      <c r="H6" s="244" t="s">
        <v>893</v>
      </c>
    </row>
    <row r="7" spans="2:8" ht="15">
      <c r="B7" s="95">
        <v>10</v>
      </c>
      <c r="C7" s="96" t="s">
        <v>561</v>
      </c>
      <c r="D7" s="100">
        <v>11425</v>
      </c>
      <c r="E7" s="207">
        <v>12.91</v>
      </c>
      <c r="F7" s="100">
        <v>10362</v>
      </c>
      <c r="G7" s="103">
        <f>F7/89984*100</f>
        <v>11.515380512091038</v>
      </c>
      <c r="H7" s="103">
        <f>(F7-D7)/D7*100</f>
        <v>-9.304157549234136</v>
      </c>
    </row>
    <row r="8" spans="2:8" ht="15">
      <c r="B8" s="97">
        <v>25</v>
      </c>
      <c r="C8" s="93" t="s">
        <v>575</v>
      </c>
      <c r="D8" s="94">
        <v>9229</v>
      </c>
      <c r="E8" s="208">
        <v>10.426128019159945</v>
      </c>
      <c r="F8" s="94">
        <v>9701</v>
      </c>
      <c r="G8" s="103">
        <f aca="true" t="shared" si="0" ref="G8:G47">F8/89984*100</f>
        <v>10.78080547652916</v>
      </c>
      <c r="H8" s="103">
        <f aca="true" t="shared" si="1" ref="H8:H47">(F8-D8)/D8*100</f>
        <v>5.114313576768881</v>
      </c>
    </row>
    <row r="9" spans="2:8" ht="15">
      <c r="B9" s="337">
        <v>28</v>
      </c>
      <c r="C9" s="338" t="s">
        <v>577</v>
      </c>
      <c r="D9" s="77">
        <v>6864</v>
      </c>
      <c r="E9" s="339">
        <v>7.754355046431234</v>
      </c>
      <c r="F9" s="77">
        <v>7446</v>
      </c>
      <c r="G9" s="103">
        <f t="shared" si="0"/>
        <v>8.274804409672832</v>
      </c>
      <c r="H9" s="103">
        <f t="shared" si="1"/>
        <v>8.47902097902098</v>
      </c>
    </row>
    <row r="10" spans="2:8" s="282" customFormat="1" ht="15">
      <c r="B10" s="97">
        <v>13</v>
      </c>
      <c r="C10" s="93" t="s">
        <v>564</v>
      </c>
      <c r="D10" s="94">
        <v>7100</v>
      </c>
      <c r="E10" s="208">
        <v>8.020967486838835</v>
      </c>
      <c r="F10" s="94">
        <v>7194</v>
      </c>
      <c r="G10" s="103">
        <f t="shared" si="0"/>
        <v>7.994754623044097</v>
      </c>
      <c r="H10" s="103">
        <f t="shared" si="1"/>
        <v>1.323943661971831</v>
      </c>
    </row>
    <row r="11" spans="2:8" ht="15">
      <c r="B11" s="98">
        <v>22</v>
      </c>
      <c r="C11" s="99" t="s">
        <v>572</v>
      </c>
      <c r="D11" s="100">
        <v>6252</v>
      </c>
      <c r="E11" s="207">
        <v>7.062970243340337</v>
      </c>
      <c r="F11" s="100">
        <v>6447</v>
      </c>
      <c r="G11" s="103">
        <f t="shared" si="0"/>
        <v>7.164607041251777</v>
      </c>
      <c r="H11" s="103">
        <f t="shared" si="1"/>
        <v>3.1190019193857963</v>
      </c>
    </row>
    <row r="12" spans="2:8" ht="15">
      <c r="B12" s="97">
        <v>23</v>
      </c>
      <c r="C12" s="93" t="s">
        <v>573</v>
      </c>
      <c r="D12" s="94">
        <v>5460</v>
      </c>
      <c r="E12" s="208">
        <v>6.168236968752118</v>
      </c>
      <c r="F12" s="94">
        <v>5582</v>
      </c>
      <c r="G12" s="103">
        <f t="shared" si="0"/>
        <v>6.203325035561877</v>
      </c>
      <c r="H12" s="103">
        <f t="shared" si="1"/>
        <v>2.2344322344322345</v>
      </c>
    </row>
    <row r="13" spans="2:8" ht="15">
      <c r="B13" s="98">
        <v>14</v>
      </c>
      <c r="C13" s="99" t="s">
        <v>565</v>
      </c>
      <c r="D13" s="100">
        <v>5183</v>
      </c>
      <c r="E13" s="207">
        <v>5.8553062653923496</v>
      </c>
      <c r="F13" s="100">
        <v>5191</v>
      </c>
      <c r="G13" s="103">
        <f t="shared" si="0"/>
        <v>5.768803342816501</v>
      </c>
      <c r="H13" s="103">
        <f t="shared" si="1"/>
        <v>0.1543507621068879</v>
      </c>
    </row>
    <row r="14" spans="2:8" s="107" customFormat="1" ht="15">
      <c r="B14" s="97">
        <v>31</v>
      </c>
      <c r="C14" s="93" t="s">
        <v>580</v>
      </c>
      <c r="D14" s="94">
        <v>3440</v>
      </c>
      <c r="E14" s="208">
        <v>3.8883775228430952</v>
      </c>
      <c r="F14" s="94">
        <v>3571</v>
      </c>
      <c r="G14" s="103">
        <f t="shared" si="0"/>
        <v>3.9684832859174963</v>
      </c>
      <c r="H14" s="103">
        <f t="shared" si="1"/>
        <v>3.8081395348837206</v>
      </c>
    </row>
    <row r="15" spans="2:8" ht="15">
      <c r="B15" s="98">
        <v>20</v>
      </c>
      <c r="C15" s="99" t="s">
        <v>571</v>
      </c>
      <c r="D15" s="218">
        <v>3404</v>
      </c>
      <c r="E15" s="219">
        <v>3.845545538760478</v>
      </c>
      <c r="F15" s="218">
        <v>3426</v>
      </c>
      <c r="G15" s="103">
        <f t="shared" si="0"/>
        <v>3.8073435277382646</v>
      </c>
      <c r="H15" s="103">
        <f t="shared" si="1"/>
        <v>0.6462984723854289</v>
      </c>
    </row>
    <row r="16" spans="2:8" ht="15">
      <c r="B16" s="187" t="s">
        <v>40</v>
      </c>
      <c r="C16" s="93" t="s">
        <v>560</v>
      </c>
      <c r="D16" s="94">
        <v>3194</v>
      </c>
      <c r="E16" s="208">
        <v>3.608305655346935</v>
      </c>
      <c r="F16" s="94">
        <v>3210</v>
      </c>
      <c r="G16" s="103">
        <f t="shared" si="0"/>
        <v>3.5673008534850643</v>
      </c>
      <c r="H16" s="103">
        <f t="shared" si="1"/>
        <v>0.5009392611145899</v>
      </c>
    </row>
    <row r="17" spans="2:8" ht="15">
      <c r="B17" s="98">
        <v>27</v>
      </c>
      <c r="C17" s="99" t="s">
        <v>576</v>
      </c>
      <c r="D17" s="100">
        <v>2763</v>
      </c>
      <c r="E17" s="207">
        <v>3.1213990374839016</v>
      </c>
      <c r="F17" s="100">
        <v>2908</v>
      </c>
      <c r="G17" s="103">
        <f t="shared" si="0"/>
        <v>3.231685633001422</v>
      </c>
      <c r="H17" s="103">
        <f t="shared" si="1"/>
        <v>5.247918928700688</v>
      </c>
    </row>
    <row r="18" spans="2:8" ht="15">
      <c r="B18" s="97">
        <v>24</v>
      </c>
      <c r="C18" s="93" t="s">
        <v>574</v>
      </c>
      <c r="D18" s="94">
        <v>2609</v>
      </c>
      <c r="E18" s="208">
        <v>2.947423122980637</v>
      </c>
      <c r="F18" s="94">
        <v>2623</v>
      </c>
      <c r="G18" s="103">
        <f t="shared" si="0"/>
        <v>2.9149626600284493</v>
      </c>
      <c r="H18" s="103">
        <f t="shared" si="1"/>
        <v>0.536604062859333</v>
      </c>
    </row>
    <row r="19" spans="2:8" ht="25.5">
      <c r="B19" s="98">
        <v>16</v>
      </c>
      <c r="C19" s="99" t="s">
        <v>567</v>
      </c>
      <c r="D19" s="172">
        <v>2202</v>
      </c>
      <c r="E19" s="209">
        <v>2.4876296346505797</v>
      </c>
      <c r="F19" s="172">
        <v>2261</v>
      </c>
      <c r="G19" s="173">
        <f t="shared" si="0"/>
        <v>2.512668918918919</v>
      </c>
      <c r="H19" s="173">
        <f t="shared" si="1"/>
        <v>2.679382379654859</v>
      </c>
    </row>
    <row r="20" spans="2:8" ht="15">
      <c r="B20" s="97">
        <v>29</v>
      </c>
      <c r="C20" s="93" t="s">
        <v>578</v>
      </c>
      <c r="D20" s="94">
        <v>1936</v>
      </c>
      <c r="E20" s="208">
        <v>2.1871257823267585</v>
      </c>
      <c r="F20" s="94">
        <v>2037</v>
      </c>
      <c r="G20" s="103">
        <f t="shared" si="0"/>
        <v>2.263735775248933</v>
      </c>
      <c r="H20" s="103">
        <f t="shared" si="1"/>
        <v>5.216942148760331</v>
      </c>
    </row>
    <row r="21" spans="2:8" s="282" customFormat="1" ht="15">
      <c r="B21" s="98">
        <v>38</v>
      </c>
      <c r="C21" s="99" t="s">
        <v>584</v>
      </c>
      <c r="D21" s="218">
        <v>1580</v>
      </c>
      <c r="E21" s="219">
        <v>1.7867571088450653</v>
      </c>
      <c r="F21" s="218">
        <v>1852</v>
      </c>
      <c r="G21" s="103">
        <f t="shared" si="0"/>
        <v>2.058143669985775</v>
      </c>
      <c r="H21" s="103">
        <f t="shared" si="1"/>
        <v>17.21518987341772</v>
      </c>
    </row>
    <row r="22" spans="2:8" ht="15">
      <c r="B22" s="98">
        <v>82</v>
      </c>
      <c r="C22" s="99" t="s">
        <v>590</v>
      </c>
      <c r="D22" s="100">
        <v>1893</v>
      </c>
      <c r="E22" s="207">
        <v>2.138548091913509</v>
      </c>
      <c r="F22" s="100">
        <v>1795</v>
      </c>
      <c r="G22" s="103">
        <f t="shared" si="0"/>
        <v>1.9947990753911806</v>
      </c>
      <c r="H22" s="103">
        <f t="shared" si="1"/>
        <v>-5.176967776016904</v>
      </c>
    </row>
    <row r="23" spans="2:8" s="107" customFormat="1" ht="15">
      <c r="B23" s="97">
        <v>32</v>
      </c>
      <c r="C23" s="93" t="s">
        <v>581</v>
      </c>
      <c r="D23" s="94">
        <v>1622</v>
      </c>
      <c r="E23" s="208">
        <v>1.826325124037447</v>
      </c>
      <c r="F23" s="94">
        <v>1703</v>
      </c>
      <c r="G23" s="103">
        <f t="shared" si="0"/>
        <v>1.8925586770981508</v>
      </c>
      <c r="H23" s="103">
        <f t="shared" si="1"/>
        <v>4.99383477188656</v>
      </c>
    </row>
    <row r="24" spans="2:8" s="107" customFormat="1" ht="15">
      <c r="B24" s="97">
        <v>17</v>
      </c>
      <c r="C24" s="93" t="s">
        <v>568</v>
      </c>
      <c r="D24" s="94">
        <v>1494</v>
      </c>
      <c r="E24" s="208">
        <v>1.6877923134277775</v>
      </c>
      <c r="F24" s="94">
        <v>1574</v>
      </c>
      <c r="G24" s="103">
        <f t="shared" si="0"/>
        <v>1.7491998577524894</v>
      </c>
      <c r="H24" s="103">
        <f t="shared" si="1"/>
        <v>5.35475234270415</v>
      </c>
    </row>
    <row r="25" spans="2:8" ht="15">
      <c r="B25" s="98">
        <v>18</v>
      </c>
      <c r="C25" s="99" t="s">
        <v>569</v>
      </c>
      <c r="D25" s="100">
        <v>1498</v>
      </c>
      <c r="E25" s="207">
        <v>1.69231116834994</v>
      </c>
      <c r="F25" s="100">
        <v>1547</v>
      </c>
      <c r="G25" s="103">
        <f t="shared" si="0"/>
        <v>1.7191945234708392</v>
      </c>
      <c r="H25" s="103">
        <f t="shared" si="1"/>
        <v>3.2710280373831773</v>
      </c>
    </row>
    <row r="26" spans="2:8" ht="15">
      <c r="B26" s="97">
        <v>56</v>
      </c>
      <c r="C26" s="93" t="s">
        <v>588</v>
      </c>
      <c r="D26" s="94">
        <v>1580</v>
      </c>
      <c r="E26" s="208">
        <v>1.784947694254276</v>
      </c>
      <c r="F26" s="94">
        <v>1465</v>
      </c>
      <c r="G26" s="103">
        <f t="shared" si="0"/>
        <v>1.628067211948791</v>
      </c>
      <c r="H26" s="103">
        <f t="shared" si="1"/>
        <v>-7.2784810126582276</v>
      </c>
    </row>
    <row r="27" spans="2:8" ht="15">
      <c r="B27" s="98">
        <v>15</v>
      </c>
      <c r="C27" s="99" t="s">
        <v>566</v>
      </c>
      <c r="D27" s="100">
        <v>1335</v>
      </c>
      <c r="E27" s="207">
        <v>1.5081678302718091</v>
      </c>
      <c r="F27" s="100">
        <v>1349</v>
      </c>
      <c r="G27" s="103">
        <f t="shared" si="0"/>
        <v>1.4991554054054053</v>
      </c>
      <c r="H27" s="103">
        <f t="shared" si="1"/>
        <v>1.0486891385767791</v>
      </c>
    </row>
    <row r="28" spans="2:8" ht="15">
      <c r="B28" s="97">
        <v>26</v>
      </c>
      <c r="C28" s="93" t="s">
        <v>552</v>
      </c>
      <c r="D28" s="101">
        <v>1022</v>
      </c>
      <c r="E28" s="208">
        <v>1.1545674326125759</v>
      </c>
      <c r="F28" s="94">
        <v>1083</v>
      </c>
      <c r="G28" s="103">
        <f t="shared" si="0"/>
        <v>1.2035472972972974</v>
      </c>
      <c r="H28" s="103">
        <f t="shared" si="1"/>
        <v>5.968688845401174</v>
      </c>
    </row>
    <row r="29" spans="2:8" ht="15">
      <c r="B29" s="98">
        <v>30</v>
      </c>
      <c r="C29" s="99" t="s">
        <v>579</v>
      </c>
      <c r="D29" s="102">
        <v>652</v>
      </c>
      <c r="E29" s="207">
        <v>0.736573352312524</v>
      </c>
      <c r="F29" s="100">
        <v>719</v>
      </c>
      <c r="G29" s="103">
        <f t="shared" si="0"/>
        <v>0.7990309388335705</v>
      </c>
      <c r="H29" s="103">
        <f t="shared" si="1"/>
        <v>10.276073619631902</v>
      </c>
    </row>
    <row r="30" spans="2:8" s="282" customFormat="1" ht="15">
      <c r="B30" s="98" t="s">
        <v>28</v>
      </c>
      <c r="C30" s="99" t="s">
        <v>554</v>
      </c>
      <c r="D30" s="220">
        <v>618</v>
      </c>
      <c r="E30" s="219">
        <v>0.6970792268145387</v>
      </c>
      <c r="F30" s="218">
        <v>630</v>
      </c>
      <c r="G30" s="103">
        <f t="shared" si="0"/>
        <v>0.7001244665718349</v>
      </c>
      <c r="H30" s="103">
        <f t="shared" si="1"/>
        <v>1.9417475728155338</v>
      </c>
    </row>
    <row r="31" spans="2:8" s="107" customFormat="1" ht="15" customHeight="1">
      <c r="B31" s="98">
        <v>35</v>
      </c>
      <c r="C31" s="99" t="s">
        <v>583</v>
      </c>
      <c r="D31" s="174">
        <v>527</v>
      </c>
      <c r="E31" s="207">
        <v>0.5949307410816514</v>
      </c>
      <c r="F31" s="100">
        <v>606</v>
      </c>
      <c r="G31" s="103">
        <f t="shared" si="0"/>
        <v>0.6734530583214794</v>
      </c>
      <c r="H31" s="103">
        <f t="shared" si="1"/>
        <v>14.990512333965844</v>
      </c>
    </row>
    <row r="32" spans="2:8" ht="15" customHeight="1">
      <c r="B32" s="97">
        <v>11</v>
      </c>
      <c r="C32" s="93" t="s">
        <v>562</v>
      </c>
      <c r="D32" s="180">
        <v>588</v>
      </c>
      <c r="E32" s="208">
        <v>0.6642716735579204</v>
      </c>
      <c r="F32" s="94">
        <v>568</v>
      </c>
      <c r="G32" s="103">
        <f t="shared" si="0"/>
        <v>0.6312233285917497</v>
      </c>
      <c r="H32" s="103">
        <f t="shared" si="1"/>
        <v>-3.4013605442176873</v>
      </c>
    </row>
    <row r="33" spans="2:8" s="107" customFormat="1" ht="15" customHeight="1">
      <c r="B33" s="187">
        <v>46</v>
      </c>
      <c r="C33" s="93" t="s">
        <v>586</v>
      </c>
      <c r="D33" s="101">
        <v>519</v>
      </c>
      <c r="E33" s="208">
        <v>0.5863214261506134</v>
      </c>
      <c r="F33" s="94">
        <v>564</v>
      </c>
      <c r="G33" s="103">
        <f t="shared" si="0"/>
        <v>0.626778093883357</v>
      </c>
      <c r="H33" s="103">
        <f t="shared" si="1"/>
        <v>8.670520231213873</v>
      </c>
    </row>
    <row r="34" spans="2:8" s="282" customFormat="1" ht="15" customHeight="1">
      <c r="B34" s="97">
        <v>45</v>
      </c>
      <c r="C34" s="93" t="s">
        <v>585</v>
      </c>
      <c r="D34" s="101">
        <v>642</v>
      </c>
      <c r="E34" s="208">
        <v>0.7252762150071171</v>
      </c>
      <c r="F34" s="94">
        <v>550</v>
      </c>
      <c r="G34" s="103">
        <f t="shared" si="0"/>
        <v>0.611219772403983</v>
      </c>
      <c r="H34" s="103">
        <f t="shared" si="1"/>
        <v>-14.330218068535824</v>
      </c>
    </row>
    <row r="35" spans="2:8" ht="15">
      <c r="B35" s="98">
        <v>19</v>
      </c>
      <c r="C35" s="99" t="s">
        <v>570</v>
      </c>
      <c r="D35" s="220">
        <v>413</v>
      </c>
      <c r="E35" s="219">
        <v>0.46657177071330125</v>
      </c>
      <c r="F35" s="218">
        <v>550</v>
      </c>
      <c r="G35" s="103">
        <f t="shared" si="0"/>
        <v>0.611219772403983</v>
      </c>
      <c r="H35" s="103">
        <f t="shared" si="1"/>
        <v>33.171912832929785</v>
      </c>
    </row>
    <row r="36" spans="2:8" ht="15">
      <c r="B36" s="187" t="s">
        <v>38</v>
      </c>
      <c r="C36" s="93" t="s">
        <v>559</v>
      </c>
      <c r="D36" s="101">
        <v>293</v>
      </c>
      <c r="E36" s="208">
        <v>0.33100612304841953</v>
      </c>
      <c r="F36" s="94">
        <v>278</v>
      </c>
      <c r="G36" s="103">
        <f t="shared" si="0"/>
        <v>0.30894381223328593</v>
      </c>
      <c r="H36" s="103">
        <f t="shared" si="1"/>
        <v>-5.1194539249146755</v>
      </c>
    </row>
    <row r="37" spans="2:8" s="282" customFormat="1" ht="15">
      <c r="B37" s="98">
        <v>62</v>
      </c>
      <c r="C37" s="99" t="s">
        <v>589</v>
      </c>
      <c r="D37" s="102">
        <v>227</v>
      </c>
      <c r="E37" s="207">
        <v>0.2564450168327346</v>
      </c>
      <c r="F37" s="100">
        <v>257</v>
      </c>
      <c r="G37" s="103">
        <f t="shared" si="0"/>
        <v>0.28560633001422475</v>
      </c>
      <c r="H37" s="103">
        <f t="shared" si="1"/>
        <v>13.215859030837004</v>
      </c>
    </row>
    <row r="38" spans="2:8" s="107" customFormat="1" ht="15">
      <c r="B38" s="125">
        <v>52</v>
      </c>
      <c r="C38" s="99" t="s">
        <v>587</v>
      </c>
      <c r="D38" s="220">
        <v>272</v>
      </c>
      <c r="E38" s="219">
        <v>0.3075679680308915</v>
      </c>
      <c r="F38" s="218">
        <v>244</v>
      </c>
      <c r="G38" s="103">
        <f t="shared" si="0"/>
        <v>0.2711593172119488</v>
      </c>
      <c r="H38" s="103">
        <f t="shared" si="1"/>
        <v>-10.294117647058822</v>
      </c>
    </row>
    <row r="39" spans="2:8" ht="15">
      <c r="B39" s="187" t="s">
        <v>34</v>
      </c>
      <c r="C39" s="93" t="s">
        <v>557</v>
      </c>
      <c r="D39" s="101">
        <v>251</v>
      </c>
      <c r="E39" s="208">
        <v>0.2835581463657109</v>
      </c>
      <c r="F39" s="94">
        <v>238</v>
      </c>
      <c r="G39" s="103">
        <f t="shared" si="0"/>
        <v>0.2644914651493599</v>
      </c>
      <c r="H39" s="103">
        <f t="shared" si="1"/>
        <v>-5.179282868525896</v>
      </c>
    </row>
    <row r="40" spans="2:8" ht="15">
      <c r="B40" s="97">
        <v>21</v>
      </c>
      <c r="C40" s="93" t="s">
        <v>551</v>
      </c>
      <c r="D40" s="101">
        <v>189</v>
      </c>
      <c r="E40" s="208">
        <v>0.2135158950721887</v>
      </c>
      <c r="F40" s="94">
        <v>206</v>
      </c>
      <c r="G40" s="103">
        <f t="shared" si="0"/>
        <v>0.22892958748221906</v>
      </c>
      <c r="H40" s="103">
        <f t="shared" si="1"/>
        <v>8.994708994708994</v>
      </c>
    </row>
    <row r="41" spans="2:8" ht="15">
      <c r="B41" s="98">
        <v>33</v>
      </c>
      <c r="C41" s="99" t="s">
        <v>582</v>
      </c>
      <c r="D41" s="102">
        <v>153</v>
      </c>
      <c r="E41" s="207">
        <v>0.1728462007727242</v>
      </c>
      <c r="F41" s="100">
        <v>162</v>
      </c>
      <c r="G41" s="103">
        <f t="shared" si="0"/>
        <v>0.1800320056899004</v>
      </c>
      <c r="H41" s="103">
        <f t="shared" si="1"/>
        <v>5.88235294117647</v>
      </c>
    </row>
    <row r="42" spans="2:8" ht="15">
      <c r="B42" s="98">
        <v>12</v>
      </c>
      <c r="C42" s="99" t="s">
        <v>563</v>
      </c>
      <c r="D42" s="102">
        <v>29</v>
      </c>
      <c r="E42" s="207">
        <v>0.03276169818567975</v>
      </c>
      <c r="F42" s="100">
        <v>31</v>
      </c>
      <c r="G42" s="103">
        <f t="shared" si="0"/>
        <v>0.034450568990042674</v>
      </c>
      <c r="H42" s="103">
        <f t="shared" si="1"/>
        <v>6.896551724137931</v>
      </c>
    </row>
    <row r="43" spans="2:8" ht="15">
      <c r="B43" s="97">
        <v>96</v>
      </c>
      <c r="C43" s="93" t="s">
        <v>591</v>
      </c>
      <c r="D43" s="101">
        <v>34</v>
      </c>
      <c r="E43" s="208">
        <v>0.03841026683838315</v>
      </c>
      <c r="F43" s="94">
        <v>28</v>
      </c>
      <c r="G43" s="103">
        <f t="shared" si="0"/>
        <v>0.03111664295874822</v>
      </c>
      <c r="H43" s="103">
        <f t="shared" si="1"/>
        <v>-17.647058823529413</v>
      </c>
    </row>
    <row r="44" spans="2:8" ht="15">
      <c r="B44" s="187" t="s">
        <v>31</v>
      </c>
      <c r="C44" s="93" t="s">
        <v>556</v>
      </c>
      <c r="D44" s="101">
        <v>15</v>
      </c>
      <c r="E44" s="208">
        <v>0.016945705958110215</v>
      </c>
      <c r="F44" s="94">
        <v>17</v>
      </c>
      <c r="G44" s="103">
        <f t="shared" si="0"/>
        <v>0.018892247510668564</v>
      </c>
      <c r="H44" s="103">
        <f t="shared" si="1"/>
        <v>13.333333333333334</v>
      </c>
    </row>
    <row r="45" spans="2:8" ht="15">
      <c r="B45" s="125" t="s">
        <v>36</v>
      </c>
      <c r="C45" s="99" t="s">
        <v>558</v>
      </c>
      <c r="D45" s="102">
        <v>8</v>
      </c>
      <c r="E45" s="207">
        <v>0.009037709844325448</v>
      </c>
      <c r="F45" s="100">
        <v>5</v>
      </c>
      <c r="G45" s="103">
        <f t="shared" si="0"/>
        <v>0.005556543385490754</v>
      </c>
      <c r="H45" s="103">
        <f t="shared" si="1"/>
        <v>-37.5</v>
      </c>
    </row>
    <row r="46" spans="2:8" ht="15">
      <c r="B46" s="187" t="s">
        <v>880</v>
      </c>
      <c r="C46" s="93" t="s">
        <v>555</v>
      </c>
      <c r="D46" s="101">
        <v>3</v>
      </c>
      <c r="E46" s="208">
        <v>0.003389141191622043</v>
      </c>
      <c r="F46" s="94">
        <v>4</v>
      </c>
      <c r="G46" s="103">
        <f t="shared" si="0"/>
        <v>0.004445234708392603</v>
      </c>
      <c r="H46" s="103">
        <f t="shared" si="1"/>
        <v>33.33333333333333</v>
      </c>
    </row>
    <row r="47" spans="2:8" ht="15">
      <c r="B47" s="418" t="s">
        <v>7</v>
      </c>
      <c r="C47" s="419"/>
      <c r="D47" s="134">
        <f>SUM(D7:D46)</f>
        <v>88518</v>
      </c>
      <c r="E47" s="135">
        <f>SUM(E7:E46)</f>
        <v>99.99969536579806</v>
      </c>
      <c r="F47" s="134">
        <f>SUM(F7:F46)</f>
        <v>89984</v>
      </c>
      <c r="G47" s="340">
        <f t="shared" si="0"/>
        <v>100</v>
      </c>
      <c r="H47" s="340">
        <f t="shared" si="1"/>
        <v>1.6561603289726383</v>
      </c>
    </row>
    <row r="49" spans="2:8" ht="15">
      <c r="B49" s="412" t="s">
        <v>931</v>
      </c>
      <c r="C49" s="412"/>
      <c r="D49" s="412"/>
      <c r="E49" s="412"/>
      <c r="F49" s="412"/>
      <c r="G49" s="412"/>
      <c r="H49" s="412"/>
    </row>
    <row r="50" spans="2:8" ht="15">
      <c r="B50" s="413" t="s">
        <v>946</v>
      </c>
      <c r="C50" s="413"/>
      <c r="D50" s="413"/>
      <c r="E50" s="413"/>
      <c r="F50" s="413"/>
      <c r="G50" s="413"/>
      <c r="H50" s="413"/>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ignoredErrors>
    <ignoredError sqref="B39 B44:B46 B16 B36"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17" t="s">
        <v>940</v>
      </c>
      <c r="C2" s="417"/>
      <c r="D2" s="417"/>
      <c r="E2" s="12"/>
    </row>
    <row r="4" spans="2:5" ht="15">
      <c r="B4" s="423" t="s">
        <v>15</v>
      </c>
      <c r="C4" s="423"/>
      <c r="D4" s="423"/>
      <c r="E4" s="6"/>
    </row>
    <row r="6" spans="2:5" ht="25.5">
      <c r="B6" s="281" t="s">
        <v>115</v>
      </c>
      <c r="C6" s="281" t="s">
        <v>116</v>
      </c>
      <c r="D6" s="281" t="s">
        <v>117</v>
      </c>
      <c r="E6" s="281" t="s">
        <v>158</v>
      </c>
    </row>
    <row r="7" spans="2:5" ht="15">
      <c r="B7" s="284">
        <v>1</v>
      </c>
      <c r="C7" s="285" t="s">
        <v>122</v>
      </c>
      <c r="D7" s="286" t="s">
        <v>123</v>
      </c>
      <c r="E7" s="284">
        <v>1786</v>
      </c>
    </row>
    <row r="8" spans="2:5" ht="15">
      <c r="B8" s="287">
        <v>2</v>
      </c>
      <c r="C8" s="288" t="s">
        <v>134</v>
      </c>
      <c r="D8" s="289" t="s">
        <v>135</v>
      </c>
      <c r="E8" s="287">
        <v>1324</v>
      </c>
    </row>
    <row r="9" spans="2:5" ht="15">
      <c r="B9" s="278">
        <v>3</v>
      </c>
      <c r="C9" s="279" t="s">
        <v>126</v>
      </c>
      <c r="D9" s="280" t="s">
        <v>127</v>
      </c>
      <c r="E9" s="278">
        <v>1423</v>
      </c>
    </row>
    <row r="10" spans="2:5" ht="15">
      <c r="B10" s="287">
        <v>4</v>
      </c>
      <c r="C10" s="288" t="s">
        <v>128</v>
      </c>
      <c r="D10" s="289" t="s">
        <v>129</v>
      </c>
      <c r="E10" s="287">
        <v>1285</v>
      </c>
    </row>
    <row r="11" spans="2:5" ht="15">
      <c r="B11" s="278">
        <v>5</v>
      </c>
      <c r="C11" s="279" t="s">
        <v>120</v>
      </c>
      <c r="D11" s="280" t="s">
        <v>121</v>
      </c>
      <c r="E11" s="278">
        <v>1437</v>
      </c>
    </row>
    <row r="12" spans="2:5" s="107" customFormat="1" ht="15">
      <c r="B12" s="287">
        <v>6</v>
      </c>
      <c r="C12" s="288" t="s">
        <v>124</v>
      </c>
      <c r="D12" s="289" t="s">
        <v>125</v>
      </c>
      <c r="E12" s="287">
        <v>1282</v>
      </c>
    </row>
    <row r="13" spans="2:5" s="107" customFormat="1" ht="38.25">
      <c r="B13" s="278">
        <v>7</v>
      </c>
      <c r="C13" s="279" t="s">
        <v>130</v>
      </c>
      <c r="D13" s="280" t="s">
        <v>131</v>
      </c>
      <c r="E13" s="278">
        <v>1405</v>
      </c>
    </row>
    <row r="14" spans="2:5" ht="15">
      <c r="B14" s="287">
        <v>8</v>
      </c>
      <c r="C14" s="288" t="s">
        <v>118</v>
      </c>
      <c r="D14" s="289" t="s">
        <v>119</v>
      </c>
      <c r="E14" s="287">
        <v>1361</v>
      </c>
    </row>
    <row r="15" spans="2:5" ht="25.5">
      <c r="B15" s="278">
        <v>9</v>
      </c>
      <c r="C15" s="279" t="s">
        <v>132</v>
      </c>
      <c r="D15" s="280" t="s">
        <v>133</v>
      </c>
      <c r="E15" s="278">
        <v>1118</v>
      </c>
    </row>
    <row r="16" spans="2:5" ht="25.5">
      <c r="B16" s="287">
        <v>10</v>
      </c>
      <c r="C16" s="288" t="s">
        <v>136</v>
      </c>
      <c r="D16" s="289" t="s">
        <v>137</v>
      </c>
      <c r="E16" s="287">
        <v>1155</v>
      </c>
    </row>
    <row r="17" spans="2:5" ht="15">
      <c r="B17" s="278">
        <v>11</v>
      </c>
      <c r="C17" s="279" t="s">
        <v>153</v>
      </c>
      <c r="D17" s="280" t="s">
        <v>154</v>
      </c>
      <c r="E17" s="278">
        <v>1030</v>
      </c>
    </row>
    <row r="18" spans="2:5" s="107" customFormat="1" ht="15">
      <c r="B18" s="287">
        <v>12</v>
      </c>
      <c r="C18" s="288" t="s">
        <v>146</v>
      </c>
      <c r="D18" s="289" t="s">
        <v>147</v>
      </c>
      <c r="E18" s="287">
        <v>965</v>
      </c>
    </row>
    <row r="19" spans="2:5" ht="15">
      <c r="B19" s="278">
        <v>13</v>
      </c>
      <c r="C19" s="279" t="s">
        <v>142</v>
      </c>
      <c r="D19" s="280" t="s">
        <v>143</v>
      </c>
      <c r="E19" s="278">
        <v>1021</v>
      </c>
    </row>
    <row r="20" spans="2:5" ht="38.25">
      <c r="B20" s="287">
        <v>14</v>
      </c>
      <c r="C20" s="288" t="s">
        <v>152</v>
      </c>
      <c r="D20" s="289" t="s">
        <v>287</v>
      </c>
      <c r="E20" s="287">
        <v>959</v>
      </c>
    </row>
    <row r="21" spans="2:5" ht="38.25">
      <c r="B21" s="278">
        <v>15</v>
      </c>
      <c r="C21" s="279" t="s">
        <v>467</v>
      </c>
      <c r="D21" s="280" t="s">
        <v>468</v>
      </c>
      <c r="E21" s="278">
        <v>830</v>
      </c>
    </row>
    <row r="22" spans="2:5" ht="15">
      <c r="B22" s="287">
        <v>16</v>
      </c>
      <c r="C22" s="288" t="s">
        <v>150</v>
      </c>
      <c r="D22" s="289" t="s">
        <v>151</v>
      </c>
      <c r="E22" s="287">
        <v>939</v>
      </c>
    </row>
    <row r="23" spans="2:5" ht="25.5">
      <c r="B23" s="278">
        <v>17</v>
      </c>
      <c r="C23" s="279" t="s">
        <v>144</v>
      </c>
      <c r="D23" s="280" t="s">
        <v>145</v>
      </c>
      <c r="E23" s="278">
        <v>867</v>
      </c>
    </row>
    <row r="24" spans="2:5" s="107" customFormat="1" ht="15">
      <c r="B24" s="287">
        <v>18</v>
      </c>
      <c r="C24" s="288" t="s">
        <v>155</v>
      </c>
      <c r="D24" s="289" t="s">
        <v>156</v>
      </c>
      <c r="E24" s="287">
        <v>828</v>
      </c>
    </row>
    <row r="25" spans="2:5" s="107" customFormat="1" ht="25.5">
      <c r="B25" s="278">
        <v>19</v>
      </c>
      <c r="C25" s="279" t="s">
        <v>947</v>
      </c>
      <c r="D25" s="280" t="s">
        <v>948</v>
      </c>
      <c r="E25" s="278">
        <v>742</v>
      </c>
    </row>
    <row r="26" spans="2:5" s="107" customFormat="1" ht="15">
      <c r="B26" s="287">
        <v>20</v>
      </c>
      <c r="C26" s="288" t="s">
        <v>949</v>
      </c>
      <c r="D26" s="289" t="s">
        <v>950</v>
      </c>
      <c r="E26" s="287">
        <v>455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AK93"/>
  <sheetViews>
    <sheetView zoomScalePageLayoutView="0" workbookViewId="0" topLeftCell="A10">
      <selection activeCell="J90" sqref="J90"/>
    </sheetView>
  </sheetViews>
  <sheetFormatPr defaultColWidth="9.140625" defaultRowHeight="15"/>
  <cols>
    <col min="1" max="1" width="0.9921875" style="0" customWidth="1"/>
    <col min="2" max="2" width="9.7109375" style="0" customWidth="1"/>
    <col min="3" max="3" width="13.00390625" style="0" customWidth="1"/>
    <col min="4" max="11" width="9.7109375" style="107" customWidth="1"/>
    <col min="12" max="13" width="9.7109375" style="0" customWidth="1"/>
    <col min="14" max="19" width="9.7109375" style="107" customWidth="1"/>
    <col min="20" max="20" width="9.421875" style="0" customWidth="1"/>
    <col min="21" max="21" width="10.8515625" style="0" customWidth="1"/>
    <col min="22" max="23" width="10.8515625" style="107" customWidth="1"/>
    <col min="24" max="24" width="9.421875" style="0" customWidth="1"/>
    <col min="25" max="25" width="10.8515625" style="0" customWidth="1"/>
    <col min="26" max="27" width="10.8515625" style="107" customWidth="1"/>
    <col min="28" max="28" width="9.421875" style="0" customWidth="1"/>
    <col min="29" max="29" width="10.8515625" style="0" customWidth="1"/>
    <col min="30" max="31" width="10.8515625" style="107" customWidth="1"/>
    <col min="32" max="33" width="10.8515625" style="85" customWidth="1"/>
    <col min="34" max="35" width="10.8515625" style="107" customWidth="1"/>
    <col min="36" max="36" width="9.421875" style="0" customWidth="1"/>
    <col min="37" max="37" width="10.8515625" style="0" customWidth="1"/>
  </cols>
  <sheetData>
    <row r="3" spans="2:37" ht="18">
      <c r="B3" s="425" t="s">
        <v>941</v>
      </c>
      <c r="C3" s="426"/>
      <c r="D3" s="426"/>
      <c r="E3" s="426"/>
      <c r="F3" s="426"/>
      <c r="G3" s="426"/>
      <c r="H3" s="426"/>
      <c r="I3" s="426"/>
      <c r="J3" s="426"/>
      <c r="K3" s="42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5" spans="2:37" ht="15">
      <c r="B5" s="423" t="s">
        <v>890</v>
      </c>
      <c r="C5" s="423"/>
      <c r="D5" s="423"/>
      <c r="E5" s="423"/>
      <c r="F5" s="423"/>
      <c r="G5" s="423"/>
      <c r="H5" s="423"/>
      <c r="I5" s="423"/>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row>
    <row r="6" ht="15.75" thickBot="1"/>
    <row r="7" spans="2:35" ht="15.75" customHeight="1" thickBot="1">
      <c r="B7" s="432" t="s">
        <v>942</v>
      </c>
      <c r="C7" s="430" t="s">
        <v>16</v>
      </c>
      <c r="D7" s="428" t="s">
        <v>17</v>
      </c>
      <c r="E7" s="429"/>
      <c r="F7" s="435" t="s">
        <v>18</v>
      </c>
      <c r="G7" s="436"/>
      <c r="H7" s="428" t="s">
        <v>19</v>
      </c>
      <c r="I7" s="429"/>
      <c r="J7" s="428" t="s">
        <v>20</v>
      </c>
      <c r="K7" s="434"/>
      <c r="L7" s="428" t="s">
        <v>21</v>
      </c>
      <c r="M7" s="429"/>
      <c r="N7" s="428" t="s">
        <v>22</v>
      </c>
      <c r="O7" s="429"/>
      <c r="P7" s="428" t="s">
        <v>23</v>
      </c>
      <c r="Q7" s="429"/>
      <c r="R7" s="428" t="s">
        <v>24</v>
      </c>
      <c r="S7" s="429"/>
      <c r="V7"/>
      <c r="W7"/>
      <c r="Z7"/>
      <c r="AA7"/>
      <c r="AD7"/>
      <c r="AE7"/>
      <c r="AF7"/>
      <c r="AG7"/>
      <c r="AH7"/>
      <c r="AI7"/>
    </row>
    <row r="8" spans="2:35" ht="26.25" thickBot="1">
      <c r="B8" s="433"/>
      <c r="C8" s="431"/>
      <c r="D8" s="90" t="s">
        <v>25</v>
      </c>
      <c r="E8" s="90" t="s">
        <v>26</v>
      </c>
      <c r="F8" s="92" t="s">
        <v>27</v>
      </c>
      <c r="G8" s="90" t="s">
        <v>26</v>
      </c>
      <c r="H8" s="90" t="s">
        <v>27</v>
      </c>
      <c r="I8" s="232" t="s">
        <v>26</v>
      </c>
      <c r="J8" s="232" t="s">
        <v>27</v>
      </c>
      <c r="K8" s="232" t="s">
        <v>26</v>
      </c>
      <c r="L8" s="90" t="s">
        <v>27</v>
      </c>
      <c r="M8" s="90" t="s">
        <v>26</v>
      </c>
      <c r="N8" s="90" t="s">
        <v>27</v>
      </c>
      <c r="O8" s="90" t="s">
        <v>26</v>
      </c>
      <c r="P8" s="90" t="s">
        <v>27</v>
      </c>
      <c r="Q8" s="90" t="s">
        <v>26</v>
      </c>
      <c r="R8" s="91" t="s">
        <v>27</v>
      </c>
      <c r="S8" s="90" t="s">
        <v>26</v>
      </c>
      <c r="V8"/>
      <c r="W8"/>
      <c r="Z8"/>
      <c r="AA8"/>
      <c r="AD8"/>
      <c r="AE8"/>
      <c r="AF8"/>
      <c r="AG8"/>
      <c r="AH8"/>
      <c r="AI8"/>
    </row>
    <row r="9" spans="2:35" ht="15.75" thickBot="1">
      <c r="B9" s="126" t="s">
        <v>799</v>
      </c>
      <c r="C9" s="7" t="s">
        <v>29</v>
      </c>
      <c r="D9" s="233">
        <v>1608</v>
      </c>
      <c r="E9" s="253">
        <v>1.3240857503152585</v>
      </c>
      <c r="F9" s="227">
        <v>2296</v>
      </c>
      <c r="G9" s="234">
        <v>1.8633540372670807</v>
      </c>
      <c r="H9" s="237">
        <v>2311</v>
      </c>
      <c r="I9" s="243">
        <v>-4.818780889621087</v>
      </c>
      <c r="J9" s="242">
        <v>5248</v>
      </c>
      <c r="K9" s="243">
        <v>2.479984378051162</v>
      </c>
      <c r="L9" s="233">
        <v>41132</v>
      </c>
      <c r="M9" s="234">
        <v>3.7800600570289435</v>
      </c>
      <c r="N9" s="233">
        <v>6554</v>
      </c>
      <c r="O9" s="234">
        <v>1.157764742204384</v>
      </c>
      <c r="P9" s="233">
        <v>58189</v>
      </c>
      <c r="Q9" s="246">
        <v>3.67789875086869</v>
      </c>
      <c r="R9" s="261">
        <f>P9/D9</f>
        <v>36.18718905472637</v>
      </c>
      <c r="S9" s="243">
        <v>2.3230537765262964</v>
      </c>
      <c r="V9"/>
      <c r="W9"/>
      <c r="Z9"/>
      <c r="AA9"/>
      <c r="AD9"/>
      <c r="AE9"/>
      <c r="AF9"/>
      <c r="AG9"/>
      <c r="AH9"/>
      <c r="AI9"/>
    </row>
    <row r="10" spans="2:35" ht="15.75" thickBot="1">
      <c r="B10" s="127" t="s">
        <v>800</v>
      </c>
      <c r="C10" s="8" t="s">
        <v>30</v>
      </c>
      <c r="D10" s="245">
        <v>250</v>
      </c>
      <c r="E10" s="254">
        <v>-0.4</v>
      </c>
      <c r="F10" s="228">
        <v>162</v>
      </c>
      <c r="G10" s="235">
        <v>8</v>
      </c>
      <c r="H10" s="239">
        <v>231</v>
      </c>
      <c r="I10" s="240">
        <v>-6.477732793522267</v>
      </c>
      <c r="J10" s="239">
        <v>673</v>
      </c>
      <c r="K10" s="240">
        <v>-15.132408575031524</v>
      </c>
      <c r="L10" s="229">
        <v>7436</v>
      </c>
      <c r="M10" s="235">
        <v>-8.390918065153011</v>
      </c>
      <c r="N10" s="229">
        <v>472</v>
      </c>
      <c r="O10" s="235">
        <v>-2.0746887966804977</v>
      </c>
      <c r="P10" s="229">
        <v>8985</v>
      </c>
      <c r="Q10" s="248">
        <v>-8.31715541023807</v>
      </c>
      <c r="R10" s="261">
        <f aca="true" t="shared" si="0" ref="R10:R73">P10/D10</f>
        <v>35.94</v>
      </c>
      <c r="S10" s="240">
        <v>-7.948951215098467</v>
      </c>
      <c r="V10"/>
      <c r="W10"/>
      <c r="Z10"/>
      <c r="AA10"/>
      <c r="AD10"/>
      <c r="AE10"/>
      <c r="AF10"/>
      <c r="AG10"/>
      <c r="AH10"/>
      <c r="AI10"/>
    </row>
    <row r="11" spans="2:35" ht="15.75" thickBot="1">
      <c r="B11" s="128" t="s">
        <v>801</v>
      </c>
      <c r="C11" s="9" t="s">
        <v>797</v>
      </c>
      <c r="D11" s="283">
        <v>861</v>
      </c>
      <c r="E11" s="255">
        <v>0.3500583430571762</v>
      </c>
      <c r="F11" s="231">
        <v>524</v>
      </c>
      <c r="G11" s="236">
        <v>3.7698412698412698</v>
      </c>
      <c r="H11" s="237">
        <v>698</v>
      </c>
      <c r="I11" s="238">
        <v>6.412213740458015</v>
      </c>
      <c r="J11" s="237">
        <v>1516</v>
      </c>
      <c r="K11" s="238">
        <v>-0.7868852459016393</v>
      </c>
      <c r="L11" s="230">
        <v>16048</v>
      </c>
      <c r="M11" s="236">
        <v>5.618125535137984</v>
      </c>
      <c r="N11" s="230">
        <v>1157</v>
      </c>
      <c r="O11" s="236">
        <v>17.497456765005087</v>
      </c>
      <c r="P11" s="230">
        <v>20054</v>
      </c>
      <c r="Q11" s="247">
        <v>6.055793764226351</v>
      </c>
      <c r="R11" s="261">
        <f t="shared" si="0"/>
        <v>23.291521486643436</v>
      </c>
      <c r="S11" s="238">
        <v>5.685831692955789</v>
      </c>
      <c r="V11"/>
      <c r="W11"/>
      <c r="Z11"/>
      <c r="AA11"/>
      <c r="AD11"/>
      <c r="AE11"/>
      <c r="AF11"/>
      <c r="AG11"/>
      <c r="AH11"/>
      <c r="AI11"/>
    </row>
    <row r="12" spans="2:35" ht="15.75" thickBot="1">
      <c r="B12" s="127" t="s">
        <v>802</v>
      </c>
      <c r="C12" s="8" t="s">
        <v>33</v>
      </c>
      <c r="D12" s="245">
        <v>64</v>
      </c>
      <c r="E12" s="254">
        <v>1.5873015873015872</v>
      </c>
      <c r="F12" s="228">
        <v>39</v>
      </c>
      <c r="G12" s="235">
        <v>0</v>
      </c>
      <c r="H12" s="239">
        <v>28</v>
      </c>
      <c r="I12" s="240">
        <v>3.7037037037037033</v>
      </c>
      <c r="J12" s="239">
        <v>206</v>
      </c>
      <c r="K12" s="240">
        <v>-2.8301886792452833</v>
      </c>
      <c r="L12" s="229">
        <v>1215</v>
      </c>
      <c r="M12" s="235">
        <v>-6.610299769408147</v>
      </c>
      <c r="N12" s="229">
        <v>141</v>
      </c>
      <c r="O12" s="235">
        <v>-3.4246575342465753</v>
      </c>
      <c r="P12" s="229">
        <v>1629</v>
      </c>
      <c r="Q12" s="248">
        <v>-5.565217391304348</v>
      </c>
      <c r="R12" s="261">
        <f t="shared" si="0"/>
        <v>25.453125</v>
      </c>
      <c r="S12" s="240">
        <v>-7.040760869565213</v>
      </c>
      <c r="V12"/>
      <c r="W12"/>
      <c r="Z12"/>
      <c r="AA12"/>
      <c r="AD12"/>
      <c r="AE12"/>
      <c r="AF12"/>
      <c r="AG12"/>
      <c r="AH12"/>
      <c r="AI12"/>
    </row>
    <row r="13" spans="2:35" ht="15.75" thickBot="1">
      <c r="B13" s="128" t="s">
        <v>803</v>
      </c>
      <c r="C13" s="10" t="s">
        <v>35</v>
      </c>
      <c r="D13" s="283">
        <v>177</v>
      </c>
      <c r="E13" s="255">
        <v>-5.347593582887701</v>
      </c>
      <c r="F13" s="231">
        <v>232</v>
      </c>
      <c r="G13" s="236">
        <v>5.93607305936073</v>
      </c>
      <c r="H13" s="237">
        <v>129</v>
      </c>
      <c r="I13" s="238">
        <v>-33.50515463917525</v>
      </c>
      <c r="J13" s="237">
        <v>574</v>
      </c>
      <c r="K13" s="238">
        <v>2.3172905525846703</v>
      </c>
      <c r="L13" s="230">
        <v>6460</v>
      </c>
      <c r="M13" s="236">
        <v>-2.2988505747126435</v>
      </c>
      <c r="N13" s="230">
        <v>682</v>
      </c>
      <c r="O13" s="236">
        <v>-2.571428571428571</v>
      </c>
      <c r="P13" s="230">
        <v>8100</v>
      </c>
      <c r="Q13" s="247">
        <v>-2.6676279740447004</v>
      </c>
      <c r="R13" s="261">
        <f t="shared" si="0"/>
        <v>45.76271186440678</v>
      </c>
      <c r="S13" s="238">
        <v>2.8313760952183213</v>
      </c>
      <c r="V13"/>
      <c r="W13"/>
      <c r="Z13"/>
      <c r="AA13"/>
      <c r="AD13"/>
      <c r="AE13"/>
      <c r="AF13"/>
      <c r="AG13"/>
      <c r="AH13"/>
      <c r="AI13"/>
    </row>
    <row r="14" spans="2:35" ht="15.75" thickBot="1">
      <c r="B14" s="127" t="s">
        <v>804</v>
      </c>
      <c r="C14" s="8" t="s">
        <v>37</v>
      </c>
      <c r="D14" s="245">
        <v>4906</v>
      </c>
      <c r="E14" s="254">
        <v>1.2799339388934765</v>
      </c>
      <c r="F14" s="228">
        <v>17696</v>
      </c>
      <c r="G14" s="235">
        <v>18.33623110873345</v>
      </c>
      <c r="H14" s="239">
        <v>18086</v>
      </c>
      <c r="I14" s="240">
        <v>18.744665484866392</v>
      </c>
      <c r="J14" s="239">
        <v>17141</v>
      </c>
      <c r="K14" s="240">
        <v>1.7270029673590506</v>
      </c>
      <c r="L14" s="229">
        <v>86219</v>
      </c>
      <c r="M14" s="235">
        <v>0.46960939684907244</v>
      </c>
      <c r="N14" s="229">
        <v>22791</v>
      </c>
      <c r="O14" s="235">
        <v>8.389213867884148</v>
      </c>
      <c r="P14" s="229">
        <v>164753</v>
      </c>
      <c r="Q14" s="248">
        <v>6.699782394694576</v>
      </c>
      <c r="R14" s="261">
        <f t="shared" si="0"/>
        <v>33.58194048104362</v>
      </c>
      <c r="S14" s="240">
        <v>5.351354651426921</v>
      </c>
      <c r="V14"/>
      <c r="W14"/>
      <c r="Z14"/>
      <c r="AA14"/>
      <c r="AD14"/>
      <c r="AE14"/>
      <c r="AF14"/>
      <c r="AG14"/>
      <c r="AH14"/>
      <c r="AI14"/>
    </row>
    <row r="15" spans="2:35" ht="15.75" thickBot="1">
      <c r="B15" s="128" t="s">
        <v>805</v>
      </c>
      <c r="C15" s="10" t="s">
        <v>39</v>
      </c>
      <c r="D15" s="328">
        <v>1229</v>
      </c>
      <c r="E15" s="255">
        <v>3.5383319292333613</v>
      </c>
      <c r="F15" s="231">
        <v>1049</v>
      </c>
      <c r="G15" s="236">
        <v>8.592132505175984</v>
      </c>
      <c r="H15" s="237">
        <v>1300</v>
      </c>
      <c r="I15" s="238">
        <v>16.696588868940754</v>
      </c>
      <c r="J15" s="237">
        <v>3152</v>
      </c>
      <c r="K15" s="238">
        <v>7.2473630486560054</v>
      </c>
      <c r="L15" s="230">
        <v>21586</v>
      </c>
      <c r="M15" s="236">
        <v>10.822466372317487</v>
      </c>
      <c r="N15" s="230">
        <v>4616</v>
      </c>
      <c r="O15" s="236">
        <v>2.6918798665183536</v>
      </c>
      <c r="P15" s="230">
        <v>31979</v>
      </c>
      <c r="Q15" s="247">
        <v>9.430927693939704</v>
      </c>
      <c r="R15" s="261">
        <f t="shared" si="0"/>
        <v>26.020341741253052</v>
      </c>
      <c r="S15" s="238">
        <v>5.691221458670815</v>
      </c>
      <c r="V15"/>
      <c r="W15"/>
      <c r="Z15"/>
      <c r="AA15"/>
      <c r="AD15"/>
      <c r="AE15"/>
      <c r="AF15"/>
      <c r="AG15"/>
      <c r="AH15"/>
      <c r="AI15"/>
    </row>
    <row r="16" spans="2:35" ht="15.75" thickBot="1">
      <c r="B16" s="127" t="s">
        <v>806</v>
      </c>
      <c r="C16" s="8" t="s">
        <v>41</v>
      </c>
      <c r="D16" s="245">
        <v>87</v>
      </c>
      <c r="E16" s="254">
        <v>-20.909090909090907</v>
      </c>
      <c r="F16" s="228">
        <v>118</v>
      </c>
      <c r="G16" s="235">
        <v>-3.278688524590164</v>
      </c>
      <c r="H16" s="239">
        <v>153</v>
      </c>
      <c r="I16" s="240">
        <v>-1.9230769230769231</v>
      </c>
      <c r="J16" s="239">
        <v>312</v>
      </c>
      <c r="K16" s="240">
        <v>-17.678100263852244</v>
      </c>
      <c r="L16" s="229">
        <v>2011</v>
      </c>
      <c r="M16" s="235">
        <v>3.446502057613169</v>
      </c>
      <c r="N16" s="229">
        <v>241</v>
      </c>
      <c r="O16" s="235">
        <v>-11.07011070110701</v>
      </c>
      <c r="P16" s="229">
        <v>2836</v>
      </c>
      <c r="Q16" s="248">
        <v>-1.9363762102351314</v>
      </c>
      <c r="R16" s="261">
        <f t="shared" si="0"/>
        <v>32.59770114942529</v>
      </c>
      <c r="S16" s="240">
        <v>23.988489849128015</v>
      </c>
      <c r="V16"/>
      <c r="W16"/>
      <c r="Z16"/>
      <c r="AA16"/>
      <c r="AD16"/>
      <c r="AE16"/>
      <c r="AF16"/>
      <c r="AG16"/>
      <c r="AH16"/>
      <c r="AI16"/>
    </row>
    <row r="17" spans="2:35" ht="15.75" thickBot="1">
      <c r="B17" s="128" t="s">
        <v>807</v>
      </c>
      <c r="C17" s="10" t="s">
        <v>42</v>
      </c>
      <c r="D17" s="283">
        <v>805</v>
      </c>
      <c r="E17" s="255">
        <v>-2.5454545454545454</v>
      </c>
      <c r="F17" s="231">
        <v>802</v>
      </c>
      <c r="G17" s="236">
        <v>0.37546933667083854</v>
      </c>
      <c r="H17" s="237">
        <v>948</v>
      </c>
      <c r="I17" s="238">
        <v>16.790123456790123</v>
      </c>
      <c r="J17" s="237">
        <v>1757</v>
      </c>
      <c r="K17" s="238">
        <v>2.0930232558139537</v>
      </c>
      <c r="L17" s="230">
        <v>22653</v>
      </c>
      <c r="M17" s="236">
        <v>2.1792095289658904</v>
      </c>
      <c r="N17" s="230">
        <v>2857</v>
      </c>
      <c r="O17" s="236">
        <v>6.294227188081937</v>
      </c>
      <c r="P17" s="230">
        <v>29498</v>
      </c>
      <c r="Q17" s="247">
        <v>3.0618664802516604</v>
      </c>
      <c r="R17" s="261">
        <f t="shared" si="0"/>
        <v>36.643478260869564</v>
      </c>
      <c r="S17" s="238">
        <v>5.753780903243304</v>
      </c>
      <c r="V17"/>
      <c r="W17"/>
      <c r="Z17"/>
      <c r="AA17"/>
      <c r="AD17"/>
      <c r="AE17"/>
      <c r="AF17"/>
      <c r="AG17"/>
      <c r="AH17"/>
      <c r="AI17"/>
    </row>
    <row r="18" spans="2:35" ht="15.75" thickBot="1">
      <c r="B18" s="129" t="s">
        <v>808</v>
      </c>
      <c r="C18" s="8" t="s">
        <v>43</v>
      </c>
      <c r="D18" s="245">
        <v>895</v>
      </c>
      <c r="E18" s="254">
        <v>-5.590717299578059</v>
      </c>
      <c r="F18" s="228">
        <v>1465</v>
      </c>
      <c r="G18" s="235">
        <v>5.39568345323741</v>
      </c>
      <c r="H18" s="239">
        <v>1574</v>
      </c>
      <c r="I18" s="240">
        <v>4.445919044459191</v>
      </c>
      <c r="J18" s="239">
        <v>2663</v>
      </c>
      <c r="K18" s="240">
        <v>3.017408123791103</v>
      </c>
      <c r="L18" s="229">
        <v>24539</v>
      </c>
      <c r="M18" s="235">
        <v>2.4592901878914404</v>
      </c>
      <c r="N18" s="229">
        <v>3918</v>
      </c>
      <c r="O18" s="235">
        <v>4.843457318704844</v>
      </c>
      <c r="P18" s="229">
        <v>34589</v>
      </c>
      <c r="Q18" s="248">
        <v>3.142984941106307</v>
      </c>
      <c r="R18" s="261">
        <f t="shared" si="0"/>
        <v>38.646927374301676</v>
      </c>
      <c r="S18" s="240">
        <v>9.250893546557299</v>
      </c>
      <c r="V18"/>
      <c r="W18"/>
      <c r="Z18"/>
      <c r="AA18"/>
      <c r="AD18"/>
      <c r="AE18"/>
      <c r="AF18"/>
      <c r="AG18"/>
      <c r="AH18"/>
      <c r="AI18"/>
    </row>
    <row r="19" spans="2:35" ht="15.75" thickBot="1">
      <c r="B19" s="130" t="s">
        <v>809</v>
      </c>
      <c r="C19" s="10" t="s">
        <v>44</v>
      </c>
      <c r="D19" s="283">
        <v>298</v>
      </c>
      <c r="E19" s="255">
        <v>1.3605442176870748</v>
      </c>
      <c r="F19" s="231">
        <v>674</v>
      </c>
      <c r="G19" s="236">
        <v>-3.851640513552068</v>
      </c>
      <c r="H19" s="237">
        <v>885</v>
      </c>
      <c r="I19" s="238">
        <v>19.11170928667564</v>
      </c>
      <c r="J19" s="237">
        <v>1000</v>
      </c>
      <c r="K19" s="238">
        <v>10.375275938189846</v>
      </c>
      <c r="L19" s="230">
        <v>16039</v>
      </c>
      <c r="M19" s="236">
        <v>4.203482328482329</v>
      </c>
      <c r="N19" s="230">
        <v>1841</v>
      </c>
      <c r="O19" s="236">
        <v>17.261146496815286</v>
      </c>
      <c r="P19" s="230">
        <v>21429</v>
      </c>
      <c r="Q19" s="247">
        <v>6.8192014356213555</v>
      </c>
      <c r="R19" s="261">
        <f t="shared" si="0"/>
        <v>71.90939597315436</v>
      </c>
      <c r="S19" s="238">
        <v>5.385386651250591</v>
      </c>
      <c r="V19"/>
      <c r="W19"/>
      <c r="Z19"/>
      <c r="AA19"/>
      <c r="AD19"/>
      <c r="AE19"/>
      <c r="AF19"/>
      <c r="AG19"/>
      <c r="AH19"/>
      <c r="AI19"/>
    </row>
    <row r="20" spans="2:35" ht="15.75" thickBot="1">
      <c r="B20" s="129" t="s">
        <v>810</v>
      </c>
      <c r="C20" s="8" t="s">
        <v>45</v>
      </c>
      <c r="D20" s="245">
        <v>101</v>
      </c>
      <c r="E20" s="254">
        <v>4.123711340206185</v>
      </c>
      <c r="F20" s="228">
        <v>43</v>
      </c>
      <c r="G20" s="235">
        <v>22.857142857142858</v>
      </c>
      <c r="H20" s="239">
        <v>50</v>
      </c>
      <c r="I20" s="240">
        <v>16.27906976744186</v>
      </c>
      <c r="J20" s="239">
        <v>268</v>
      </c>
      <c r="K20" s="240">
        <v>10.743801652892563</v>
      </c>
      <c r="L20" s="229">
        <v>1388</v>
      </c>
      <c r="M20" s="235">
        <v>21.8612818261633</v>
      </c>
      <c r="N20" s="229">
        <v>195</v>
      </c>
      <c r="O20" s="235">
        <v>6.557377049180328</v>
      </c>
      <c r="P20" s="229">
        <v>1944</v>
      </c>
      <c r="Q20" s="248">
        <v>18.392204628501826</v>
      </c>
      <c r="R20" s="261">
        <f t="shared" si="0"/>
        <v>19.247524752475247</v>
      </c>
      <c r="S20" s="240">
        <v>13.703404445194819</v>
      </c>
      <c r="V20"/>
      <c r="W20"/>
      <c r="Z20"/>
      <c r="AA20"/>
      <c r="AD20"/>
      <c r="AE20"/>
      <c r="AF20"/>
      <c r="AG20"/>
      <c r="AH20"/>
      <c r="AI20"/>
    </row>
    <row r="21" spans="2:35" ht="15.75" thickBot="1">
      <c r="B21" s="130" t="s">
        <v>811</v>
      </c>
      <c r="C21" s="10" t="s">
        <v>46</v>
      </c>
      <c r="D21" s="283">
        <v>62</v>
      </c>
      <c r="E21" s="255">
        <v>-6.0606060606060606</v>
      </c>
      <c r="F21" s="231">
        <v>23</v>
      </c>
      <c r="G21" s="236">
        <v>-11.538461538461538</v>
      </c>
      <c r="H21" s="237">
        <v>25</v>
      </c>
      <c r="I21" s="238">
        <v>-16.666666666666664</v>
      </c>
      <c r="J21" s="237">
        <v>125</v>
      </c>
      <c r="K21" s="238">
        <v>5.042016806722689</v>
      </c>
      <c r="L21" s="230">
        <v>1306</v>
      </c>
      <c r="M21" s="236">
        <v>9.288702928870293</v>
      </c>
      <c r="N21" s="230">
        <v>70</v>
      </c>
      <c r="O21" s="236">
        <v>-6.666666666666667</v>
      </c>
      <c r="P21" s="230">
        <v>1549</v>
      </c>
      <c r="Q21" s="247">
        <v>7.197231833910036</v>
      </c>
      <c r="R21" s="261">
        <f t="shared" si="0"/>
        <v>24.983870967741936</v>
      </c>
      <c r="S21" s="238">
        <v>14.113182274807457</v>
      </c>
      <c r="V21"/>
      <c r="W21"/>
      <c r="Z21"/>
      <c r="AA21"/>
      <c r="AD21"/>
      <c r="AE21"/>
      <c r="AF21"/>
      <c r="AG21"/>
      <c r="AH21"/>
      <c r="AI21"/>
    </row>
    <row r="22" spans="2:35" ht="15.75" thickBot="1">
      <c r="B22" s="129" t="s">
        <v>812</v>
      </c>
      <c r="C22" s="8" t="s">
        <v>47</v>
      </c>
      <c r="D22" s="245">
        <v>266</v>
      </c>
      <c r="E22" s="254">
        <v>-2.564102564102564</v>
      </c>
      <c r="F22" s="228">
        <v>475</v>
      </c>
      <c r="G22" s="235">
        <v>12.293144208037825</v>
      </c>
      <c r="H22" s="239">
        <v>519</v>
      </c>
      <c r="I22" s="240">
        <v>37.301587301587304</v>
      </c>
      <c r="J22" s="239">
        <v>2010</v>
      </c>
      <c r="K22" s="240">
        <v>-2.663438256658596</v>
      </c>
      <c r="L22" s="229">
        <v>13272</v>
      </c>
      <c r="M22" s="235">
        <v>8.263316746879843</v>
      </c>
      <c r="N22" s="229">
        <v>1106</v>
      </c>
      <c r="O22" s="235">
        <v>9.504950495049505</v>
      </c>
      <c r="P22" s="229">
        <v>17732</v>
      </c>
      <c r="Q22" s="248">
        <v>7.2391895978228</v>
      </c>
      <c r="R22" s="261">
        <f t="shared" si="0"/>
        <v>66.66165413533835</v>
      </c>
      <c r="S22" s="240">
        <v>10.061273534607619</v>
      </c>
      <c r="V22"/>
      <c r="W22"/>
      <c r="Z22"/>
      <c r="AA22"/>
      <c r="AD22"/>
      <c r="AE22"/>
      <c r="AF22"/>
      <c r="AG22"/>
      <c r="AH22"/>
      <c r="AI22"/>
    </row>
    <row r="23" spans="2:35" ht="15.75" thickBot="1">
      <c r="B23" s="130" t="s">
        <v>813</v>
      </c>
      <c r="C23" s="10" t="s">
        <v>48</v>
      </c>
      <c r="D23" s="283">
        <v>434</v>
      </c>
      <c r="E23" s="255">
        <v>-1.809954751131222</v>
      </c>
      <c r="F23" s="231">
        <v>295</v>
      </c>
      <c r="G23" s="236">
        <v>-0.6734006734006733</v>
      </c>
      <c r="H23" s="237">
        <v>231</v>
      </c>
      <c r="I23" s="238">
        <v>45.28301886792453</v>
      </c>
      <c r="J23" s="237">
        <v>957</v>
      </c>
      <c r="K23" s="238">
        <v>6.688963210702341</v>
      </c>
      <c r="L23" s="230">
        <v>8076</v>
      </c>
      <c r="M23" s="236">
        <v>-0.6642066420664207</v>
      </c>
      <c r="N23" s="230">
        <v>912</v>
      </c>
      <c r="O23" s="236">
        <v>2.127659574468085</v>
      </c>
      <c r="P23" s="230">
        <v>10472</v>
      </c>
      <c r="Q23" s="247">
        <v>0.9154861713404645</v>
      </c>
      <c r="R23" s="261">
        <f t="shared" si="0"/>
        <v>24.129032258064516</v>
      </c>
      <c r="S23" s="238">
        <v>2.775679464821394</v>
      </c>
      <c r="V23"/>
      <c r="W23"/>
      <c r="Z23"/>
      <c r="AA23"/>
      <c r="AD23"/>
      <c r="AE23"/>
      <c r="AF23"/>
      <c r="AG23"/>
      <c r="AH23"/>
      <c r="AI23"/>
    </row>
    <row r="24" spans="2:35" ht="15.75" thickBot="1">
      <c r="B24" s="129" t="s">
        <v>814</v>
      </c>
      <c r="C24" s="8" t="s">
        <v>49</v>
      </c>
      <c r="D24" s="329">
        <v>4991</v>
      </c>
      <c r="E24" s="254">
        <v>-0.5778043434947201</v>
      </c>
      <c r="F24" s="228">
        <v>10056</v>
      </c>
      <c r="G24" s="235">
        <v>7.573812580231065</v>
      </c>
      <c r="H24" s="239">
        <v>7538</v>
      </c>
      <c r="I24" s="240">
        <v>2.0027063599458725</v>
      </c>
      <c r="J24" s="239">
        <v>14656</v>
      </c>
      <c r="K24" s="240">
        <v>3.774252938677241</v>
      </c>
      <c r="L24" s="229">
        <v>189976</v>
      </c>
      <c r="M24" s="235">
        <v>5.782809158945117</v>
      </c>
      <c r="N24" s="229">
        <v>26469</v>
      </c>
      <c r="O24" s="235">
        <v>5.800055961945877</v>
      </c>
      <c r="P24" s="229">
        <v>248927</v>
      </c>
      <c r="Q24" s="248">
        <v>5.656389011511426</v>
      </c>
      <c r="R24" s="261">
        <f t="shared" si="0"/>
        <v>49.87517531556802</v>
      </c>
      <c r="S24" s="240">
        <v>6.270424138031237</v>
      </c>
      <c r="V24"/>
      <c r="W24"/>
      <c r="Z24"/>
      <c r="AA24"/>
      <c r="AD24"/>
      <c r="AE24"/>
      <c r="AF24"/>
      <c r="AG24"/>
      <c r="AH24"/>
      <c r="AI24"/>
    </row>
    <row r="25" spans="2:35" ht="15.75" thickBot="1">
      <c r="B25" s="130" t="s">
        <v>815</v>
      </c>
      <c r="C25" s="10" t="s">
        <v>50</v>
      </c>
      <c r="D25" s="283">
        <v>392</v>
      </c>
      <c r="E25" s="255">
        <v>-6.666666666666667</v>
      </c>
      <c r="F25" s="231">
        <v>749</v>
      </c>
      <c r="G25" s="236">
        <v>-2.600780234070221</v>
      </c>
      <c r="H25" s="237">
        <v>1582</v>
      </c>
      <c r="I25" s="238">
        <v>5.466666666666667</v>
      </c>
      <c r="J25" s="237">
        <v>1428</v>
      </c>
      <c r="K25" s="238">
        <v>-0.6954102920723227</v>
      </c>
      <c r="L25" s="230">
        <v>15181</v>
      </c>
      <c r="M25" s="236">
        <v>-3.6065781954409806</v>
      </c>
      <c r="N25" s="230">
        <v>1539</v>
      </c>
      <c r="O25" s="236">
        <v>-17.258064516129032</v>
      </c>
      <c r="P25" s="230">
        <v>20483</v>
      </c>
      <c r="Q25" s="247">
        <v>-3.9258911819887428</v>
      </c>
      <c r="R25" s="261">
        <f t="shared" si="0"/>
        <v>52.25255102040816</v>
      </c>
      <c r="S25" s="238">
        <v>2.9365451621549226</v>
      </c>
      <c r="V25"/>
      <c r="W25"/>
      <c r="Z25"/>
      <c r="AA25"/>
      <c r="AD25"/>
      <c r="AE25"/>
      <c r="AF25"/>
      <c r="AG25"/>
      <c r="AH25"/>
      <c r="AI25"/>
    </row>
    <row r="26" spans="2:35" ht="15.75" thickBot="1">
      <c r="B26" s="129" t="s">
        <v>816</v>
      </c>
      <c r="C26" s="8" t="s">
        <v>51</v>
      </c>
      <c r="D26" s="245">
        <v>112</v>
      </c>
      <c r="E26" s="254">
        <v>-11.11111111111111</v>
      </c>
      <c r="F26" s="228">
        <v>332</v>
      </c>
      <c r="G26" s="235">
        <v>87.57062146892656</v>
      </c>
      <c r="H26" s="239">
        <v>439</v>
      </c>
      <c r="I26" s="240">
        <v>96.8609865470852</v>
      </c>
      <c r="J26" s="239">
        <v>321</v>
      </c>
      <c r="K26" s="240">
        <v>20.676691729323306</v>
      </c>
      <c r="L26" s="229">
        <v>5371</v>
      </c>
      <c r="M26" s="235">
        <v>13.88888888888889</v>
      </c>
      <c r="N26" s="229">
        <v>692</v>
      </c>
      <c r="O26" s="235">
        <v>44.76987447698745</v>
      </c>
      <c r="P26" s="229">
        <v>7866</v>
      </c>
      <c r="Q26" s="248">
        <v>19.707807030893317</v>
      </c>
      <c r="R26" s="261">
        <f t="shared" si="0"/>
        <v>70.23214285714286</v>
      </c>
      <c r="S26" s="240">
        <v>34.67128290975499</v>
      </c>
      <c r="V26"/>
      <c r="W26"/>
      <c r="Z26"/>
      <c r="AA26"/>
      <c r="AD26"/>
      <c r="AE26"/>
      <c r="AF26"/>
      <c r="AG26"/>
      <c r="AH26"/>
      <c r="AI26"/>
    </row>
    <row r="27" spans="2:35" ht="15.75" thickBot="1">
      <c r="B27" s="130" t="s">
        <v>817</v>
      </c>
      <c r="C27" s="10" t="s">
        <v>52</v>
      </c>
      <c r="D27" s="283">
        <v>404</v>
      </c>
      <c r="E27" s="255">
        <v>-3.117505995203837</v>
      </c>
      <c r="F27" s="231">
        <v>319</v>
      </c>
      <c r="G27" s="236">
        <v>3.2362459546925564</v>
      </c>
      <c r="H27" s="237">
        <v>397</v>
      </c>
      <c r="I27" s="238">
        <v>10.584958217270195</v>
      </c>
      <c r="J27" s="237">
        <v>1315</v>
      </c>
      <c r="K27" s="238">
        <v>-2.880354505169867</v>
      </c>
      <c r="L27" s="230">
        <v>12239</v>
      </c>
      <c r="M27" s="236">
        <v>-6.2001839362354385</v>
      </c>
      <c r="N27" s="230">
        <v>1288</v>
      </c>
      <c r="O27" s="236">
        <v>0.8613938919342208</v>
      </c>
      <c r="P27" s="230">
        <v>15558</v>
      </c>
      <c r="Q27" s="247">
        <v>-4.826573683244632</v>
      </c>
      <c r="R27" s="261">
        <f t="shared" si="0"/>
        <v>38.50990099009901</v>
      </c>
      <c r="S27" s="238">
        <v>-1.7640624403787404</v>
      </c>
      <c r="V27"/>
      <c r="W27"/>
      <c r="Z27"/>
      <c r="AA27"/>
      <c r="AD27"/>
      <c r="AE27"/>
      <c r="AF27"/>
      <c r="AG27"/>
      <c r="AH27"/>
      <c r="AI27"/>
    </row>
    <row r="28" spans="2:35" ht="15.75" thickBot="1">
      <c r="B28" s="129" t="s">
        <v>818</v>
      </c>
      <c r="C28" s="8" t="s">
        <v>53</v>
      </c>
      <c r="D28" s="329">
        <v>1580</v>
      </c>
      <c r="E28" s="254">
        <v>5.481283422459892</v>
      </c>
      <c r="F28" s="228">
        <v>1421</v>
      </c>
      <c r="G28" s="235">
        <v>9.13978494623656</v>
      </c>
      <c r="H28" s="239">
        <v>1792</v>
      </c>
      <c r="I28" s="240">
        <v>6.47653000594177</v>
      </c>
      <c r="J28" s="239">
        <v>4728</v>
      </c>
      <c r="K28" s="240">
        <v>2.338168434726131</v>
      </c>
      <c r="L28" s="229">
        <v>55186</v>
      </c>
      <c r="M28" s="235">
        <v>6.7023765784232205</v>
      </c>
      <c r="N28" s="229">
        <v>6993</v>
      </c>
      <c r="O28" s="235">
        <v>3.707548568886252</v>
      </c>
      <c r="P28" s="229">
        <v>70151</v>
      </c>
      <c r="Q28" s="248">
        <v>6.1309406727088405</v>
      </c>
      <c r="R28" s="261">
        <f t="shared" si="0"/>
        <v>44.3993670886076</v>
      </c>
      <c r="S28" s="240">
        <v>0.6158981282461511</v>
      </c>
      <c r="V28"/>
      <c r="W28"/>
      <c r="Z28"/>
      <c r="AA28"/>
      <c r="AD28"/>
      <c r="AE28"/>
      <c r="AF28"/>
      <c r="AG28"/>
      <c r="AH28"/>
      <c r="AI28"/>
    </row>
    <row r="29" spans="2:35" ht="15.75" thickBot="1">
      <c r="B29" s="130" t="s">
        <v>819</v>
      </c>
      <c r="C29" s="10" t="s">
        <v>54</v>
      </c>
      <c r="D29" s="283">
        <v>436</v>
      </c>
      <c r="E29" s="255">
        <v>-3.111111111111111</v>
      </c>
      <c r="F29" s="231">
        <v>280</v>
      </c>
      <c r="G29" s="236">
        <v>1.4492753623188406</v>
      </c>
      <c r="H29" s="237">
        <v>285</v>
      </c>
      <c r="I29" s="238">
        <v>-29.802955665024633</v>
      </c>
      <c r="J29" s="237">
        <v>1213</v>
      </c>
      <c r="K29" s="238">
        <v>-6.764027671022291</v>
      </c>
      <c r="L29" s="230">
        <v>6749</v>
      </c>
      <c r="M29" s="236">
        <v>-7.863481228668942</v>
      </c>
      <c r="N29" s="230">
        <v>1183</v>
      </c>
      <c r="O29" s="236">
        <v>-5.812101910828026</v>
      </c>
      <c r="P29" s="230">
        <v>9717</v>
      </c>
      <c r="Q29" s="247">
        <v>-8.07870589348217</v>
      </c>
      <c r="R29" s="261">
        <f t="shared" si="0"/>
        <v>22.28669724770642</v>
      </c>
      <c r="S29" s="238">
        <v>-5.127104706575632</v>
      </c>
      <c r="V29"/>
      <c r="W29"/>
      <c r="Z29"/>
      <c r="AA29"/>
      <c r="AD29"/>
      <c r="AE29"/>
      <c r="AF29"/>
      <c r="AG29"/>
      <c r="AH29"/>
      <c r="AI29"/>
    </row>
    <row r="30" spans="2:35" ht="15.75" thickBot="1">
      <c r="B30" s="129" t="s">
        <v>820</v>
      </c>
      <c r="C30" s="8" t="s">
        <v>55</v>
      </c>
      <c r="D30" s="245">
        <v>287</v>
      </c>
      <c r="E30" s="254">
        <v>-4.333333333333334</v>
      </c>
      <c r="F30" s="228">
        <v>500</v>
      </c>
      <c r="G30" s="235">
        <v>20.192307692307693</v>
      </c>
      <c r="H30" s="239">
        <v>260</v>
      </c>
      <c r="I30" s="240">
        <v>-8.12720848056537</v>
      </c>
      <c r="J30" s="239">
        <v>1189</v>
      </c>
      <c r="K30" s="240">
        <v>13.56255969436485</v>
      </c>
      <c r="L30" s="229">
        <v>12719</v>
      </c>
      <c r="M30" s="235">
        <v>7.387706855791961</v>
      </c>
      <c r="N30" s="229">
        <v>1290</v>
      </c>
      <c r="O30" s="235">
        <v>7.949790794979079</v>
      </c>
      <c r="P30" s="229">
        <v>16001</v>
      </c>
      <c r="Q30" s="248">
        <v>7.830716355549565</v>
      </c>
      <c r="R30" s="261">
        <f t="shared" si="0"/>
        <v>55.75261324041812</v>
      </c>
      <c r="S30" s="240">
        <v>12.71503451799607</v>
      </c>
      <c r="V30"/>
      <c r="W30"/>
      <c r="Z30"/>
      <c r="AA30"/>
      <c r="AD30"/>
      <c r="AE30"/>
      <c r="AF30"/>
      <c r="AG30"/>
      <c r="AH30"/>
      <c r="AI30"/>
    </row>
    <row r="31" spans="2:35" ht="15.75" thickBot="1">
      <c r="B31" s="130" t="s">
        <v>821</v>
      </c>
      <c r="C31" s="10" t="s">
        <v>56</v>
      </c>
      <c r="D31" s="283">
        <v>325</v>
      </c>
      <c r="E31" s="255">
        <v>-2.108433734939759</v>
      </c>
      <c r="F31" s="231">
        <v>320</v>
      </c>
      <c r="G31" s="236">
        <v>-3.3232628398791544</v>
      </c>
      <c r="H31" s="237">
        <v>295</v>
      </c>
      <c r="I31" s="238">
        <v>1.3745704467353952</v>
      </c>
      <c r="J31" s="237">
        <v>1116</v>
      </c>
      <c r="K31" s="238">
        <v>3.6211699164345403</v>
      </c>
      <c r="L31" s="230">
        <v>5926</v>
      </c>
      <c r="M31" s="236">
        <v>-3.106605624591236</v>
      </c>
      <c r="N31" s="230">
        <v>705</v>
      </c>
      <c r="O31" s="236">
        <v>11.023622047244094</v>
      </c>
      <c r="P31" s="230">
        <v>8362</v>
      </c>
      <c r="Q31" s="247">
        <v>-1.1116367076631977</v>
      </c>
      <c r="R31" s="261">
        <f t="shared" si="0"/>
        <v>25.72923076923077</v>
      </c>
      <c r="S31" s="238">
        <v>1.0182665017102148</v>
      </c>
      <c r="V31"/>
      <c r="W31"/>
      <c r="Z31"/>
      <c r="AA31"/>
      <c r="AD31"/>
      <c r="AE31"/>
      <c r="AF31"/>
      <c r="AG31"/>
      <c r="AH31"/>
      <c r="AI31"/>
    </row>
    <row r="32" spans="2:35" ht="15.75" thickBot="1">
      <c r="B32" s="129" t="s">
        <v>796</v>
      </c>
      <c r="C32" s="8" t="s">
        <v>57</v>
      </c>
      <c r="D32" s="245">
        <v>133</v>
      </c>
      <c r="E32" s="254">
        <v>5.555555555555555</v>
      </c>
      <c r="F32" s="228">
        <v>141</v>
      </c>
      <c r="G32" s="235">
        <v>5.223880597014925</v>
      </c>
      <c r="H32" s="239">
        <v>153</v>
      </c>
      <c r="I32" s="240">
        <v>15.037593984962406</v>
      </c>
      <c r="J32" s="239">
        <v>204</v>
      </c>
      <c r="K32" s="240">
        <v>-18.725099601593627</v>
      </c>
      <c r="L32" s="229">
        <v>2316</v>
      </c>
      <c r="M32" s="235">
        <v>11.185789726356218</v>
      </c>
      <c r="N32" s="229">
        <v>357</v>
      </c>
      <c r="O32" s="235">
        <v>-2.7247956403269753</v>
      </c>
      <c r="P32" s="229">
        <v>4261</v>
      </c>
      <c r="Q32" s="248">
        <v>5.627169062964799</v>
      </c>
      <c r="R32" s="261">
        <f t="shared" si="0"/>
        <v>32.037593984962406</v>
      </c>
      <c r="S32" s="240">
        <v>0.06784437544032533</v>
      </c>
      <c r="V32"/>
      <c r="W32"/>
      <c r="Z32"/>
      <c r="AA32"/>
      <c r="AD32"/>
      <c r="AE32"/>
      <c r="AF32"/>
      <c r="AG32"/>
      <c r="AH32"/>
      <c r="AI32"/>
    </row>
    <row r="33" spans="2:35" ht="15.75" thickBot="1">
      <c r="B33" s="130" t="s">
        <v>795</v>
      </c>
      <c r="C33" s="10" t="s">
        <v>58</v>
      </c>
      <c r="D33" s="283">
        <v>153</v>
      </c>
      <c r="E33" s="255">
        <v>-13.142857142857142</v>
      </c>
      <c r="F33" s="231">
        <v>155</v>
      </c>
      <c r="G33" s="236">
        <v>-4.320987654320987</v>
      </c>
      <c r="H33" s="237">
        <v>143</v>
      </c>
      <c r="I33" s="238">
        <v>-22.282608695652172</v>
      </c>
      <c r="J33" s="237">
        <v>626</v>
      </c>
      <c r="K33" s="238">
        <v>-16.198125836680052</v>
      </c>
      <c r="L33" s="230">
        <v>2713</v>
      </c>
      <c r="M33" s="236">
        <v>7.5396825396825395</v>
      </c>
      <c r="N33" s="230">
        <v>446</v>
      </c>
      <c r="O33" s="236">
        <v>0.6802721088435374</v>
      </c>
      <c r="P33" s="230">
        <v>4083</v>
      </c>
      <c r="Q33" s="247">
        <v>0.5920078934385792</v>
      </c>
      <c r="R33" s="261">
        <f t="shared" si="0"/>
        <v>26.686274509803923</v>
      </c>
      <c r="S33" s="238">
        <v>15.813166982577298</v>
      </c>
      <c r="V33"/>
      <c r="W33"/>
      <c r="Z33"/>
      <c r="AA33"/>
      <c r="AD33"/>
      <c r="AE33"/>
      <c r="AF33"/>
      <c r="AG33"/>
      <c r="AH33"/>
      <c r="AI33"/>
    </row>
    <row r="34" spans="2:35" ht="15.75" thickBot="1">
      <c r="B34" s="129" t="s">
        <v>822</v>
      </c>
      <c r="C34" s="8" t="s">
        <v>59</v>
      </c>
      <c r="D34" s="245">
        <v>742</v>
      </c>
      <c r="E34" s="254">
        <v>-3.3854166666666665</v>
      </c>
      <c r="F34" s="228">
        <v>2688</v>
      </c>
      <c r="G34" s="235">
        <v>1.4339622641509433</v>
      </c>
      <c r="H34" s="239">
        <v>2513</v>
      </c>
      <c r="I34" s="240">
        <v>0</v>
      </c>
      <c r="J34" s="239">
        <v>2839</v>
      </c>
      <c r="K34" s="240">
        <v>-2.607204116638079</v>
      </c>
      <c r="L34" s="229">
        <v>41614</v>
      </c>
      <c r="M34" s="235">
        <v>0.1468004716867615</v>
      </c>
      <c r="N34" s="229">
        <v>4977</v>
      </c>
      <c r="O34" s="235">
        <v>2.1971252566735116</v>
      </c>
      <c r="P34" s="229">
        <v>54635</v>
      </c>
      <c r="Q34" s="248">
        <v>-0.273797572328192</v>
      </c>
      <c r="R34" s="261">
        <f t="shared" si="0"/>
        <v>73.63207547169812</v>
      </c>
      <c r="S34" s="240">
        <v>3.220651569342245</v>
      </c>
      <c r="V34"/>
      <c r="W34"/>
      <c r="Z34"/>
      <c r="AA34"/>
      <c r="AD34"/>
      <c r="AE34"/>
      <c r="AF34"/>
      <c r="AG34"/>
      <c r="AH34"/>
      <c r="AI34"/>
    </row>
    <row r="35" spans="2:35" ht="15.75" thickBot="1">
      <c r="B35" s="130" t="s">
        <v>823</v>
      </c>
      <c r="C35" s="10" t="s">
        <v>60</v>
      </c>
      <c r="D35" s="328">
        <v>2269</v>
      </c>
      <c r="E35" s="255">
        <v>3.654636820465966</v>
      </c>
      <c r="F35" s="231">
        <v>1733</v>
      </c>
      <c r="G35" s="236">
        <v>2.3022432113341202</v>
      </c>
      <c r="H35" s="237">
        <v>2265</v>
      </c>
      <c r="I35" s="238">
        <v>1.935193519351935</v>
      </c>
      <c r="J35" s="237">
        <v>5935</v>
      </c>
      <c r="K35" s="238">
        <v>-4.918295418135213</v>
      </c>
      <c r="L35" s="230">
        <v>76645</v>
      </c>
      <c r="M35" s="236">
        <v>5.358296562057542</v>
      </c>
      <c r="N35" s="230">
        <v>8482</v>
      </c>
      <c r="O35" s="236">
        <v>9.699948266942576</v>
      </c>
      <c r="P35" s="230">
        <v>95219</v>
      </c>
      <c r="Q35" s="247">
        <v>4.829795666725383</v>
      </c>
      <c r="R35" s="261">
        <f t="shared" si="0"/>
        <v>41.96518289995593</v>
      </c>
      <c r="S35" s="238">
        <v>1.1337253038615565</v>
      </c>
      <c r="V35"/>
      <c r="W35"/>
      <c r="Z35"/>
      <c r="AA35"/>
      <c r="AD35"/>
      <c r="AE35"/>
      <c r="AF35"/>
      <c r="AG35"/>
      <c r="AH35"/>
      <c r="AI35"/>
    </row>
    <row r="36" spans="2:35" ht="15.75" thickBot="1">
      <c r="B36" s="129" t="s">
        <v>824</v>
      </c>
      <c r="C36" s="8" t="s">
        <v>61</v>
      </c>
      <c r="D36" s="245">
        <v>186</v>
      </c>
      <c r="E36" s="254">
        <v>0</v>
      </c>
      <c r="F36" s="228">
        <v>160</v>
      </c>
      <c r="G36" s="235">
        <v>3.225806451612903</v>
      </c>
      <c r="H36" s="239">
        <v>327</v>
      </c>
      <c r="I36" s="240">
        <v>16.370106761565836</v>
      </c>
      <c r="J36" s="239">
        <v>500</v>
      </c>
      <c r="K36" s="240">
        <v>-6.367041198501873</v>
      </c>
      <c r="L36" s="229">
        <v>4964</v>
      </c>
      <c r="M36" s="235">
        <v>12.00361010830325</v>
      </c>
      <c r="N36" s="229">
        <v>633</v>
      </c>
      <c r="O36" s="235">
        <v>10.85814360770578</v>
      </c>
      <c r="P36" s="229">
        <v>6584</v>
      </c>
      <c r="Q36" s="248">
        <v>10.229365477984262</v>
      </c>
      <c r="R36" s="261">
        <f t="shared" si="0"/>
        <v>35.39784946236559</v>
      </c>
      <c r="S36" s="240">
        <v>10.229365477984276</v>
      </c>
      <c r="V36"/>
      <c r="W36"/>
      <c r="Z36"/>
      <c r="AA36"/>
      <c r="AD36"/>
      <c r="AE36"/>
      <c r="AF36"/>
      <c r="AG36"/>
      <c r="AH36"/>
      <c r="AI36"/>
    </row>
    <row r="37" spans="2:35" ht="15" customHeight="1" thickBot="1">
      <c r="B37" s="130" t="s">
        <v>825</v>
      </c>
      <c r="C37" s="10" t="s">
        <v>62</v>
      </c>
      <c r="D37" s="283">
        <v>95</v>
      </c>
      <c r="E37" s="255">
        <v>-9.523809523809524</v>
      </c>
      <c r="F37" s="231">
        <v>96</v>
      </c>
      <c r="G37" s="236">
        <v>-31.914893617021278</v>
      </c>
      <c r="H37" s="237">
        <v>77</v>
      </c>
      <c r="I37" s="238">
        <v>-20.618556701030926</v>
      </c>
      <c r="J37" s="237">
        <v>303</v>
      </c>
      <c r="K37" s="238">
        <v>8.214285714285714</v>
      </c>
      <c r="L37" s="230">
        <v>1316</v>
      </c>
      <c r="M37" s="236">
        <v>-8.737864077669903</v>
      </c>
      <c r="N37" s="230">
        <v>264</v>
      </c>
      <c r="O37" s="236">
        <v>3.5294117647058822</v>
      </c>
      <c r="P37" s="230">
        <v>2056</v>
      </c>
      <c r="Q37" s="247">
        <v>-7.178329571106095</v>
      </c>
      <c r="R37" s="261">
        <f t="shared" si="0"/>
        <v>21.642105263157895</v>
      </c>
      <c r="S37" s="238">
        <v>2.5923725793037904</v>
      </c>
      <c r="V37"/>
      <c r="W37"/>
      <c r="Z37"/>
      <c r="AA37"/>
      <c r="AD37"/>
      <c r="AE37"/>
      <c r="AF37"/>
      <c r="AG37"/>
      <c r="AH37"/>
      <c r="AI37"/>
    </row>
    <row r="38" spans="2:35" ht="15.75" thickBot="1">
      <c r="B38" s="129" t="s">
        <v>826</v>
      </c>
      <c r="C38" s="8" t="s">
        <v>63</v>
      </c>
      <c r="D38" s="245">
        <v>51</v>
      </c>
      <c r="E38" s="254">
        <v>-7.2727272727272725</v>
      </c>
      <c r="F38" s="228">
        <v>34</v>
      </c>
      <c r="G38" s="235">
        <v>-5.555555555555555</v>
      </c>
      <c r="H38" s="239">
        <v>30</v>
      </c>
      <c r="I38" s="240">
        <v>-28.57142857142857</v>
      </c>
      <c r="J38" s="239">
        <v>95</v>
      </c>
      <c r="K38" s="240">
        <v>-22.76422764227642</v>
      </c>
      <c r="L38" s="229">
        <v>507</v>
      </c>
      <c r="M38" s="235">
        <v>-6.111111111111111</v>
      </c>
      <c r="N38" s="229">
        <v>64</v>
      </c>
      <c r="O38" s="235">
        <v>-17.94871794871795</v>
      </c>
      <c r="P38" s="229">
        <v>730</v>
      </c>
      <c r="Q38" s="248">
        <v>-10.866910866910867</v>
      </c>
      <c r="R38" s="261">
        <f t="shared" si="0"/>
        <v>14.313725490196079</v>
      </c>
      <c r="S38" s="240">
        <v>-3.8760803466685756</v>
      </c>
      <c r="V38"/>
      <c r="W38"/>
      <c r="Z38"/>
      <c r="AA38"/>
      <c r="AD38"/>
      <c r="AE38"/>
      <c r="AF38"/>
      <c r="AG38"/>
      <c r="AH38"/>
      <c r="AI38"/>
    </row>
    <row r="39" spans="2:35" ht="15.75" thickBot="1">
      <c r="B39" s="130" t="s">
        <v>827</v>
      </c>
      <c r="C39" s="10" t="s">
        <v>64</v>
      </c>
      <c r="D39" s="283">
        <v>718</v>
      </c>
      <c r="E39" s="255">
        <v>0</v>
      </c>
      <c r="F39" s="231">
        <v>1103</v>
      </c>
      <c r="G39" s="236">
        <v>-6.4461407972858344</v>
      </c>
      <c r="H39" s="237">
        <v>2355</v>
      </c>
      <c r="I39" s="238">
        <v>83.26848249027238</v>
      </c>
      <c r="J39" s="237">
        <v>2526</v>
      </c>
      <c r="K39" s="238">
        <v>-14.05239877509357</v>
      </c>
      <c r="L39" s="230">
        <v>20615</v>
      </c>
      <c r="M39" s="236">
        <v>-0.3287724217956776</v>
      </c>
      <c r="N39" s="230">
        <v>3458</v>
      </c>
      <c r="O39" s="236">
        <v>-9.73636126337771</v>
      </c>
      <c r="P39" s="230">
        <v>30711</v>
      </c>
      <c r="Q39" s="247">
        <v>-1.4124747199126833</v>
      </c>
      <c r="R39" s="261">
        <f t="shared" si="0"/>
        <v>42.77298050139276</v>
      </c>
      <c r="S39" s="238">
        <v>-1.4124747199126866</v>
      </c>
      <c r="V39"/>
      <c r="W39"/>
      <c r="Z39"/>
      <c r="AA39"/>
      <c r="AD39"/>
      <c r="AE39"/>
      <c r="AF39"/>
      <c r="AG39"/>
      <c r="AH39"/>
      <c r="AI39"/>
    </row>
    <row r="40" spans="2:35" ht="15.75" thickBot="1">
      <c r="B40" s="129" t="s">
        <v>828</v>
      </c>
      <c r="C40" s="8" t="s">
        <v>65</v>
      </c>
      <c r="D40" s="245">
        <v>357</v>
      </c>
      <c r="E40" s="254">
        <v>5.934718100890208</v>
      </c>
      <c r="F40" s="228">
        <v>291</v>
      </c>
      <c r="G40" s="235">
        <v>5.054151624548736</v>
      </c>
      <c r="H40" s="239">
        <v>414</v>
      </c>
      <c r="I40" s="240">
        <v>0</v>
      </c>
      <c r="J40" s="239">
        <v>834</v>
      </c>
      <c r="K40" s="240">
        <v>12.702702702702704</v>
      </c>
      <c r="L40" s="229">
        <v>7872</v>
      </c>
      <c r="M40" s="235">
        <v>9.090909090909092</v>
      </c>
      <c r="N40" s="229">
        <v>804</v>
      </c>
      <c r="O40" s="235">
        <v>11.357340720221606</v>
      </c>
      <c r="P40" s="229">
        <v>10215</v>
      </c>
      <c r="Q40" s="248">
        <v>9.029779058597502</v>
      </c>
      <c r="R40" s="261">
        <f t="shared" si="0"/>
        <v>28.613445378151262</v>
      </c>
      <c r="S40" s="240">
        <v>2.921668186967399</v>
      </c>
      <c r="V40"/>
      <c r="W40"/>
      <c r="Z40"/>
      <c r="AA40"/>
      <c r="AD40"/>
      <c r="AE40"/>
      <c r="AF40"/>
      <c r="AG40"/>
      <c r="AH40"/>
      <c r="AI40"/>
    </row>
    <row r="41" spans="2:35" ht="15.75" thickBot="1">
      <c r="B41" s="130" t="s">
        <v>829</v>
      </c>
      <c r="C41" s="10" t="s">
        <v>66</v>
      </c>
      <c r="D41" s="328">
        <v>1239</v>
      </c>
      <c r="E41" s="255">
        <v>0.24291497975708504</v>
      </c>
      <c r="F41" s="231">
        <v>1191</v>
      </c>
      <c r="G41" s="236">
        <v>9.065934065934066</v>
      </c>
      <c r="H41" s="237">
        <v>1525</v>
      </c>
      <c r="I41" s="238">
        <v>0.3289473684210526</v>
      </c>
      <c r="J41" s="237">
        <v>3107</v>
      </c>
      <c r="K41" s="238">
        <v>-0.2569043031470777</v>
      </c>
      <c r="L41" s="230">
        <v>25542</v>
      </c>
      <c r="M41" s="236">
        <v>8.161795849216434</v>
      </c>
      <c r="N41" s="230">
        <v>4206</v>
      </c>
      <c r="O41" s="236">
        <v>9.502733663108566</v>
      </c>
      <c r="P41" s="230">
        <v>35754</v>
      </c>
      <c r="Q41" s="247">
        <v>7.257943532659246</v>
      </c>
      <c r="R41" s="261">
        <f t="shared" si="0"/>
        <v>28.857142857142858</v>
      </c>
      <c r="S41" s="238">
        <v>6.998029291465409</v>
      </c>
      <c r="V41"/>
      <c r="W41"/>
      <c r="Z41"/>
      <c r="AA41"/>
      <c r="AD41"/>
      <c r="AE41"/>
      <c r="AF41"/>
      <c r="AG41"/>
      <c r="AH41"/>
      <c r="AI41"/>
    </row>
    <row r="42" spans="2:35" ht="15.75" thickBot="1">
      <c r="B42" s="129" t="s">
        <v>830</v>
      </c>
      <c r="C42" s="8" t="s">
        <v>67</v>
      </c>
      <c r="D42" s="329">
        <v>20297</v>
      </c>
      <c r="E42" s="254">
        <v>2.1389028686462</v>
      </c>
      <c r="F42" s="228">
        <v>21700</v>
      </c>
      <c r="G42" s="235">
        <v>6.175318315377081</v>
      </c>
      <c r="H42" s="239">
        <v>25473</v>
      </c>
      <c r="I42" s="240">
        <v>14.772420009013068</v>
      </c>
      <c r="J42" s="239">
        <v>35144</v>
      </c>
      <c r="K42" s="240">
        <v>-2.7276763416393806</v>
      </c>
      <c r="L42" s="229">
        <v>491762</v>
      </c>
      <c r="M42" s="235">
        <v>1.5288668908701797</v>
      </c>
      <c r="N42" s="229">
        <v>84673</v>
      </c>
      <c r="O42" s="235">
        <v>2.0442395646035214</v>
      </c>
      <c r="P42" s="229">
        <v>663076</v>
      </c>
      <c r="Q42" s="248">
        <v>1.9964439928879858</v>
      </c>
      <c r="R42" s="261">
        <f t="shared" si="0"/>
        <v>32.66867024683451</v>
      </c>
      <c r="S42" s="240">
        <v>-0.13947562755927526</v>
      </c>
      <c r="V42"/>
      <c r="W42"/>
      <c r="Z42"/>
      <c r="AA42"/>
      <c r="AD42"/>
      <c r="AE42"/>
      <c r="AF42"/>
      <c r="AG42"/>
      <c r="AH42"/>
      <c r="AI42"/>
    </row>
    <row r="43" spans="2:35" ht="15.75" thickBot="1">
      <c r="B43" s="130" t="s">
        <v>831</v>
      </c>
      <c r="C43" s="10" t="s">
        <v>68</v>
      </c>
      <c r="D43" s="328">
        <v>4596</v>
      </c>
      <c r="E43" s="255">
        <v>1.0331941085952958</v>
      </c>
      <c r="F43" s="231">
        <v>8402</v>
      </c>
      <c r="G43" s="236">
        <v>3.0793767635872897</v>
      </c>
      <c r="H43" s="237">
        <v>12046</v>
      </c>
      <c r="I43" s="238">
        <v>4.8846321288637355</v>
      </c>
      <c r="J43" s="237">
        <v>12063</v>
      </c>
      <c r="K43" s="238">
        <v>5.381322617279636</v>
      </c>
      <c r="L43" s="230">
        <v>131409</v>
      </c>
      <c r="M43" s="236">
        <v>5.8307629118378985</v>
      </c>
      <c r="N43" s="230">
        <v>26163</v>
      </c>
      <c r="O43" s="236">
        <v>4.941638923428663</v>
      </c>
      <c r="P43" s="230">
        <v>193240</v>
      </c>
      <c r="Q43" s="247">
        <v>5.227619255064256</v>
      </c>
      <c r="R43" s="261">
        <f t="shared" si="0"/>
        <v>42.04525674499565</v>
      </c>
      <c r="S43" s="238">
        <v>4.1515317648579755</v>
      </c>
      <c r="V43"/>
      <c r="W43"/>
      <c r="Z43"/>
      <c r="AA43"/>
      <c r="AD43"/>
      <c r="AE43"/>
      <c r="AF43"/>
      <c r="AG43"/>
      <c r="AH43"/>
      <c r="AI43"/>
    </row>
    <row r="44" spans="2:35" ht="15" customHeight="1" thickBot="1">
      <c r="B44" s="129" t="s">
        <v>832</v>
      </c>
      <c r="C44" s="8" t="s">
        <v>69</v>
      </c>
      <c r="D44" s="245">
        <v>103</v>
      </c>
      <c r="E44" s="254">
        <v>-5.5045871559633035</v>
      </c>
      <c r="F44" s="228">
        <v>48</v>
      </c>
      <c r="G44" s="235">
        <v>-20</v>
      </c>
      <c r="H44" s="239">
        <v>61</v>
      </c>
      <c r="I44" s="240">
        <v>-11.594202898550725</v>
      </c>
      <c r="J44" s="239">
        <v>464</v>
      </c>
      <c r="K44" s="240">
        <v>-1.276595744680851</v>
      </c>
      <c r="L44" s="229">
        <v>891</v>
      </c>
      <c r="M44" s="235">
        <v>-3.8834951456310676</v>
      </c>
      <c r="N44" s="229">
        <v>178</v>
      </c>
      <c r="O44" s="235">
        <v>-3.260869565217391</v>
      </c>
      <c r="P44" s="229">
        <v>1642</v>
      </c>
      <c r="Q44" s="248">
        <v>-3.976608187134503</v>
      </c>
      <c r="R44" s="261">
        <f t="shared" si="0"/>
        <v>15.941747572815533</v>
      </c>
      <c r="S44" s="240">
        <v>1.6169874524498857</v>
      </c>
      <c r="V44"/>
      <c r="W44"/>
      <c r="Z44"/>
      <c r="AA44"/>
      <c r="AD44"/>
      <c r="AE44"/>
      <c r="AF44"/>
      <c r="AG44"/>
      <c r="AH44"/>
      <c r="AI44"/>
    </row>
    <row r="45" spans="2:35" ht="15.75" thickBot="1">
      <c r="B45" s="130" t="s">
        <v>833</v>
      </c>
      <c r="C45" s="10" t="s">
        <v>70</v>
      </c>
      <c r="D45" s="283">
        <v>257</v>
      </c>
      <c r="E45" s="255">
        <v>0</v>
      </c>
      <c r="F45" s="231">
        <v>278</v>
      </c>
      <c r="G45" s="236">
        <v>1.4598540145985401</v>
      </c>
      <c r="H45" s="237">
        <v>297</v>
      </c>
      <c r="I45" s="238">
        <v>1.3651877133105803</v>
      </c>
      <c r="J45" s="237">
        <v>781</v>
      </c>
      <c r="K45" s="238">
        <v>6.693989071038252</v>
      </c>
      <c r="L45" s="230">
        <v>8769</v>
      </c>
      <c r="M45" s="236">
        <v>4.169636493228795</v>
      </c>
      <c r="N45" s="230">
        <v>691</v>
      </c>
      <c r="O45" s="236">
        <v>6.1443932411674345</v>
      </c>
      <c r="P45" s="230">
        <v>10860</v>
      </c>
      <c r="Q45" s="247">
        <v>4.3327889326544335</v>
      </c>
      <c r="R45" s="261">
        <f t="shared" si="0"/>
        <v>42.2568093385214</v>
      </c>
      <c r="S45" s="238">
        <v>4.332788932654426</v>
      </c>
      <c r="V45"/>
      <c r="W45"/>
      <c r="Z45"/>
      <c r="AA45"/>
      <c r="AD45"/>
      <c r="AE45"/>
      <c r="AF45"/>
      <c r="AG45"/>
      <c r="AH45"/>
      <c r="AI45"/>
    </row>
    <row r="46" spans="2:35" ht="15" customHeight="1" thickBot="1">
      <c r="B46" s="129" t="s">
        <v>834</v>
      </c>
      <c r="C46" s="8" t="s">
        <v>71</v>
      </c>
      <c r="D46" s="329">
        <v>1531</v>
      </c>
      <c r="E46" s="254">
        <v>2.9589778076664426</v>
      </c>
      <c r="F46" s="228">
        <v>1599</v>
      </c>
      <c r="G46" s="235">
        <v>2.3032629558541267</v>
      </c>
      <c r="H46" s="239">
        <v>1381</v>
      </c>
      <c r="I46" s="240">
        <v>6.723338485316847</v>
      </c>
      <c r="J46" s="239">
        <v>4302</v>
      </c>
      <c r="K46" s="240">
        <v>3.2149712092130516</v>
      </c>
      <c r="L46" s="229">
        <v>53714</v>
      </c>
      <c r="M46" s="235">
        <v>2.491985956342543</v>
      </c>
      <c r="N46" s="229">
        <v>6643</v>
      </c>
      <c r="O46" s="235">
        <v>5.864541832669323</v>
      </c>
      <c r="P46" s="229">
        <v>69847</v>
      </c>
      <c r="Q46" s="248">
        <v>2.4164577193213974</v>
      </c>
      <c r="R46" s="261">
        <f t="shared" si="0"/>
        <v>45.62181580666231</v>
      </c>
      <c r="S46" s="240">
        <v>-0.5269283941012909</v>
      </c>
      <c r="V46"/>
      <c r="W46"/>
      <c r="Z46"/>
      <c r="AA46"/>
      <c r="AD46"/>
      <c r="AE46"/>
      <c r="AF46"/>
      <c r="AG46"/>
      <c r="AH46"/>
      <c r="AI46"/>
    </row>
    <row r="47" spans="2:35" ht="15.75" thickBot="1">
      <c r="B47" s="130" t="s">
        <v>835</v>
      </c>
      <c r="C47" s="10" t="s">
        <v>72</v>
      </c>
      <c r="D47" s="283">
        <v>336</v>
      </c>
      <c r="E47" s="255">
        <v>0.5988023952095809</v>
      </c>
      <c r="F47" s="231">
        <v>895</v>
      </c>
      <c r="G47" s="236">
        <v>6.042654028436019</v>
      </c>
      <c r="H47" s="237">
        <v>1186</v>
      </c>
      <c r="I47" s="238">
        <v>5.892857142857142</v>
      </c>
      <c r="J47" s="237">
        <v>1514</v>
      </c>
      <c r="K47" s="238">
        <v>3.415300546448088</v>
      </c>
      <c r="L47" s="230">
        <v>22712</v>
      </c>
      <c r="M47" s="236">
        <v>5.08490260491371</v>
      </c>
      <c r="N47" s="230">
        <v>2904</v>
      </c>
      <c r="O47" s="236">
        <v>11.221754117196477</v>
      </c>
      <c r="P47" s="230">
        <v>29281</v>
      </c>
      <c r="Q47" s="247">
        <v>5.638934988094379</v>
      </c>
      <c r="R47" s="261">
        <f t="shared" si="0"/>
        <v>87.14583333333333</v>
      </c>
      <c r="S47" s="238">
        <v>5.01013180364144</v>
      </c>
      <c r="V47"/>
      <c r="W47"/>
      <c r="Z47"/>
      <c r="AA47"/>
      <c r="AD47"/>
      <c r="AE47"/>
      <c r="AF47"/>
      <c r="AG47"/>
      <c r="AH47"/>
      <c r="AI47"/>
    </row>
    <row r="48" spans="2:35" ht="15" customHeight="1" thickBot="1">
      <c r="B48" s="129" t="s">
        <v>836</v>
      </c>
      <c r="C48" s="8" t="s">
        <v>73</v>
      </c>
      <c r="D48" s="245">
        <v>116</v>
      </c>
      <c r="E48" s="254">
        <v>-6.451612903225806</v>
      </c>
      <c r="F48" s="228">
        <v>158</v>
      </c>
      <c r="G48" s="235">
        <v>0</v>
      </c>
      <c r="H48" s="239">
        <v>585</v>
      </c>
      <c r="I48" s="240">
        <v>38.62559241706161</v>
      </c>
      <c r="J48" s="239">
        <v>247</v>
      </c>
      <c r="K48" s="240">
        <v>11.76470588235294</v>
      </c>
      <c r="L48" s="229">
        <v>3647</v>
      </c>
      <c r="M48" s="235">
        <v>3.1975099037917376</v>
      </c>
      <c r="N48" s="229">
        <v>517</v>
      </c>
      <c r="O48" s="235">
        <v>13.626373626373626</v>
      </c>
      <c r="P48" s="229">
        <v>5156</v>
      </c>
      <c r="Q48" s="248">
        <v>7.595993322203673</v>
      </c>
      <c r="R48" s="261">
        <f t="shared" si="0"/>
        <v>44.44827586206897</v>
      </c>
      <c r="S48" s="240">
        <v>15.01640665476944</v>
      </c>
      <c r="V48"/>
      <c r="W48"/>
      <c r="Z48"/>
      <c r="AA48"/>
      <c r="AD48"/>
      <c r="AE48"/>
      <c r="AF48"/>
      <c r="AG48"/>
      <c r="AH48"/>
      <c r="AI48"/>
    </row>
    <row r="49" spans="2:35" ht="15.75" thickBot="1">
      <c r="B49" s="130" t="s">
        <v>837</v>
      </c>
      <c r="C49" s="10" t="s">
        <v>74</v>
      </c>
      <c r="D49" s="328">
        <v>2257</v>
      </c>
      <c r="E49" s="255">
        <v>3.3913840513290556</v>
      </c>
      <c r="F49" s="231">
        <v>11743</v>
      </c>
      <c r="G49" s="236">
        <v>15.37932389937107</v>
      </c>
      <c r="H49" s="237">
        <v>10377</v>
      </c>
      <c r="I49" s="238">
        <v>5.030364372469635</v>
      </c>
      <c r="J49" s="237">
        <v>11882</v>
      </c>
      <c r="K49" s="238">
        <v>16.252446183953033</v>
      </c>
      <c r="L49" s="230">
        <v>114874</v>
      </c>
      <c r="M49" s="236">
        <v>8.085474749945897</v>
      </c>
      <c r="N49" s="230">
        <v>24870</v>
      </c>
      <c r="O49" s="236">
        <v>7.5090783330451325</v>
      </c>
      <c r="P49" s="230">
        <v>178546</v>
      </c>
      <c r="Q49" s="247">
        <v>10.212723928046717</v>
      </c>
      <c r="R49" s="261">
        <f t="shared" si="0"/>
        <v>79.10766504209127</v>
      </c>
      <c r="S49" s="238">
        <v>6.597590253101927</v>
      </c>
      <c r="V49"/>
      <c r="W49"/>
      <c r="Z49"/>
      <c r="AA49"/>
      <c r="AD49"/>
      <c r="AE49"/>
      <c r="AF49"/>
      <c r="AG49"/>
      <c r="AH49"/>
      <c r="AI49"/>
    </row>
    <row r="50" spans="2:35" ht="15.75" thickBot="1">
      <c r="B50" s="129" t="s">
        <v>838</v>
      </c>
      <c r="C50" s="8" t="s">
        <v>75</v>
      </c>
      <c r="D50" s="329">
        <v>2640</v>
      </c>
      <c r="E50" s="254">
        <v>0.6864988558352403</v>
      </c>
      <c r="F50" s="228">
        <v>2267</v>
      </c>
      <c r="G50" s="235">
        <v>5.540037243947858</v>
      </c>
      <c r="H50" s="239">
        <v>2236</v>
      </c>
      <c r="I50" s="240">
        <v>4.242424242424243</v>
      </c>
      <c r="J50" s="239">
        <v>5956</v>
      </c>
      <c r="K50" s="240">
        <v>8.587055606198724</v>
      </c>
      <c r="L50" s="229">
        <v>50383</v>
      </c>
      <c r="M50" s="235">
        <v>5.2936259143155695</v>
      </c>
      <c r="N50" s="229">
        <v>7499</v>
      </c>
      <c r="O50" s="235">
        <v>4.98390032199356</v>
      </c>
      <c r="P50" s="229">
        <v>69462</v>
      </c>
      <c r="Q50" s="248">
        <v>5.261403242915593</v>
      </c>
      <c r="R50" s="261">
        <f t="shared" si="0"/>
        <v>26.311363636363637</v>
      </c>
      <c r="S50" s="240">
        <v>4.5437118571684385</v>
      </c>
      <c r="V50"/>
      <c r="W50"/>
      <c r="Z50"/>
      <c r="AA50"/>
      <c r="AD50"/>
      <c r="AE50"/>
      <c r="AF50"/>
      <c r="AG50"/>
      <c r="AH50"/>
      <c r="AI50"/>
    </row>
    <row r="51" spans="2:35" ht="15" customHeight="1" thickBot="1">
      <c r="B51" s="130" t="s">
        <v>839</v>
      </c>
      <c r="C51" s="10" t="s">
        <v>76</v>
      </c>
      <c r="D51" s="283">
        <v>380</v>
      </c>
      <c r="E51" s="255">
        <v>-4.282115869017632</v>
      </c>
      <c r="F51" s="231">
        <v>898</v>
      </c>
      <c r="G51" s="236">
        <v>-3.4408602150537635</v>
      </c>
      <c r="H51" s="237">
        <v>940</v>
      </c>
      <c r="I51" s="238">
        <v>10.199296600234467</v>
      </c>
      <c r="J51" s="237">
        <v>3183</v>
      </c>
      <c r="K51" s="238">
        <v>-0.8102212527267061</v>
      </c>
      <c r="L51" s="230">
        <v>17684</v>
      </c>
      <c r="M51" s="236">
        <v>-2.1090506504290065</v>
      </c>
      <c r="N51" s="230">
        <v>2258</v>
      </c>
      <c r="O51" s="236">
        <v>2.357207615593835</v>
      </c>
      <c r="P51" s="230">
        <v>24973</v>
      </c>
      <c r="Q51" s="247">
        <v>-1.3314895298301066</v>
      </c>
      <c r="R51" s="261">
        <f t="shared" si="0"/>
        <v>65.71842105263158</v>
      </c>
      <c r="S51" s="238">
        <v>3.0826280438353963</v>
      </c>
      <c r="V51"/>
      <c r="W51"/>
      <c r="Z51"/>
      <c r="AA51"/>
      <c r="AD51"/>
      <c r="AE51"/>
      <c r="AF51"/>
      <c r="AG51"/>
      <c r="AH51"/>
      <c r="AI51"/>
    </row>
    <row r="52" spans="2:35" ht="15.75" thickBot="1">
      <c r="B52" s="129" t="s">
        <v>840</v>
      </c>
      <c r="C52" s="8" t="s">
        <v>77</v>
      </c>
      <c r="D52" s="245">
        <v>575</v>
      </c>
      <c r="E52" s="254">
        <v>-4.958677685950414</v>
      </c>
      <c r="F52" s="228">
        <v>511</v>
      </c>
      <c r="G52" s="235">
        <v>3.024193548387097</v>
      </c>
      <c r="H52" s="239">
        <v>512</v>
      </c>
      <c r="I52" s="240">
        <v>11.304347826086957</v>
      </c>
      <c r="J52" s="239">
        <v>1863</v>
      </c>
      <c r="K52" s="240">
        <v>-5.287239450940519</v>
      </c>
      <c r="L52" s="229">
        <v>16817</v>
      </c>
      <c r="M52" s="235">
        <v>-0.8723843206601828</v>
      </c>
      <c r="N52" s="229">
        <v>1773</v>
      </c>
      <c r="O52" s="235">
        <v>7.389460932768019</v>
      </c>
      <c r="P52" s="229">
        <v>22095</v>
      </c>
      <c r="Q52" s="248">
        <v>-0.29782049546500605</v>
      </c>
      <c r="R52" s="261">
        <f t="shared" si="0"/>
        <v>38.426086956521736</v>
      </c>
      <c r="S52" s="240">
        <v>4.9040323482498644</v>
      </c>
      <c r="V52"/>
      <c r="W52"/>
      <c r="Z52"/>
      <c r="AA52"/>
      <c r="AD52"/>
      <c r="AE52"/>
      <c r="AF52"/>
      <c r="AG52"/>
      <c r="AH52"/>
      <c r="AI52"/>
    </row>
    <row r="53" spans="2:35" ht="15" customHeight="1" thickBot="1">
      <c r="B53" s="130" t="s">
        <v>841</v>
      </c>
      <c r="C53" s="10" t="s">
        <v>78</v>
      </c>
      <c r="D53" s="328">
        <v>1450</v>
      </c>
      <c r="E53" s="255">
        <v>-0.06891798759476223</v>
      </c>
      <c r="F53" s="231">
        <v>3323</v>
      </c>
      <c r="G53" s="236">
        <v>-6.552305961754781</v>
      </c>
      <c r="H53" s="237">
        <v>3844</v>
      </c>
      <c r="I53" s="238">
        <v>-0.8</v>
      </c>
      <c r="J53" s="237">
        <v>7106</v>
      </c>
      <c r="K53" s="238">
        <v>-2.6441978353199067</v>
      </c>
      <c r="L53" s="230">
        <v>70559</v>
      </c>
      <c r="M53" s="236">
        <v>1.7947053307364929</v>
      </c>
      <c r="N53" s="230">
        <v>6673</v>
      </c>
      <c r="O53" s="236">
        <v>0.6485671191553545</v>
      </c>
      <c r="P53" s="230">
        <v>91814</v>
      </c>
      <c r="Q53" s="247">
        <v>0.8125260776950612</v>
      </c>
      <c r="R53" s="261">
        <f t="shared" si="0"/>
        <v>63.32</v>
      </c>
      <c r="S53" s="238">
        <v>0.8820519577486472</v>
      </c>
      <c r="V53"/>
      <c r="W53"/>
      <c r="Z53"/>
      <c r="AA53"/>
      <c r="AD53"/>
      <c r="AE53"/>
      <c r="AF53"/>
      <c r="AG53"/>
      <c r="AH53"/>
      <c r="AI53"/>
    </row>
    <row r="54" spans="2:35" ht="15.75" thickBot="1">
      <c r="B54" s="129" t="s">
        <v>842</v>
      </c>
      <c r="C54" s="11" t="s">
        <v>798</v>
      </c>
      <c r="D54" s="245">
        <v>782</v>
      </c>
      <c r="E54" s="254">
        <v>5.9620596205962055</v>
      </c>
      <c r="F54" s="228">
        <v>724</v>
      </c>
      <c r="G54" s="235">
        <v>11.042944785276074</v>
      </c>
      <c r="H54" s="239">
        <v>1134</v>
      </c>
      <c r="I54" s="240">
        <v>3.372835004557885</v>
      </c>
      <c r="J54" s="239">
        <v>2938</v>
      </c>
      <c r="K54" s="240">
        <v>-0.8771929824561403</v>
      </c>
      <c r="L54" s="229">
        <v>36384</v>
      </c>
      <c r="M54" s="235">
        <v>4.449675604294654</v>
      </c>
      <c r="N54" s="229">
        <v>2601</v>
      </c>
      <c r="O54" s="235">
        <v>6.0334284549531185</v>
      </c>
      <c r="P54" s="229">
        <v>43965</v>
      </c>
      <c r="Q54" s="248">
        <v>4.4224877087143435</v>
      </c>
      <c r="R54" s="261">
        <f t="shared" si="0"/>
        <v>56.22122762148338</v>
      </c>
      <c r="S54" s="240">
        <v>-1.4529463823130595</v>
      </c>
      <c r="V54"/>
      <c r="W54"/>
      <c r="Z54"/>
      <c r="AA54"/>
      <c r="AD54"/>
      <c r="AE54"/>
      <c r="AF54"/>
      <c r="AG54"/>
      <c r="AH54"/>
      <c r="AI54"/>
    </row>
    <row r="55" spans="2:35" ht="15" customHeight="1" thickBot="1">
      <c r="B55" s="130" t="s">
        <v>843</v>
      </c>
      <c r="C55" s="10" t="s">
        <v>80</v>
      </c>
      <c r="D55" s="283">
        <v>295</v>
      </c>
      <c r="E55" s="255">
        <v>18.473895582329316</v>
      </c>
      <c r="F55" s="231">
        <v>156</v>
      </c>
      <c r="G55" s="236">
        <v>-9.30232558139535</v>
      </c>
      <c r="H55" s="237">
        <v>71</v>
      </c>
      <c r="I55" s="238">
        <v>-11.25</v>
      </c>
      <c r="J55" s="237">
        <v>349</v>
      </c>
      <c r="K55" s="238">
        <v>-16.30695443645084</v>
      </c>
      <c r="L55" s="230">
        <v>4534</v>
      </c>
      <c r="M55" s="236">
        <v>9.649334945586457</v>
      </c>
      <c r="N55" s="230">
        <v>409</v>
      </c>
      <c r="O55" s="236">
        <v>2.763819095477387</v>
      </c>
      <c r="P55" s="230">
        <v>5634</v>
      </c>
      <c r="Q55" s="247">
        <v>5.723400262713454</v>
      </c>
      <c r="R55" s="261">
        <f t="shared" si="0"/>
        <v>19.098305084745764</v>
      </c>
      <c r="S55" s="238">
        <v>-10.76228249011644</v>
      </c>
      <c r="V55"/>
      <c r="W55"/>
      <c r="Z55"/>
      <c r="AA55"/>
      <c r="AD55"/>
      <c r="AE55"/>
      <c r="AF55"/>
      <c r="AG55"/>
      <c r="AH55"/>
      <c r="AI55"/>
    </row>
    <row r="56" spans="2:35" ht="15.75" thickBot="1">
      <c r="B56" s="129" t="s">
        <v>844</v>
      </c>
      <c r="C56" s="8" t="s">
        <v>81</v>
      </c>
      <c r="D56" s="245">
        <v>622</v>
      </c>
      <c r="E56" s="254">
        <v>-3.7151702786377707</v>
      </c>
      <c r="F56" s="228">
        <v>630</v>
      </c>
      <c r="G56" s="235">
        <v>5.527638190954774</v>
      </c>
      <c r="H56" s="239">
        <v>654</v>
      </c>
      <c r="I56" s="240">
        <v>-23.4192037470726</v>
      </c>
      <c r="J56" s="239">
        <v>1606</v>
      </c>
      <c r="K56" s="240">
        <v>28.789093825180434</v>
      </c>
      <c r="L56" s="229">
        <v>10067</v>
      </c>
      <c r="M56" s="235">
        <v>-6.030056940166154</v>
      </c>
      <c r="N56" s="229">
        <v>1519</v>
      </c>
      <c r="O56" s="235">
        <v>-15.984513274336285</v>
      </c>
      <c r="P56" s="229">
        <v>14548</v>
      </c>
      <c r="Q56" s="248">
        <v>-4.815493326354357</v>
      </c>
      <c r="R56" s="261">
        <f t="shared" si="0"/>
        <v>23.389067524115756</v>
      </c>
      <c r="S56" s="240">
        <v>-1.1427792424837906</v>
      </c>
      <c r="V56"/>
      <c r="W56"/>
      <c r="Z56"/>
      <c r="AA56"/>
      <c r="AD56"/>
      <c r="AE56"/>
      <c r="AF56"/>
      <c r="AG56"/>
      <c r="AH56"/>
      <c r="AI56"/>
    </row>
    <row r="57" spans="2:35" ht="15" customHeight="1" thickBot="1">
      <c r="B57" s="130" t="s">
        <v>845</v>
      </c>
      <c r="C57" s="10" t="s">
        <v>82</v>
      </c>
      <c r="D57" s="283">
        <v>84</v>
      </c>
      <c r="E57" s="255">
        <v>-6.666666666666667</v>
      </c>
      <c r="F57" s="231">
        <v>52</v>
      </c>
      <c r="G57" s="236">
        <v>-17.46031746031746</v>
      </c>
      <c r="H57" s="237">
        <v>43</v>
      </c>
      <c r="I57" s="238">
        <v>-17.307692307692307</v>
      </c>
      <c r="J57" s="237">
        <v>165</v>
      </c>
      <c r="K57" s="238">
        <v>-18.7192118226601</v>
      </c>
      <c r="L57" s="230">
        <v>1653</v>
      </c>
      <c r="M57" s="236">
        <v>-13.410162388685176</v>
      </c>
      <c r="N57" s="230">
        <v>138</v>
      </c>
      <c r="O57" s="236">
        <v>-2.127659574468085</v>
      </c>
      <c r="P57" s="230">
        <v>2052</v>
      </c>
      <c r="Q57" s="247">
        <v>-13.344594594594595</v>
      </c>
      <c r="R57" s="261">
        <f t="shared" si="0"/>
        <v>24.428571428571427</v>
      </c>
      <c r="S57" s="238">
        <v>-7.1549227799227815</v>
      </c>
      <c r="V57"/>
      <c r="W57"/>
      <c r="Z57"/>
      <c r="AA57"/>
      <c r="AD57"/>
      <c r="AE57"/>
      <c r="AF57"/>
      <c r="AG57"/>
      <c r="AH57"/>
      <c r="AI57"/>
    </row>
    <row r="58" spans="2:35" ht="15.75" thickBot="1">
      <c r="B58" s="129" t="s">
        <v>846</v>
      </c>
      <c r="C58" s="8" t="s">
        <v>83</v>
      </c>
      <c r="D58" s="245">
        <v>283</v>
      </c>
      <c r="E58" s="254">
        <v>-6.907894736842106</v>
      </c>
      <c r="F58" s="228">
        <v>123</v>
      </c>
      <c r="G58" s="235">
        <v>-6.106870229007633</v>
      </c>
      <c r="H58" s="239">
        <v>155</v>
      </c>
      <c r="I58" s="240">
        <v>-1.89873417721519</v>
      </c>
      <c r="J58" s="239">
        <v>497</v>
      </c>
      <c r="K58" s="240">
        <v>-4.423076923076923</v>
      </c>
      <c r="L58" s="229">
        <v>5188</v>
      </c>
      <c r="M58" s="235">
        <v>-1.5372936040994496</v>
      </c>
      <c r="N58" s="229">
        <v>565</v>
      </c>
      <c r="O58" s="235">
        <v>-4.882154882154882</v>
      </c>
      <c r="P58" s="229">
        <v>6536</v>
      </c>
      <c r="Q58" s="248">
        <v>-2.1849745585154143</v>
      </c>
      <c r="R58" s="261">
        <f t="shared" si="0"/>
        <v>23.09540636042403</v>
      </c>
      <c r="S58" s="240">
        <v>5.073384219827971</v>
      </c>
      <c r="V58"/>
      <c r="W58"/>
      <c r="Z58"/>
      <c r="AA58"/>
      <c r="AD58"/>
      <c r="AE58"/>
      <c r="AF58"/>
      <c r="AG58"/>
      <c r="AH58"/>
      <c r="AI58"/>
    </row>
    <row r="59" spans="2:35" ht="15" customHeight="1" thickBot="1">
      <c r="B59" s="130" t="s">
        <v>847</v>
      </c>
      <c r="C59" s="10" t="s">
        <v>84</v>
      </c>
      <c r="D59" s="283">
        <v>184</v>
      </c>
      <c r="E59" s="255">
        <v>-2.127659574468085</v>
      </c>
      <c r="F59" s="231">
        <v>220</v>
      </c>
      <c r="G59" s="236">
        <v>-2.6548672566371683</v>
      </c>
      <c r="H59" s="237">
        <v>198</v>
      </c>
      <c r="I59" s="238">
        <v>12.5</v>
      </c>
      <c r="J59" s="237">
        <v>619</v>
      </c>
      <c r="K59" s="238">
        <v>13.577981651376147</v>
      </c>
      <c r="L59" s="230">
        <v>6377</v>
      </c>
      <c r="M59" s="236">
        <v>5.422383865101669</v>
      </c>
      <c r="N59" s="230">
        <v>709</v>
      </c>
      <c r="O59" s="236">
        <v>3.3527696793002915</v>
      </c>
      <c r="P59" s="230">
        <v>8123</v>
      </c>
      <c r="Q59" s="247">
        <v>5.740692527987503</v>
      </c>
      <c r="R59" s="261">
        <f t="shared" si="0"/>
        <v>44.14673913043478</v>
      </c>
      <c r="S59" s="238">
        <v>8.039403235117657</v>
      </c>
      <c r="V59"/>
      <c r="W59"/>
      <c r="Z59"/>
      <c r="AA59"/>
      <c r="AD59"/>
      <c r="AE59"/>
      <c r="AF59"/>
      <c r="AG59"/>
      <c r="AH59"/>
      <c r="AI59"/>
    </row>
    <row r="60" spans="2:35" ht="15.75" thickBot="1">
      <c r="B60" s="129" t="s">
        <v>848</v>
      </c>
      <c r="C60" s="8" t="s">
        <v>85</v>
      </c>
      <c r="D60" s="245">
        <v>281</v>
      </c>
      <c r="E60" s="254">
        <v>-7.2607260726072615</v>
      </c>
      <c r="F60" s="228">
        <v>174</v>
      </c>
      <c r="G60" s="235">
        <v>-5.9459459459459465</v>
      </c>
      <c r="H60" s="239">
        <v>245</v>
      </c>
      <c r="I60" s="240">
        <v>-14.035087719298245</v>
      </c>
      <c r="J60" s="239">
        <v>692</v>
      </c>
      <c r="K60" s="240">
        <v>-6.486486486486487</v>
      </c>
      <c r="L60" s="229">
        <v>9862</v>
      </c>
      <c r="M60" s="235">
        <v>1.3878893800760768</v>
      </c>
      <c r="N60" s="229">
        <v>898</v>
      </c>
      <c r="O60" s="235">
        <v>-7.135470527404343</v>
      </c>
      <c r="P60" s="229">
        <v>11941</v>
      </c>
      <c r="Q60" s="248">
        <v>-0.4003670030861623</v>
      </c>
      <c r="R60" s="261">
        <f t="shared" si="0"/>
        <v>42.494661921708186</v>
      </c>
      <c r="S60" s="240">
        <v>7.39746903225941</v>
      </c>
      <c r="V60"/>
      <c r="W60"/>
      <c r="Z60"/>
      <c r="AA60"/>
      <c r="AD60"/>
      <c r="AE60"/>
      <c r="AF60"/>
      <c r="AG60"/>
      <c r="AH60"/>
      <c r="AI60"/>
    </row>
    <row r="61" spans="2:35" ht="15.75" thickBot="1">
      <c r="B61" s="130" t="s">
        <v>849</v>
      </c>
      <c r="C61" s="10" t="s">
        <v>86</v>
      </c>
      <c r="D61" s="283">
        <v>249</v>
      </c>
      <c r="E61" s="255">
        <v>-3.875968992248062</v>
      </c>
      <c r="F61" s="231">
        <v>450</v>
      </c>
      <c r="G61" s="236">
        <v>-8.19672131147541</v>
      </c>
      <c r="H61" s="237">
        <v>407</v>
      </c>
      <c r="I61" s="238">
        <v>-2.4096385542168677</v>
      </c>
      <c r="J61" s="237">
        <v>802</v>
      </c>
      <c r="K61" s="238">
        <v>-3.8415366146458583</v>
      </c>
      <c r="L61" s="230">
        <v>11421</v>
      </c>
      <c r="M61" s="236">
        <v>-3.973732951675366</v>
      </c>
      <c r="N61" s="230">
        <v>969</v>
      </c>
      <c r="O61" s="236">
        <v>-4.162537165510407</v>
      </c>
      <c r="P61" s="230">
        <v>14054</v>
      </c>
      <c r="Q61" s="247">
        <v>-4.087491455912509</v>
      </c>
      <c r="R61" s="261">
        <f t="shared" si="0"/>
        <v>56.441767068273094</v>
      </c>
      <c r="S61" s="238">
        <v>-0.22005159526382873</v>
      </c>
      <c r="V61"/>
      <c r="W61"/>
      <c r="Z61"/>
      <c r="AA61"/>
      <c r="AD61"/>
      <c r="AE61"/>
      <c r="AF61"/>
      <c r="AG61"/>
      <c r="AH61"/>
      <c r="AI61"/>
    </row>
    <row r="62" spans="2:35" ht="15.75" thickBot="1">
      <c r="B62" s="129" t="s">
        <v>850</v>
      </c>
      <c r="C62" s="8" t="s">
        <v>87</v>
      </c>
      <c r="D62" s="245">
        <v>958</v>
      </c>
      <c r="E62" s="254">
        <v>9.736540664375717</v>
      </c>
      <c r="F62" s="228">
        <v>2200</v>
      </c>
      <c r="G62" s="235">
        <v>2.0408163265306123</v>
      </c>
      <c r="H62" s="239">
        <v>2550</v>
      </c>
      <c r="I62" s="240">
        <v>9.630266552020636</v>
      </c>
      <c r="J62" s="239">
        <v>3452</v>
      </c>
      <c r="K62" s="240">
        <v>8.349026993094789</v>
      </c>
      <c r="L62" s="229">
        <v>40709</v>
      </c>
      <c r="M62" s="235">
        <v>5.047351172812427</v>
      </c>
      <c r="N62" s="229">
        <v>5003</v>
      </c>
      <c r="O62" s="235">
        <v>4.752931323283082</v>
      </c>
      <c r="P62" s="229">
        <v>54317</v>
      </c>
      <c r="Q62" s="248">
        <v>4.923891206923195</v>
      </c>
      <c r="R62" s="261">
        <f t="shared" si="0"/>
        <v>56.69832985386221</v>
      </c>
      <c r="S62" s="240">
        <v>-4.385639850058513</v>
      </c>
      <c r="V62"/>
      <c r="W62"/>
      <c r="Z62"/>
      <c r="AA62"/>
      <c r="AD62"/>
      <c r="AE62"/>
      <c r="AF62"/>
      <c r="AG62"/>
      <c r="AH62"/>
      <c r="AI62"/>
    </row>
    <row r="63" spans="2:35" ht="15" customHeight="1" thickBot="1">
      <c r="B63" s="130" t="s">
        <v>851</v>
      </c>
      <c r="C63" s="10" t="s">
        <v>88</v>
      </c>
      <c r="D63" s="283">
        <v>563</v>
      </c>
      <c r="E63" s="255">
        <v>-4.576271186440678</v>
      </c>
      <c r="F63" s="231">
        <v>713</v>
      </c>
      <c r="G63" s="236">
        <v>-0.6963788300835655</v>
      </c>
      <c r="H63" s="237">
        <v>895</v>
      </c>
      <c r="I63" s="238">
        <v>-10.41041041041041</v>
      </c>
      <c r="J63" s="237">
        <v>1660</v>
      </c>
      <c r="K63" s="238">
        <v>-16.288451840645486</v>
      </c>
      <c r="L63" s="230">
        <v>12825</v>
      </c>
      <c r="M63" s="236">
        <v>2.0692399522483087</v>
      </c>
      <c r="N63" s="230">
        <v>1967</v>
      </c>
      <c r="O63" s="236">
        <v>-2.478929102627665</v>
      </c>
      <c r="P63" s="230">
        <v>18235</v>
      </c>
      <c r="Q63" s="247">
        <v>-2.2828358608863404</v>
      </c>
      <c r="R63" s="261">
        <f t="shared" si="0"/>
        <v>32.38898756660746</v>
      </c>
      <c r="S63" s="238">
        <v>2.4034224548438066</v>
      </c>
      <c r="V63"/>
      <c r="W63"/>
      <c r="Z63"/>
      <c r="AA63"/>
      <c r="AD63"/>
      <c r="AE63"/>
      <c r="AF63"/>
      <c r="AG63"/>
      <c r="AH63"/>
      <c r="AI63"/>
    </row>
    <row r="64" spans="2:35" ht="15.75" thickBot="1">
      <c r="B64" s="129" t="s">
        <v>852</v>
      </c>
      <c r="C64" s="8" t="s">
        <v>89</v>
      </c>
      <c r="D64" s="245">
        <v>56</v>
      </c>
      <c r="E64" s="254">
        <v>16.666666666666664</v>
      </c>
      <c r="F64" s="228">
        <v>56</v>
      </c>
      <c r="G64" s="235">
        <v>-17.647058823529413</v>
      </c>
      <c r="H64" s="239">
        <v>53</v>
      </c>
      <c r="I64" s="240">
        <v>-40.44943820224719</v>
      </c>
      <c r="J64" s="239">
        <v>361</v>
      </c>
      <c r="K64" s="240">
        <v>56.27705627705628</v>
      </c>
      <c r="L64" s="229">
        <v>876</v>
      </c>
      <c r="M64" s="235">
        <v>-11.959798994974873</v>
      </c>
      <c r="N64" s="229">
        <v>65</v>
      </c>
      <c r="O64" s="235">
        <v>-47.58064516129033</v>
      </c>
      <c r="P64" s="229">
        <v>1411</v>
      </c>
      <c r="Q64" s="248">
        <v>-6.370272063702721</v>
      </c>
      <c r="R64" s="261">
        <f t="shared" si="0"/>
        <v>25.196428571428573</v>
      </c>
      <c r="S64" s="240">
        <v>-19.745947483173754</v>
      </c>
      <c r="V64"/>
      <c r="W64"/>
      <c r="Z64"/>
      <c r="AA64"/>
      <c r="AD64"/>
      <c r="AE64"/>
      <c r="AF64"/>
      <c r="AG64"/>
      <c r="AH64"/>
      <c r="AI64"/>
    </row>
    <row r="65" spans="2:35" ht="15.75" thickBot="1">
      <c r="B65" s="130" t="s">
        <v>853</v>
      </c>
      <c r="C65" s="10" t="s">
        <v>90</v>
      </c>
      <c r="D65" s="283">
        <v>128</v>
      </c>
      <c r="E65" s="255">
        <v>-4.477611940298507</v>
      </c>
      <c r="F65" s="231">
        <v>46</v>
      </c>
      <c r="G65" s="236">
        <v>-2.127659574468085</v>
      </c>
      <c r="H65" s="237">
        <v>99</v>
      </c>
      <c r="I65" s="238">
        <v>-1.9801980198019802</v>
      </c>
      <c r="J65" s="237">
        <v>375</v>
      </c>
      <c r="K65" s="238">
        <v>-3.10077519379845</v>
      </c>
      <c r="L65" s="230">
        <v>4263</v>
      </c>
      <c r="M65" s="236">
        <v>-6.348857644991213</v>
      </c>
      <c r="N65" s="230">
        <v>267</v>
      </c>
      <c r="O65" s="236">
        <v>2.2988505747126435</v>
      </c>
      <c r="P65" s="230">
        <v>5050</v>
      </c>
      <c r="Q65" s="247">
        <v>-5.572176514584892</v>
      </c>
      <c r="R65" s="261">
        <f t="shared" si="0"/>
        <v>39.453125</v>
      </c>
      <c r="S65" s="238">
        <v>-1.1458722887060544</v>
      </c>
      <c r="V65"/>
      <c r="W65"/>
      <c r="Z65"/>
      <c r="AA65"/>
      <c r="AD65"/>
      <c r="AE65"/>
      <c r="AF65"/>
      <c r="AG65"/>
      <c r="AH65"/>
      <c r="AI65"/>
    </row>
    <row r="66" spans="2:35" ht="15" customHeight="1" thickBot="1">
      <c r="B66" s="129" t="s">
        <v>854</v>
      </c>
      <c r="C66" s="8" t="s">
        <v>91</v>
      </c>
      <c r="D66" s="245">
        <v>369</v>
      </c>
      <c r="E66" s="254">
        <v>-2.122015915119363</v>
      </c>
      <c r="F66" s="228">
        <v>390</v>
      </c>
      <c r="G66" s="235">
        <v>-6.698564593301436</v>
      </c>
      <c r="H66" s="239">
        <v>584</v>
      </c>
      <c r="I66" s="240">
        <v>-7.006369426751593</v>
      </c>
      <c r="J66" s="239">
        <v>1243</v>
      </c>
      <c r="K66" s="240">
        <v>-8.333333333333332</v>
      </c>
      <c r="L66" s="229">
        <v>8397</v>
      </c>
      <c r="M66" s="235">
        <v>-2.28092633538927</v>
      </c>
      <c r="N66" s="229">
        <v>1075</v>
      </c>
      <c r="O66" s="235">
        <v>-5.866900175131348</v>
      </c>
      <c r="P66" s="229">
        <v>11761</v>
      </c>
      <c r="Q66" s="248">
        <v>-3.7325038880248838</v>
      </c>
      <c r="R66" s="261">
        <f t="shared" si="0"/>
        <v>31.872628726287264</v>
      </c>
      <c r="S66" s="240">
        <v>-1.6454037013153924</v>
      </c>
      <c r="V66"/>
      <c r="W66"/>
      <c r="Z66"/>
      <c r="AA66"/>
      <c r="AD66"/>
      <c r="AE66"/>
      <c r="AF66"/>
      <c r="AG66"/>
      <c r="AH66"/>
      <c r="AI66"/>
    </row>
    <row r="67" spans="2:35" ht="15.75" thickBot="1">
      <c r="B67" s="130" t="s">
        <v>855</v>
      </c>
      <c r="C67" s="10" t="s">
        <v>92</v>
      </c>
      <c r="D67" s="328">
        <v>1507</v>
      </c>
      <c r="E67" s="255">
        <v>3.716448726772195</v>
      </c>
      <c r="F67" s="231">
        <v>3702</v>
      </c>
      <c r="G67" s="236">
        <v>9.106984969053935</v>
      </c>
      <c r="H67" s="237">
        <v>4328</v>
      </c>
      <c r="I67" s="238">
        <v>8.200000000000001</v>
      </c>
      <c r="J67" s="237">
        <v>6294</v>
      </c>
      <c r="K67" s="238">
        <v>3.3837056504599214</v>
      </c>
      <c r="L67" s="230">
        <v>95833</v>
      </c>
      <c r="M67" s="236">
        <v>5.118080007020084</v>
      </c>
      <c r="N67" s="230">
        <v>12542</v>
      </c>
      <c r="O67" s="236">
        <v>9.680804547442063</v>
      </c>
      <c r="P67" s="230">
        <v>124177</v>
      </c>
      <c r="Q67" s="247">
        <v>5.637601020842195</v>
      </c>
      <c r="R67" s="261">
        <f t="shared" si="0"/>
        <v>82.40013271400133</v>
      </c>
      <c r="S67" s="238">
        <v>1.8523120658816945</v>
      </c>
      <c r="V67"/>
      <c r="W67"/>
      <c r="Z67"/>
      <c r="AA67"/>
      <c r="AD67"/>
      <c r="AE67"/>
      <c r="AF67"/>
      <c r="AG67"/>
      <c r="AH67"/>
      <c r="AI67"/>
    </row>
    <row r="68" spans="2:35" ht="15" customHeight="1" thickBot="1">
      <c r="B68" s="129" t="s">
        <v>856</v>
      </c>
      <c r="C68" s="8" t="s">
        <v>93</v>
      </c>
      <c r="D68" s="245">
        <v>261</v>
      </c>
      <c r="E68" s="254">
        <v>-7.801418439716312</v>
      </c>
      <c r="F68" s="228">
        <v>163</v>
      </c>
      <c r="G68" s="235">
        <v>-4.142011834319527</v>
      </c>
      <c r="H68" s="239">
        <v>199</v>
      </c>
      <c r="I68" s="240">
        <v>-22.745098039215687</v>
      </c>
      <c r="J68" s="239">
        <v>773</v>
      </c>
      <c r="K68" s="240">
        <v>-2.5284450063211126</v>
      </c>
      <c r="L68" s="229">
        <v>6807</v>
      </c>
      <c r="M68" s="235">
        <v>-3.818953323903819</v>
      </c>
      <c r="N68" s="229">
        <v>647</v>
      </c>
      <c r="O68" s="235">
        <v>-5.9679767103347885</v>
      </c>
      <c r="P68" s="229">
        <v>8610</v>
      </c>
      <c r="Q68" s="248">
        <v>-4.456545899088686</v>
      </c>
      <c r="R68" s="261">
        <f t="shared" si="0"/>
        <v>32.98850574712644</v>
      </c>
      <c r="S68" s="240">
        <v>3.6279002171422685</v>
      </c>
      <c r="V68"/>
      <c r="W68"/>
      <c r="Z68"/>
      <c r="AA68"/>
      <c r="AD68"/>
      <c r="AE68"/>
      <c r="AF68"/>
      <c r="AG68"/>
      <c r="AH68"/>
      <c r="AI68"/>
    </row>
    <row r="69" spans="2:35" ht="15.75" thickBot="1">
      <c r="B69" s="130" t="s">
        <v>857</v>
      </c>
      <c r="C69" s="10" t="s">
        <v>94</v>
      </c>
      <c r="D69" s="283">
        <v>517</v>
      </c>
      <c r="E69" s="255">
        <v>3.4000000000000004</v>
      </c>
      <c r="F69" s="231">
        <v>454</v>
      </c>
      <c r="G69" s="236">
        <v>8.61244019138756</v>
      </c>
      <c r="H69" s="237">
        <v>476</v>
      </c>
      <c r="I69" s="238">
        <v>3.7037037037037033</v>
      </c>
      <c r="J69" s="237">
        <v>1066</v>
      </c>
      <c r="K69" s="238">
        <v>-0.8372093023255814</v>
      </c>
      <c r="L69" s="230">
        <v>9652</v>
      </c>
      <c r="M69" s="236">
        <v>2.1051518036602137</v>
      </c>
      <c r="N69" s="230">
        <v>1235</v>
      </c>
      <c r="O69" s="236">
        <v>2.8309741881765196</v>
      </c>
      <c r="P69" s="230">
        <v>12904</v>
      </c>
      <c r="Q69" s="247">
        <v>2.2179974651457544</v>
      </c>
      <c r="R69" s="261">
        <f t="shared" si="0"/>
        <v>24.959381044487426</v>
      </c>
      <c r="S69" s="238">
        <v>-1.1431359137855486</v>
      </c>
      <c r="V69"/>
      <c r="W69"/>
      <c r="Z69"/>
      <c r="AA69"/>
      <c r="AD69"/>
      <c r="AE69"/>
      <c r="AF69"/>
      <c r="AG69"/>
      <c r="AH69"/>
      <c r="AI69"/>
    </row>
    <row r="70" spans="2:35" ht="15" customHeight="1" thickBot="1">
      <c r="B70" s="129" t="s">
        <v>858</v>
      </c>
      <c r="C70" s="8" t="s">
        <v>95</v>
      </c>
      <c r="D70" s="245">
        <v>47</v>
      </c>
      <c r="E70" s="254">
        <v>-11.320754716981133</v>
      </c>
      <c r="F70" s="228">
        <v>21</v>
      </c>
      <c r="G70" s="235">
        <v>-38.23529411764706</v>
      </c>
      <c r="H70" s="239">
        <v>32</v>
      </c>
      <c r="I70" s="240">
        <v>-11.11111111111111</v>
      </c>
      <c r="J70" s="239">
        <v>107</v>
      </c>
      <c r="K70" s="240">
        <v>-26.20689655172414</v>
      </c>
      <c r="L70" s="229">
        <v>385</v>
      </c>
      <c r="M70" s="235">
        <v>-4.466501240694789</v>
      </c>
      <c r="N70" s="229">
        <v>52</v>
      </c>
      <c r="O70" s="235">
        <v>-27.77777777777778</v>
      </c>
      <c r="P70" s="229">
        <v>601</v>
      </c>
      <c r="Q70" s="248">
        <v>-13.400576368876079</v>
      </c>
      <c r="R70" s="261">
        <f t="shared" si="0"/>
        <v>12.787234042553191</v>
      </c>
      <c r="S70" s="240">
        <v>-2.345330798945373</v>
      </c>
      <c r="V70"/>
      <c r="W70"/>
      <c r="Z70"/>
      <c r="AA70"/>
      <c r="AD70"/>
      <c r="AE70"/>
      <c r="AF70"/>
      <c r="AG70"/>
      <c r="AH70"/>
      <c r="AI70"/>
    </row>
    <row r="71" spans="2:35" ht="15.75" thickBot="1">
      <c r="B71" s="130" t="s">
        <v>859</v>
      </c>
      <c r="C71" s="10" t="s">
        <v>96</v>
      </c>
      <c r="D71" s="283">
        <v>678</v>
      </c>
      <c r="E71" s="255">
        <v>6.103286384976526</v>
      </c>
      <c r="F71" s="231">
        <v>158</v>
      </c>
      <c r="G71" s="236">
        <v>-3.067484662576687</v>
      </c>
      <c r="H71" s="237">
        <v>129</v>
      </c>
      <c r="I71" s="238">
        <v>-0.7692307692307693</v>
      </c>
      <c r="J71" s="237">
        <v>1524</v>
      </c>
      <c r="K71" s="238">
        <v>10.12292118582791</v>
      </c>
      <c r="L71" s="230">
        <v>12011</v>
      </c>
      <c r="M71" s="236">
        <v>-1.5817079167349615</v>
      </c>
      <c r="N71" s="230">
        <v>466</v>
      </c>
      <c r="O71" s="236">
        <v>-10.556621880998081</v>
      </c>
      <c r="P71" s="230">
        <v>14295</v>
      </c>
      <c r="Q71" s="247">
        <v>-1.488833746898263</v>
      </c>
      <c r="R71" s="261">
        <f t="shared" si="0"/>
        <v>21.08407079646018</v>
      </c>
      <c r="S71" s="238">
        <v>-7.155405257032433</v>
      </c>
      <c r="V71"/>
      <c r="W71"/>
      <c r="Z71"/>
      <c r="AA71"/>
      <c r="AD71"/>
      <c r="AE71"/>
      <c r="AF71"/>
      <c r="AG71"/>
      <c r="AH71"/>
      <c r="AI71"/>
    </row>
    <row r="72" spans="2:35" ht="15" customHeight="1" thickBot="1">
      <c r="B72" s="129" t="s">
        <v>860</v>
      </c>
      <c r="C72" s="8" t="s">
        <v>97</v>
      </c>
      <c r="D72" s="245">
        <v>523</v>
      </c>
      <c r="E72" s="254">
        <v>-4.212454212454213</v>
      </c>
      <c r="F72" s="228">
        <v>343</v>
      </c>
      <c r="G72" s="235">
        <v>-4.722222222222222</v>
      </c>
      <c r="H72" s="239">
        <v>570</v>
      </c>
      <c r="I72" s="240">
        <v>19.49685534591195</v>
      </c>
      <c r="J72" s="239">
        <v>1041</v>
      </c>
      <c r="K72" s="240">
        <v>8.212058212058212</v>
      </c>
      <c r="L72" s="229">
        <v>16492</v>
      </c>
      <c r="M72" s="235">
        <v>6.0101561997814485</v>
      </c>
      <c r="N72" s="229">
        <v>1032</v>
      </c>
      <c r="O72" s="235">
        <v>-8.429458740017747</v>
      </c>
      <c r="P72" s="229">
        <v>19601</v>
      </c>
      <c r="Q72" s="248">
        <v>4.149840595111583</v>
      </c>
      <c r="R72" s="261">
        <f t="shared" si="0"/>
        <v>37.478011472275334</v>
      </c>
      <c r="S72" s="240">
        <v>8.73004391000177</v>
      </c>
      <c r="V72"/>
      <c r="W72"/>
      <c r="Z72"/>
      <c r="AA72"/>
      <c r="AD72"/>
      <c r="AE72"/>
      <c r="AF72"/>
      <c r="AG72"/>
      <c r="AH72"/>
      <c r="AI72"/>
    </row>
    <row r="73" spans="2:35" ht="15.75" thickBot="1">
      <c r="B73" s="130" t="s">
        <v>861</v>
      </c>
      <c r="C73" s="10" t="s">
        <v>98</v>
      </c>
      <c r="D73" s="283">
        <v>239</v>
      </c>
      <c r="E73" s="255">
        <v>-3.2388663967611335</v>
      </c>
      <c r="F73" s="231">
        <v>202</v>
      </c>
      <c r="G73" s="236">
        <v>0.4975124378109453</v>
      </c>
      <c r="H73" s="237">
        <v>230</v>
      </c>
      <c r="I73" s="238">
        <v>1.3215859030837005</v>
      </c>
      <c r="J73" s="237">
        <v>599</v>
      </c>
      <c r="K73" s="238">
        <v>-2.44299674267101</v>
      </c>
      <c r="L73" s="230">
        <v>3597</v>
      </c>
      <c r="M73" s="236">
        <v>-6.108065779169929</v>
      </c>
      <c r="N73" s="230">
        <v>562</v>
      </c>
      <c r="O73" s="236">
        <v>2.5547445255474455</v>
      </c>
      <c r="P73" s="230">
        <v>5246</v>
      </c>
      <c r="Q73" s="247">
        <v>-4.252600839569264</v>
      </c>
      <c r="R73" s="261">
        <f t="shared" si="0"/>
        <v>21.94979079497908</v>
      </c>
      <c r="S73" s="238">
        <v>-1.047666976458606</v>
      </c>
      <c r="V73"/>
      <c r="W73"/>
      <c r="Z73"/>
      <c r="AA73"/>
      <c r="AD73"/>
      <c r="AE73"/>
      <c r="AF73"/>
      <c r="AG73"/>
      <c r="AH73"/>
      <c r="AI73"/>
    </row>
    <row r="74" spans="2:35" ht="15.75" thickBot="1">
      <c r="B74" s="129" t="s">
        <v>862</v>
      </c>
      <c r="C74" s="8" t="s">
        <v>99</v>
      </c>
      <c r="D74" s="245">
        <v>157</v>
      </c>
      <c r="E74" s="254">
        <v>-5.421686746987952</v>
      </c>
      <c r="F74" s="228">
        <v>147</v>
      </c>
      <c r="G74" s="235">
        <v>-2</v>
      </c>
      <c r="H74" s="239">
        <v>78</v>
      </c>
      <c r="I74" s="240">
        <v>-15.217391304347828</v>
      </c>
      <c r="J74" s="239">
        <v>363</v>
      </c>
      <c r="K74" s="240">
        <v>-25.15463917525773</v>
      </c>
      <c r="L74" s="229">
        <v>4078</v>
      </c>
      <c r="M74" s="235">
        <v>3.3975659229208928</v>
      </c>
      <c r="N74" s="229">
        <v>509</v>
      </c>
      <c r="O74" s="235">
        <v>-5.390334572490707</v>
      </c>
      <c r="P74" s="229">
        <v>5565</v>
      </c>
      <c r="Q74" s="248">
        <v>-0.5361930294906166</v>
      </c>
      <c r="R74" s="261">
        <f aca="true" t="shared" si="1" ref="R74:R89">P74/D74</f>
        <v>35.445859872611464</v>
      </c>
      <c r="S74" s="240">
        <v>5.165553866908006</v>
      </c>
      <c r="V74"/>
      <c r="W74"/>
      <c r="Z74"/>
      <c r="AA74"/>
      <c r="AD74"/>
      <c r="AE74"/>
      <c r="AF74"/>
      <c r="AG74"/>
      <c r="AH74"/>
      <c r="AI74"/>
    </row>
    <row r="75" spans="2:35" ht="15.75" thickBot="1">
      <c r="B75" s="130" t="s">
        <v>863</v>
      </c>
      <c r="C75" s="10" t="s">
        <v>100</v>
      </c>
      <c r="D75" s="283">
        <v>341</v>
      </c>
      <c r="E75" s="255">
        <v>-5.013927576601671</v>
      </c>
      <c r="F75" s="231">
        <v>1013</v>
      </c>
      <c r="G75" s="236">
        <v>-0.19704433497536944</v>
      </c>
      <c r="H75" s="237">
        <v>615</v>
      </c>
      <c r="I75" s="238">
        <v>12.637362637362637</v>
      </c>
      <c r="J75" s="237">
        <v>6893</v>
      </c>
      <c r="K75" s="238">
        <v>-4.157397107897664</v>
      </c>
      <c r="L75" s="230">
        <v>18609</v>
      </c>
      <c r="M75" s="236">
        <v>-0.915819178957457</v>
      </c>
      <c r="N75" s="230">
        <v>2900</v>
      </c>
      <c r="O75" s="236">
        <v>-0.17211703958691912</v>
      </c>
      <c r="P75" s="230">
        <v>30331</v>
      </c>
      <c r="Q75" s="247">
        <v>-1.1762022676919066</v>
      </c>
      <c r="R75" s="261">
        <f t="shared" si="1"/>
        <v>88.94721407624634</v>
      </c>
      <c r="S75" s="238">
        <v>4.040303184453396</v>
      </c>
      <c r="V75"/>
      <c r="W75"/>
      <c r="Z75"/>
      <c r="AA75"/>
      <c r="AD75"/>
      <c r="AE75"/>
      <c r="AF75"/>
      <c r="AG75"/>
      <c r="AH75"/>
      <c r="AI75"/>
    </row>
    <row r="76" spans="2:35" ht="15" customHeight="1" thickBot="1">
      <c r="B76" s="129" t="s">
        <v>864</v>
      </c>
      <c r="C76" s="8" t="s">
        <v>101</v>
      </c>
      <c r="D76" s="245">
        <v>261</v>
      </c>
      <c r="E76" s="254">
        <v>-1.1363636363636365</v>
      </c>
      <c r="F76" s="228">
        <v>388</v>
      </c>
      <c r="G76" s="235">
        <v>22.397476340694006</v>
      </c>
      <c r="H76" s="239">
        <v>506</v>
      </c>
      <c r="I76" s="240">
        <v>146.8292682926829</v>
      </c>
      <c r="J76" s="239">
        <v>641</v>
      </c>
      <c r="K76" s="240">
        <v>-13.143631436314362</v>
      </c>
      <c r="L76" s="229">
        <v>7397</v>
      </c>
      <c r="M76" s="235">
        <v>18.617703656189867</v>
      </c>
      <c r="N76" s="229">
        <v>866</v>
      </c>
      <c r="O76" s="235">
        <v>13.054830287206268</v>
      </c>
      <c r="P76" s="229">
        <v>10030</v>
      </c>
      <c r="Q76" s="248">
        <v>18.264355618441222</v>
      </c>
      <c r="R76" s="261">
        <f t="shared" si="1"/>
        <v>38.42911877394636</v>
      </c>
      <c r="S76" s="240">
        <v>19.62371602784858</v>
      </c>
      <c r="V76"/>
      <c r="W76"/>
      <c r="Z76"/>
      <c r="AA76"/>
      <c r="AD76"/>
      <c r="AE76"/>
      <c r="AF76"/>
      <c r="AG76"/>
      <c r="AH76"/>
      <c r="AI76"/>
    </row>
    <row r="77" spans="2:35" ht="15.75" thickBot="1">
      <c r="B77" s="130" t="s">
        <v>865</v>
      </c>
      <c r="C77" s="10" t="s">
        <v>102</v>
      </c>
      <c r="D77" s="283">
        <v>25</v>
      </c>
      <c r="E77" s="255">
        <v>13.636363636363635</v>
      </c>
      <c r="F77" s="231">
        <v>19</v>
      </c>
      <c r="G77" s="236">
        <v>58.333333333333336</v>
      </c>
      <c r="H77" s="237">
        <v>29</v>
      </c>
      <c r="I77" s="238">
        <v>45</v>
      </c>
      <c r="J77" s="237">
        <v>94</v>
      </c>
      <c r="K77" s="238">
        <v>20.51282051282051</v>
      </c>
      <c r="L77" s="230">
        <v>175</v>
      </c>
      <c r="M77" s="236">
        <v>-33.20610687022901</v>
      </c>
      <c r="N77" s="230">
        <v>37</v>
      </c>
      <c r="O77" s="236">
        <v>-2.631578947368421</v>
      </c>
      <c r="P77" s="230">
        <v>355</v>
      </c>
      <c r="Q77" s="247">
        <v>-13.414634146341465</v>
      </c>
      <c r="R77" s="261">
        <f t="shared" si="1"/>
        <v>14.2</v>
      </c>
      <c r="S77" s="238">
        <v>-23.80487804878049</v>
      </c>
      <c r="V77"/>
      <c r="W77"/>
      <c r="Z77"/>
      <c r="AA77"/>
      <c r="AD77"/>
      <c r="AE77"/>
      <c r="AF77"/>
      <c r="AG77"/>
      <c r="AH77"/>
      <c r="AI77"/>
    </row>
    <row r="78" spans="2:35" ht="15" customHeight="1" thickBot="1">
      <c r="B78" s="129" t="s">
        <v>866</v>
      </c>
      <c r="C78" s="8" t="s">
        <v>103</v>
      </c>
      <c r="D78" s="245">
        <v>205</v>
      </c>
      <c r="E78" s="254">
        <v>-3.755868544600939</v>
      </c>
      <c r="F78" s="228">
        <v>273</v>
      </c>
      <c r="G78" s="235">
        <v>9.2</v>
      </c>
      <c r="H78" s="239">
        <v>579</v>
      </c>
      <c r="I78" s="240">
        <v>14.880952380952381</v>
      </c>
      <c r="J78" s="239">
        <v>1954</v>
      </c>
      <c r="K78" s="240">
        <v>11.784897025171624</v>
      </c>
      <c r="L78" s="229">
        <v>13747</v>
      </c>
      <c r="M78" s="235">
        <v>7.255988140750566</v>
      </c>
      <c r="N78" s="229">
        <v>1348</v>
      </c>
      <c r="O78" s="235">
        <v>6.309148264984227</v>
      </c>
      <c r="P78" s="229">
        <v>17933</v>
      </c>
      <c r="Q78" s="248">
        <v>7.900120336943442</v>
      </c>
      <c r="R78" s="261">
        <f t="shared" si="1"/>
        <v>87.47804878048781</v>
      </c>
      <c r="S78" s="240">
        <v>12.110856740336358</v>
      </c>
      <c r="V78"/>
      <c r="W78"/>
      <c r="Z78"/>
      <c r="AA78"/>
      <c r="AD78"/>
      <c r="AE78"/>
      <c r="AF78"/>
      <c r="AG78"/>
      <c r="AH78"/>
      <c r="AI78"/>
    </row>
    <row r="79" spans="2:35" ht="15.75" thickBot="1">
      <c r="B79" s="130" t="s">
        <v>867</v>
      </c>
      <c r="C79" s="10" t="s">
        <v>104</v>
      </c>
      <c r="D79" s="283">
        <v>148</v>
      </c>
      <c r="E79" s="255">
        <v>-1.3333333333333335</v>
      </c>
      <c r="F79" s="231">
        <v>475</v>
      </c>
      <c r="G79" s="236">
        <v>4.166666666666666</v>
      </c>
      <c r="H79" s="237">
        <v>287</v>
      </c>
      <c r="I79" s="238">
        <v>0</v>
      </c>
      <c r="J79" s="237">
        <v>437</v>
      </c>
      <c r="K79" s="238">
        <v>9.798994974874372</v>
      </c>
      <c r="L79" s="230">
        <v>4725</v>
      </c>
      <c r="M79" s="236">
        <v>-1.2126280577043698</v>
      </c>
      <c r="N79" s="230">
        <v>1028</v>
      </c>
      <c r="O79" s="236">
        <v>12.104689203925844</v>
      </c>
      <c r="P79" s="230">
        <v>7026</v>
      </c>
      <c r="Q79" s="247">
        <v>1.3852813852813852</v>
      </c>
      <c r="R79" s="261">
        <f t="shared" si="1"/>
        <v>47.472972972972975</v>
      </c>
      <c r="S79" s="238">
        <v>2.7553527553527544</v>
      </c>
      <c r="V79"/>
      <c r="W79"/>
      <c r="Z79"/>
      <c r="AA79"/>
      <c r="AD79"/>
      <c r="AE79"/>
      <c r="AF79"/>
      <c r="AG79"/>
      <c r="AH79"/>
      <c r="AI79"/>
    </row>
    <row r="80" spans="2:35" ht="15" customHeight="1" thickBot="1">
      <c r="B80" s="129" t="s">
        <v>868</v>
      </c>
      <c r="C80" s="8" t="s">
        <v>105</v>
      </c>
      <c r="D80" s="245">
        <v>244</v>
      </c>
      <c r="E80" s="254">
        <v>7.017543859649122</v>
      </c>
      <c r="F80" s="228">
        <v>137</v>
      </c>
      <c r="G80" s="235">
        <v>-6.802721088435375</v>
      </c>
      <c r="H80" s="239">
        <v>205</v>
      </c>
      <c r="I80" s="240">
        <v>-4.651162790697675</v>
      </c>
      <c r="J80" s="239">
        <v>913</v>
      </c>
      <c r="K80" s="240">
        <v>-1.4038876889848813</v>
      </c>
      <c r="L80" s="229">
        <v>5873</v>
      </c>
      <c r="M80" s="235">
        <v>-0.18694765465669613</v>
      </c>
      <c r="N80" s="229">
        <v>645</v>
      </c>
      <c r="O80" s="235">
        <v>-5.97667638483965</v>
      </c>
      <c r="P80" s="229">
        <v>7774</v>
      </c>
      <c r="Q80" s="248">
        <v>-1.0815625397633286</v>
      </c>
      <c r="R80" s="261">
        <f t="shared" si="1"/>
        <v>31.860655737704917</v>
      </c>
      <c r="S80" s="240">
        <v>-7.568017455188684</v>
      </c>
      <c r="V80"/>
      <c r="W80"/>
      <c r="Z80"/>
      <c r="AA80"/>
      <c r="AD80"/>
      <c r="AE80"/>
      <c r="AF80"/>
      <c r="AG80"/>
      <c r="AH80"/>
      <c r="AI80"/>
    </row>
    <row r="81" spans="2:35" ht="15.75" thickBot="1">
      <c r="B81" s="130" t="s">
        <v>869</v>
      </c>
      <c r="C81" s="10" t="s">
        <v>106</v>
      </c>
      <c r="D81" s="283">
        <v>78</v>
      </c>
      <c r="E81" s="255">
        <v>-3.79746835443038</v>
      </c>
      <c r="F81" s="231">
        <v>91</v>
      </c>
      <c r="G81" s="236">
        <v>-31.666666666666664</v>
      </c>
      <c r="H81" s="237">
        <v>142</v>
      </c>
      <c r="I81" s="238">
        <v>-53.92156862745098</v>
      </c>
      <c r="J81" s="237">
        <v>240</v>
      </c>
      <c r="K81" s="238">
        <v>-21.59468438538206</v>
      </c>
      <c r="L81" s="230">
        <v>1071</v>
      </c>
      <c r="M81" s="236">
        <v>-23.898431665421956</v>
      </c>
      <c r="N81" s="230">
        <v>193</v>
      </c>
      <c r="O81" s="236">
        <v>-48.333333333333336</v>
      </c>
      <c r="P81" s="230">
        <v>1737</v>
      </c>
      <c r="Q81" s="247">
        <v>-29.9469964664311</v>
      </c>
      <c r="R81" s="261">
        <f t="shared" si="1"/>
        <v>22.26923076923077</v>
      </c>
      <c r="S81" s="238">
        <v>-27.181746326948115</v>
      </c>
      <c r="V81"/>
      <c r="W81"/>
      <c r="Z81"/>
      <c r="AA81"/>
      <c r="AD81"/>
      <c r="AE81"/>
      <c r="AF81"/>
      <c r="AG81"/>
      <c r="AH81"/>
      <c r="AI81"/>
    </row>
    <row r="82" spans="2:35" ht="15.75" thickBot="1">
      <c r="B82" s="129" t="s">
        <v>870</v>
      </c>
      <c r="C82" s="8" t="s">
        <v>107</v>
      </c>
      <c r="D82" s="245">
        <v>124</v>
      </c>
      <c r="E82" s="254">
        <v>4.201680672268908</v>
      </c>
      <c r="F82" s="228">
        <v>183</v>
      </c>
      <c r="G82" s="235">
        <v>5.172413793103448</v>
      </c>
      <c r="H82" s="239">
        <v>147</v>
      </c>
      <c r="I82" s="240">
        <v>8.88888888888889</v>
      </c>
      <c r="J82" s="239">
        <v>457</v>
      </c>
      <c r="K82" s="240">
        <v>6.0324825986078885</v>
      </c>
      <c r="L82" s="229">
        <v>6841</v>
      </c>
      <c r="M82" s="235">
        <v>-1.3696655132641293</v>
      </c>
      <c r="N82" s="229">
        <v>530</v>
      </c>
      <c r="O82" s="235">
        <v>6.854838709677419</v>
      </c>
      <c r="P82" s="229">
        <v>8164</v>
      </c>
      <c r="Q82" s="248">
        <v>-0.17119100024455858</v>
      </c>
      <c r="R82" s="261">
        <f t="shared" si="1"/>
        <v>65.83870967741936</v>
      </c>
      <c r="S82" s="240">
        <v>-4.1965462018476</v>
      </c>
      <c r="V82"/>
      <c r="W82"/>
      <c r="Z82"/>
      <c r="AA82"/>
      <c r="AD82"/>
      <c r="AE82"/>
      <c r="AF82"/>
      <c r="AG82"/>
      <c r="AH82"/>
      <c r="AI82"/>
    </row>
    <row r="83" spans="2:35" ht="15" customHeight="1" thickBot="1">
      <c r="B83" s="130" t="s">
        <v>871</v>
      </c>
      <c r="C83" s="10" t="s">
        <v>108</v>
      </c>
      <c r="D83" s="283">
        <v>34</v>
      </c>
      <c r="E83" s="255">
        <v>-22.727272727272727</v>
      </c>
      <c r="F83" s="231">
        <v>11</v>
      </c>
      <c r="G83" s="236">
        <v>-42.10526315789473</v>
      </c>
      <c r="H83" s="237">
        <v>3</v>
      </c>
      <c r="I83" s="238">
        <v>50</v>
      </c>
      <c r="J83" s="237">
        <v>55</v>
      </c>
      <c r="K83" s="238">
        <v>-24.65753424657534</v>
      </c>
      <c r="L83" s="230">
        <v>242</v>
      </c>
      <c r="M83" s="236">
        <v>-3.2</v>
      </c>
      <c r="N83" s="230">
        <v>35</v>
      </c>
      <c r="O83" s="236">
        <v>-23.91304347826087</v>
      </c>
      <c r="P83" s="230">
        <v>346</v>
      </c>
      <c r="Q83" s="247">
        <v>-11.508951406649617</v>
      </c>
      <c r="R83" s="261">
        <f t="shared" si="1"/>
        <v>10.176470588235293</v>
      </c>
      <c r="S83" s="238">
        <v>14.517827591394603</v>
      </c>
      <c r="V83"/>
      <c r="W83"/>
      <c r="Z83"/>
      <c r="AA83"/>
      <c r="AD83"/>
      <c r="AE83"/>
      <c r="AF83"/>
      <c r="AG83"/>
      <c r="AH83"/>
      <c r="AI83"/>
    </row>
    <row r="84" spans="2:35" ht="15.75" thickBot="1">
      <c r="B84" s="129" t="s">
        <v>872</v>
      </c>
      <c r="C84" s="8" t="s">
        <v>109</v>
      </c>
      <c r="D84" s="245">
        <v>54</v>
      </c>
      <c r="E84" s="254">
        <v>-14.285714285714285</v>
      </c>
      <c r="F84" s="228">
        <v>9</v>
      </c>
      <c r="G84" s="235">
        <v>-25</v>
      </c>
      <c r="H84" s="239">
        <v>15</v>
      </c>
      <c r="I84" s="240">
        <v>-28.57142857142857</v>
      </c>
      <c r="J84" s="239">
        <v>93</v>
      </c>
      <c r="K84" s="240">
        <v>-19.82758620689655</v>
      </c>
      <c r="L84" s="229">
        <v>637</v>
      </c>
      <c r="M84" s="235">
        <v>0.31496062992125984</v>
      </c>
      <c r="N84" s="229">
        <v>57</v>
      </c>
      <c r="O84" s="235">
        <v>-6.557377049180328</v>
      </c>
      <c r="P84" s="229">
        <v>811</v>
      </c>
      <c r="Q84" s="248">
        <v>-4.023668639053255</v>
      </c>
      <c r="R84" s="261">
        <f t="shared" si="1"/>
        <v>15.018518518518519</v>
      </c>
      <c r="S84" s="240">
        <v>11.972386587771204</v>
      </c>
      <c r="V84"/>
      <c r="W84"/>
      <c r="Z84"/>
      <c r="AA84"/>
      <c r="AD84"/>
      <c r="AE84"/>
      <c r="AF84"/>
      <c r="AG84"/>
      <c r="AH84"/>
      <c r="AI84"/>
    </row>
    <row r="85" spans="2:35" ht="15.75" thickBot="1">
      <c r="B85" s="130" t="s">
        <v>873</v>
      </c>
      <c r="C85" s="10" t="s">
        <v>110</v>
      </c>
      <c r="D85" s="283">
        <v>213</v>
      </c>
      <c r="E85" s="255">
        <v>-11.25</v>
      </c>
      <c r="F85" s="231">
        <v>630</v>
      </c>
      <c r="G85" s="236">
        <v>-0.6309148264984227</v>
      </c>
      <c r="H85" s="237">
        <v>503</v>
      </c>
      <c r="I85" s="238">
        <v>6.118143459915612</v>
      </c>
      <c r="J85" s="237">
        <v>1038</v>
      </c>
      <c r="K85" s="238">
        <v>7.34229576008273</v>
      </c>
      <c r="L85" s="230">
        <v>5221</v>
      </c>
      <c r="M85" s="236">
        <v>0.7331661200077175</v>
      </c>
      <c r="N85" s="230">
        <v>875</v>
      </c>
      <c r="O85" s="236">
        <v>4.6650717703349285</v>
      </c>
      <c r="P85" s="230">
        <v>8280</v>
      </c>
      <c r="Q85" s="247">
        <v>2.2979985174203117</v>
      </c>
      <c r="R85" s="261">
        <f t="shared" si="1"/>
        <v>38.87323943661972</v>
      </c>
      <c r="S85" s="238">
        <v>15.265350442163731</v>
      </c>
      <c r="V85"/>
      <c r="W85"/>
      <c r="Z85"/>
      <c r="AA85"/>
      <c r="AD85"/>
      <c r="AE85"/>
      <c r="AF85"/>
      <c r="AG85"/>
      <c r="AH85"/>
      <c r="AI85"/>
    </row>
    <row r="86" spans="2:35" ht="15.75" thickBot="1">
      <c r="B86" s="129" t="s">
        <v>874</v>
      </c>
      <c r="C86" s="8" t="s">
        <v>111</v>
      </c>
      <c r="D86" s="245">
        <v>160</v>
      </c>
      <c r="E86" s="254">
        <v>-1.8404907975460123</v>
      </c>
      <c r="F86" s="228">
        <v>334</v>
      </c>
      <c r="G86" s="235">
        <v>30.980392156862745</v>
      </c>
      <c r="H86" s="239">
        <v>218</v>
      </c>
      <c r="I86" s="240">
        <v>30.538922155688624</v>
      </c>
      <c r="J86" s="239">
        <v>655</v>
      </c>
      <c r="K86" s="240">
        <v>8.985024958402663</v>
      </c>
      <c r="L86" s="229">
        <v>7910</v>
      </c>
      <c r="M86" s="235">
        <v>7.065511640498105</v>
      </c>
      <c r="N86" s="229">
        <v>929</v>
      </c>
      <c r="O86" s="235">
        <v>10.595238095238095</v>
      </c>
      <c r="P86" s="229">
        <v>10307</v>
      </c>
      <c r="Q86" s="248">
        <v>7.983237297014144</v>
      </c>
      <c r="R86" s="261">
        <f t="shared" si="1"/>
        <v>64.41875</v>
      </c>
      <c r="S86" s="240">
        <v>10.007922996333166</v>
      </c>
      <c r="V86"/>
      <c r="W86"/>
      <c r="Z86"/>
      <c r="AA86"/>
      <c r="AD86"/>
      <c r="AE86"/>
      <c r="AF86"/>
      <c r="AG86"/>
      <c r="AH86"/>
      <c r="AI86"/>
    </row>
    <row r="87" spans="2:35" ht="15" customHeight="1" thickBot="1">
      <c r="B87" s="130" t="s">
        <v>875</v>
      </c>
      <c r="C87" s="10" t="s">
        <v>112</v>
      </c>
      <c r="D87" s="283">
        <v>79</v>
      </c>
      <c r="E87" s="255">
        <v>6.756756756756757</v>
      </c>
      <c r="F87" s="231">
        <v>55</v>
      </c>
      <c r="G87" s="236">
        <v>3.7735849056603774</v>
      </c>
      <c r="H87" s="237">
        <v>68</v>
      </c>
      <c r="I87" s="238">
        <v>0</v>
      </c>
      <c r="J87" s="237">
        <v>198</v>
      </c>
      <c r="K87" s="238">
        <v>8.19672131147541</v>
      </c>
      <c r="L87" s="230">
        <v>1146</v>
      </c>
      <c r="M87" s="236">
        <v>33.72228704784131</v>
      </c>
      <c r="N87" s="230">
        <v>171</v>
      </c>
      <c r="O87" s="236">
        <v>9.615384615384617</v>
      </c>
      <c r="P87" s="230">
        <v>1648</v>
      </c>
      <c r="Q87" s="247">
        <v>13.96957123098202</v>
      </c>
      <c r="R87" s="261">
        <f t="shared" si="1"/>
        <v>20.860759493670887</v>
      </c>
      <c r="S87" s="238">
        <v>6.756307229021139</v>
      </c>
      <c r="V87"/>
      <c r="W87"/>
      <c r="Z87"/>
      <c r="AA87"/>
      <c r="AD87"/>
      <c r="AE87"/>
      <c r="AF87"/>
      <c r="AG87"/>
      <c r="AH87"/>
      <c r="AI87"/>
    </row>
    <row r="88" spans="2:35" ht="15.75" thickBot="1">
      <c r="B88" s="129" t="s">
        <v>876</v>
      </c>
      <c r="C88" s="8" t="s">
        <v>113</v>
      </c>
      <c r="D88" s="245">
        <v>254</v>
      </c>
      <c r="E88" s="254">
        <v>-4.150943396226415</v>
      </c>
      <c r="F88" s="228">
        <v>354</v>
      </c>
      <c r="G88" s="235">
        <v>7.598784194528875</v>
      </c>
      <c r="H88" s="239">
        <v>444</v>
      </c>
      <c r="I88" s="240">
        <v>0.2257336343115124</v>
      </c>
      <c r="J88" s="239">
        <v>855</v>
      </c>
      <c r="K88" s="240">
        <v>-21.63153070577452</v>
      </c>
      <c r="L88" s="229">
        <v>8928</v>
      </c>
      <c r="M88" s="235">
        <v>-5.15244874110273</v>
      </c>
      <c r="N88" s="229">
        <v>801</v>
      </c>
      <c r="O88" s="235">
        <v>-7.184241019698725</v>
      </c>
      <c r="P88" s="229">
        <v>12038</v>
      </c>
      <c r="Q88" s="248">
        <v>-5.732184808144088</v>
      </c>
      <c r="R88" s="261">
        <f t="shared" si="1"/>
        <v>47.39370078740158</v>
      </c>
      <c r="S88" s="240">
        <v>-1.6497203707015038</v>
      </c>
      <c r="V88"/>
      <c r="W88"/>
      <c r="Z88"/>
      <c r="AA88"/>
      <c r="AD88"/>
      <c r="AE88"/>
      <c r="AF88"/>
      <c r="AG88"/>
      <c r="AH88"/>
      <c r="AI88"/>
    </row>
    <row r="89" spans="2:35" ht="15.75" customHeight="1" thickBot="1">
      <c r="B89" s="150" t="s">
        <v>877</v>
      </c>
      <c r="C89" s="149" t="s">
        <v>114</v>
      </c>
      <c r="D89" s="250">
        <v>379</v>
      </c>
      <c r="E89" s="256">
        <v>-2.3195876288659796</v>
      </c>
      <c r="F89" s="257">
        <v>582</v>
      </c>
      <c r="G89" s="258">
        <v>1.2173913043478262</v>
      </c>
      <c r="H89" s="259">
        <v>777</v>
      </c>
      <c r="I89" s="241">
        <v>4.295302013422819</v>
      </c>
      <c r="J89" s="259">
        <v>1432</v>
      </c>
      <c r="K89" s="241">
        <v>-3.4389750505731627</v>
      </c>
      <c r="L89" s="260">
        <v>22010</v>
      </c>
      <c r="M89" s="258">
        <v>-0.5062833378537203</v>
      </c>
      <c r="N89" s="260">
        <v>1943</v>
      </c>
      <c r="O89" s="258">
        <v>7.884508606329817</v>
      </c>
      <c r="P89" s="260">
        <v>26805</v>
      </c>
      <c r="Q89" s="251">
        <v>0.03358710255261979</v>
      </c>
      <c r="R89" s="261">
        <f t="shared" si="1"/>
        <v>70.72559366754618</v>
      </c>
      <c r="S89" s="241">
        <v>2.409054870159406</v>
      </c>
      <c r="V89"/>
      <c r="W89"/>
      <c r="Z89"/>
      <c r="AA89"/>
      <c r="AD89"/>
      <c r="AE89"/>
      <c r="AF89"/>
      <c r="AG89"/>
      <c r="AH89"/>
      <c r="AI89"/>
    </row>
    <row r="90" spans="2:35" ht="15.75" thickBot="1">
      <c r="B90" s="427" t="s">
        <v>7</v>
      </c>
      <c r="C90" s="427"/>
      <c r="D90" s="290">
        <f>SUM(D9:D89)</f>
        <v>72433</v>
      </c>
      <c r="E90" s="293">
        <v>0.854225548207449</v>
      </c>
      <c r="F90" s="252">
        <f>SUM(F9:F89)</f>
        <v>114962</v>
      </c>
      <c r="G90" s="294">
        <v>7.129008202833706</v>
      </c>
      <c r="H90" s="252">
        <f>SUM(H9:H89)</f>
        <v>126164</v>
      </c>
      <c r="I90" s="293">
        <v>9.080843554832795</v>
      </c>
      <c r="J90" s="252">
        <f>SUM(J9:J89)</f>
        <v>207523</v>
      </c>
      <c r="K90" s="293">
        <v>1.0690757416286594</v>
      </c>
      <c r="L90" s="252">
        <f>SUM(L9:L89)</f>
        <v>2145995</v>
      </c>
      <c r="M90" s="293">
        <v>3.1863194196968534</v>
      </c>
      <c r="N90" s="252">
        <f>SUM(N9:N89)</f>
        <v>321833</v>
      </c>
      <c r="O90" s="293">
        <v>4.058565494752915</v>
      </c>
      <c r="P90" s="252">
        <f>SUM(P9:P89)</f>
        <v>2947254</v>
      </c>
      <c r="Q90" s="293">
        <v>3.6150001459377092</v>
      </c>
      <c r="R90" s="295">
        <f>P90/D90</f>
        <v>40.68938191155965</v>
      </c>
      <c r="S90" s="293">
        <v>2.5</v>
      </c>
      <c r="V90"/>
      <c r="W90"/>
      <c r="Z90"/>
      <c r="AA90"/>
      <c r="AD90"/>
      <c r="AE90"/>
      <c r="AF90"/>
      <c r="AG90"/>
      <c r="AH90"/>
      <c r="AI90"/>
    </row>
    <row r="91" spans="20:25" ht="15" customHeight="1">
      <c r="T91" s="107"/>
      <c r="U91" s="107"/>
      <c r="X91" s="107"/>
      <c r="Y91" s="107"/>
    </row>
    <row r="92" spans="3:19" ht="15">
      <c r="C92" s="84" t="s">
        <v>661</v>
      </c>
      <c r="D92" s="84"/>
      <c r="E92" s="84"/>
      <c r="F92" s="84"/>
      <c r="G92" s="84"/>
      <c r="H92" s="84"/>
      <c r="I92" s="84"/>
      <c r="J92" s="84"/>
      <c r="K92" s="84"/>
      <c r="L92" s="84"/>
      <c r="M92" s="84"/>
      <c r="N92" s="84"/>
      <c r="O92" s="84"/>
      <c r="P92" s="84"/>
      <c r="Q92" s="84"/>
      <c r="R92" s="84"/>
      <c r="S92" s="84"/>
    </row>
    <row r="93" spans="3:20" ht="15" customHeight="1">
      <c r="C93" s="424" t="s">
        <v>889</v>
      </c>
      <c r="D93" s="424"/>
      <c r="E93" s="424"/>
      <c r="F93" s="424"/>
      <c r="G93" s="424"/>
      <c r="H93" s="424"/>
      <c r="I93" s="424"/>
      <c r="J93" s="424"/>
      <c r="K93" s="424"/>
      <c r="L93" s="83"/>
      <c r="M93" s="83"/>
      <c r="N93" s="83"/>
      <c r="O93" s="83"/>
      <c r="P93" s="83"/>
      <c r="Q93" s="83"/>
      <c r="R93" s="83"/>
      <c r="S93" s="83"/>
      <c r="T93" s="83"/>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05" t="s">
        <v>940</v>
      </c>
      <c r="C3" s="406"/>
      <c r="D3" s="406"/>
      <c r="E3" s="406"/>
    </row>
    <row r="5" spans="2:5" ht="15">
      <c r="B5" s="423" t="s">
        <v>157</v>
      </c>
      <c r="C5" s="406"/>
      <c r="D5" s="406"/>
      <c r="E5" s="406"/>
    </row>
    <row r="7" spans="2:5" ht="15" customHeight="1">
      <c r="B7" s="437" t="s">
        <v>29</v>
      </c>
      <c r="C7" s="438"/>
      <c r="D7" s="438"/>
      <c r="E7" s="439"/>
    </row>
    <row r="8" spans="2:5" ht="25.5">
      <c r="B8" s="266" t="s">
        <v>115</v>
      </c>
      <c r="C8" s="276" t="s">
        <v>116</v>
      </c>
      <c r="D8" s="266" t="s">
        <v>117</v>
      </c>
      <c r="E8" s="276" t="s">
        <v>158</v>
      </c>
    </row>
    <row r="9" spans="2:5" ht="15">
      <c r="B9" s="265">
        <v>1</v>
      </c>
      <c r="C9" s="343" t="s">
        <v>134</v>
      </c>
      <c r="D9" s="344" t="s">
        <v>135</v>
      </c>
      <c r="E9" s="345">
        <v>55</v>
      </c>
    </row>
    <row r="10" spans="2:5" s="263" customFormat="1" ht="15">
      <c r="B10" s="265">
        <v>2</v>
      </c>
      <c r="C10" s="343" t="s">
        <v>373</v>
      </c>
      <c r="D10" s="344" t="s">
        <v>374</v>
      </c>
      <c r="E10" s="345">
        <v>34</v>
      </c>
    </row>
    <row r="11" spans="2:5" ht="15">
      <c r="B11" s="265">
        <v>3</v>
      </c>
      <c r="C11" s="343" t="s">
        <v>503</v>
      </c>
      <c r="D11" s="344" t="s">
        <v>504</v>
      </c>
      <c r="E11" s="345">
        <v>30</v>
      </c>
    </row>
    <row r="12" spans="2:5" ht="15">
      <c r="B12" s="265">
        <v>4</v>
      </c>
      <c r="C12" s="343" t="s">
        <v>126</v>
      </c>
      <c r="D12" s="344" t="s">
        <v>127</v>
      </c>
      <c r="E12" s="345">
        <v>30</v>
      </c>
    </row>
    <row r="13" spans="2:5" ht="25.5">
      <c r="B13" s="265">
        <v>5</v>
      </c>
      <c r="C13" s="343" t="s">
        <v>120</v>
      </c>
      <c r="D13" s="344" t="s">
        <v>121</v>
      </c>
      <c r="E13" s="345">
        <v>30</v>
      </c>
    </row>
    <row r="14" spans="2:5" ht="15" customHeight="1">
      <c r="B14" s="437" t="s">
        <v>30</v>
      </c>
      <c r="C14" s="438"/>
      <c r="D14" s="438"/>
      <c r="E14" s="439"/>
    </row>
    <row r="15" spans="2:5" ht="25.5">
      <c r="B15" s="266" t="s">
        <v>115</v>
      </c>
      <c r="C15" s="276" t="s">
        <v>116</v>
      </c>
      <c r="D15" s="266" t="s">
        <v>117</v>
      </c>
      <c r="E15" s="276" t="s">
        <v>158</v>
      </c>
    </row>
    <row r="16" spans="2:5" ht="25.5">
      <c r="B16" s="265">
        <v>1</v>
      </c>
      <c r="C16" s="343" t="s">
        <v>122</v>
      </c>
      <c r="D16" s="344" t="s">
        <v>123</v>
      </c>
      <c r="E16" s="345">
        <v>18</v>
      </c>
    </row>
    <row r="17" spans="2:5" ht="25.5">
      <c r="B17" s="265">
        <v>2</v>
      </c>
      <c r="C17" s="343" t="s">
        <v>120</v>
      </c>
      <c r="D17" s="344" t="s">
        <v>121</v>
      </c>
      <c r="E17" s="345">
        <v>14</v>
      </c>
    </row>
    <row r="18" spans="2:5" ht="15">
      <c r="B18" s="265">
        <v>3</v>
      </c>
      <c r="C18" s="343" t="s">
        <v>373</v>
      </c>
      <c r="D18" s="344" t="s">
        <v>374</v>
      </c>
      <c r="E18" s="345">
        <v>11</v>
      </c>
    </row>
    <row r="19" spans="2:5" ht="15">
      <c r="B19" s="265">
        <v>4</v>
      </c>
      <c r="C19" s="343" t="s">
        <v>397</v>
      </c>
      <c r="D19" s="344" t="s">
        <v>398</v>
      </c>
      <c r="E19" s="345">
        <v>11</v>
      </c>
    </row>
    <row r="20" spans="2:5" ht="15.75" customHeight="1">
      <c r="B20" s="265">
        <v>5</v>
      </c>
      <c r="C20" s="343" t="s">
        <v>126</v>
      </c>
      <c r="D20" s="344" t="s">
        <v>127</v>
      </c>
      <c r="E20" s="345">
        <v>11</v>
      </c>
    </row>
    <row r="21" spans="2:5" ht="15" customHeight="1">
      <c r="B21" s="437" t="s">
        <v>32</v>
      </c>
      <c r="C21" s="438"/>
      <c r="D21" s="438"/>
      <c r="E21" s="439"/>
    </row>
    <row r="22" spans="2:5" ht="25.5">
      <c r="B22" s="266" t="s">
        <v>115</v>
      </c>
      <c r="C22" s="276" t="s">
        <v>116</v>
      </c>
      <c r="D22" s="266" t="s">
        <v>117</v>
      </c>
      <c r="E22" s="276" t="s">
        <v>158</v>
      </c>
    </row>
    <row r="23" spans="2:5" ht="25.5">
      <c r="B23" s="265">
        <v>1</v>
      </c>
      <c r="C23" s="343" t="s">
        <v>144</v>
      </c>
      <c r="D23" s="344" t="s">
        <v>145</v>
      </c>
      <c r="E23" s="345">
        <v>181</v>
      </c>
    </row>
    <row r="24" spans="2:5" ht="15">
      <c r="B24" s="265">
        <v>2</v>
      </c>
      <c r="C24" s="343" t="s">
        <v>379</v>
      </c>
      <c r="D24" s="344" t="s">
        <v>380</v>
      </c>
      <c r="E24" s="345">
        <v>76</v>
      </c>
    </row>
    <row r="25" spans="2:5" ht="25.5">
      <c r="B25" s="265">
        <v>3</v>
      </c>
      <c r="C25" s="343" t="s">
        <v>377</v>
      </c>
      <c r="D25" s="344" t="s">
        <v>378</v>
      </c>
      <c r="E25" s="345">
        <v>67</v>
      </c>
    </row>
    <row r="26" spans="2:5" ht="15">
      <c r="B26" s="265">
        <v>4</v>
      </c>
      <c r="C26" s="343" t="s">
        <v>383</v>
      </c>
      <c r="D26" s="344" t="s">
        <v>384</v>
      </c>
      <c r="E26" s="345">
        <v>62</v>
      </c>
    </row>
    <row r="27" spans="2:5" ht="15">
      <c r="B27" s="265">
        <v>5</v>
      </c>
      <c r="C27" s="343" t="s">
        <v>381</v>
      </c>
      <c r="D27" s="344" t="s">
        <v>382</v>
      </c>
      <c r="E27" s="345">
        <v>55</v>
      </c>
    </row>
    <row r="28" spans="2:5" ht="15" customHeight="1">
      <c r="B28" s="437" t="s">
        <v>33</v>
      </c>
      <c r="C28" s="438"/>
      <c r="D28" s="438"/>
      <c r="E28" s="439"/>
    </row>
    <row r="29" spans="2:5" ht="25.5">
      <c r="B29" s="266" t="s">
        <v>115</v>
      </c>
      <c r="C29" s="276" t="s">
        <v>116</v>
      </c>
      <c r="D29" s="266" t="s">
        <v>117</v>
      </c>
      <c r="E29" s="276" t="s">
        <v>158</v>
      </c>
    </row>
    <row r="30" spans="2:5" ht="25.5">
      <c r="B30" s="265">
        <v>1</v>
      </c>
      <c r="C30" s="343" t="s">
        <v>120</v>
      </c>
      <c r="D30" s="344" t="s">
        <v>121</v>
      </c>
      <c r="E30" s="345">
        <v>13</v>
      </c>
    </row>
    <row r="31" spans="2:5" ht="15">
      <c r="B31" s="265">
        <v>2</v>
      </c>
      <c r="C31" s="343" t="s">
        <v>126</v>
      </c>
      <c r="D31" s="344" t="s">
        <v>127</v>
      </c>
      <c r="E31" s="345">
        <v>11</v>
      </c>
    </row>
    <row r="32" spans="2:5" ht="15">
      <c r="B32" s="265">
        <v>3</v>
      </c>
      <c r="C32" s="343" t="s">
        <v>124</v>
      </c>
      <c r="D32" s="344" t="s">
        <v>125</v>
      </c>
      <c r="E32" s="345">
        <v>9</v>
      </c>
    </row>
    <row r="33" spans="2:5" ht="15">
      <c r="B33" s="265">
        <v>4</v>
      </c>
      <c r="C33" s="343" t="s">
        <v>118</v>
      </c>
      <c r="D33" s="344" t="s">
        <v>119</v>
      </c>
      <c r="E33" s="345">
        <v>7</v>
      </c>
    </row>
    <row r="34" spans="2:5" ht="25.5">
      <c r="B34" s="265">
        <v>5</v>
      </c>
      <c r="C34" s="343" t="s">
        <v>385</v>
      </c>
      <c r="D34" s="344" t="s">
        <v>386</v>
      </c>
      <c r="E34" s="345">
        <v>6</v>
      </c>
    </row>
    <row r="35" spans="2:5" ht="15" customHeight="1">
      <c r="B35" s="437" t="s">
        <v>35</v>
      </c>
      <c r="C35" s="438"/>
      <c r="D35" s="438"/>
      <c r="E35" s="439"/>
    </row>
    <row r="36" spans="2:5" ht="25.5">
      <c r="B36" s="266" t="s">
        <v>115</v>
      </c>
      <c r="C36" s="276" t="s">
        <v>116</v>
      </c>
      <c r="D36" s="266" t="s">
        <v>117</v>
      </c>
      <c r="E36" s="276" t="s">
        <v>158</v>
      </c>
    </row>
    <row r="37" spans="2:5" ht="25.5">
      <c r="B37" s="265">
        <v>1</v>
      </c>
      <c r="C37" s="343" t="s">
        <v>144</v>
      </c>
      <c r="D37" s="344" t="s">
        <v>145</v>
      </c>
      <c r="E37" s="345">
        <v>15</v>
      </c>
    </row>
    <row r="38" spans="2:5" ht="15">
      <c r="B38" s="265">
        <v>2</v>
      </c>
      <c r="C38" s="343" t="s">
        <v>387</v>
      </c>
      <c r="D38" s="344" t="s">
        <v>388</v>
      </c>
      <c r="E38" s="345">
        <v>12</v>
      </c>
    </row>
    <row r="39" spans="2:5" ht="25.5">
      <c r="B39" s="265">
        <v>3</v>
      </c>
      <c r="C39" s="343" t="s">
        <v>138</v>
      </c>
      <c r="D39" s="344" t="s">
        <v>139</v>
      </c>
      <c r="E39" s="345">
        <v>11</v>
      </c>
    </row>
    <row r="40" spans="2:5" ht="15">
      <c r="B40" s="265">
        <v>4</v>
      </c>
      <c r="C40" s="343" t="s">
        <v>126</v>
      </c>
      <c r="D40" s="344" t="s">
        <v>127</v>
      </c>
      <c r="E40" s="345">
        <v>7</v>
      </c>
    </row>
    <row r="41" spans="2:5" ht="38.25">
      <c r="B41" s="265">
        <v>5</v>
      </c>
      <c r="C41" s="343" t="s">
        <v>951</v>
      </c>
      <c r="D41" s="344" t="s">
        <v>952</v>
      </c>
      <c r="E41" s="345">
        <v>6</v>
      </c>
    </row>
    <row r="42" spans="2:5" ht="15" customHeight="1">
      <c r="B42" s="437" t="s">
        <v>37</v>
      </c>
      <c r="C42" s="438"/>
      <c r="D42" s="438"/>
      <c r="E42" s="439"/>
    </row>
    <row r="43" spans="2:5" ht="25.5">
      <c r="B43" s="266" t="s">
        <v>115</v>
      </c>
      <c r="C43" s="276" t="s">
        <v>116</v>
      </c>
      <c r="D43" s="266" t="s">
        <v>117</v>
      </c>
      <c r="E43" s="276" t="s">
        <v>158</v>
      </c>
    </row>
    <row r="44" spans="2:5" ht="15">
      <c r="B44" s="265">
        <v>1</v>
      </c>
      <c r="C44" s="343" t="s">
        <v>153</v>
      </c>
      <c r="D44" s="344" t="s">
        <v>154</v>
      </c>
      <c r="E44" s="345">
        <v>229</v>
      </c>
    </row>
    <row r="45" spans="2:5" ht="38.25">
      <c r="B45" s="265">
        <v>2</v>
      </c>
      <c r="C45" s="343" t="s">
        <v>130</v>
      </c>
      <c r="D45" s="344" t="s">
        <v>131</v>
      </c>
      <c r="E45" s="345">
        <v>162</v>
      </c>
    </row>
    <row r="46" spans="2:5" ht="38.25">
      <c r="B46" s="265">
        <v>3</v>
      </c>
      <c r="C46" s="343" t="s">
        <v>136</v>
      </c>
      <c r="D46" s="344" t="s">
        <v>137</v>
      </c>
      <c r="E46" s="345">
        <v>132</v>
      </c>
    </row>
    <row r="47" spans="2:5" ht="15">
      <c r="B47" s="265">
        <v>4</v>
      </c>
      <c r="C47" s="343" t="s">
        <v>391</v>
      </c>
      <c r="D47" s="344" t="s">
        <v>392</v>
      </c>
      <c r="E47" s="345">
        <v>125</v>
      </c>
    </row>
    <row r="48" spans="2:5" ht="38.25">
      <c r="B48" s="265">
        <v>5</v>
      </c>
      <c r="C48" s="343" t="s">
        <v>152</v>
      </c>
      <c r="D48" s="344" t="s">
        <v>287</v>
      </c>
      <c r="E48" s="345">
        <v>110</v>
      </c>
    </row>
    <row r="49" spans="2:5" ht="15" customHeight="1">
      <c r="B49" s="437" t="s">
        <v>39</v>
      </c>
      <c r="C49" s="438"/>
      <c r="D49" s="438"/>
      <c r="E49" s="439"/>
    </row>
    <row r="50" spans="2:5" ht="25.5">
      <c r="B50" s="266" t="s">
        <v>115</v>
      </c>
      <c r="C50" s="276" t="s">
        <v>116</v>
      </c>
      <c r="D50" s="266" t="s">
        <v>117</v>
      </c>
      <c r="E50" s="276" t="s">
        <v>158</v>
      </c>
    </row>
    <row r="51" spans="2:5" ht="15">
      <c r="B51" s="265">
        <v>1</v>
      </c>
      <c r="C51" s="343" t="s">
        <v>118</v>
      </c>
      <c r="D51" s="344" t="s">
        <v>119</v>
      </c>
      <c r="E51" s="345">
        <v>100</v>
      </c>
    </row>
    <row r="52" spans="2:5" ht="15">
      <c r="B52" s="265">
        <v>2</v>
      </c>
      <c r="C52" s="343" t="s">
        <v>393</v>
      </c>
      <c r="D52" s="344" t="s">
        <v>394</v>
      </c>
      <c r="E52" s="345">
        <v>83</v>
      </c>
    </row>
    <row r="53" spans="2:5" ht="38.25">
      <c r="B53" s="265">
        <v>3</v>
      </c>
      <c r="C53" s="343" t="s">
        <v>395</v>
      </c>
      <c r="D53" s="344" t="s">
        <v>396</v>
      </c>
      <c r="E53" s="345">
        <v>75</v>
      </c>
    </row>
    <row r="54" spans="2:5" ht="15">
      <c r="B54" s="265">
        <v>4</v>
      </c>
      <c r="C54" s="343" t="s">
        <v>894</v>
      </c>
      <c r="D54" s="344" t="s">
        <v>895</v>
      </c>
      <c r="E54" s="345">
        <v>61</v>
      </c>
    </row>
    <row r="55" spans="2:5" ht="15">
      <c r="B55" s="265">
        <v>5</v>
      </c>
      <c r="C55" s="343" t="s">
        <v>381</v>
      </c>
      <c r="D55" s="344" t="s">
        <v>382</v>
      </c>
      <c r="E55" s="345">
        <v>60</v>
      </c>
    </row>
    <row r="56" spans="2:5" ht="15" customHeight="1">
      <c r="B56" s="437" t="s">
        <v>41</v>
      </c>
      <c r="C56" s="438"/>
      <c r="D56" s="438"/>
      <c r="E56" s="439"/>
    </row>
    <row r="57" spans="2:5" ht="25.5">
      <c r="B57" s="266" t="s">
        <v>115</v>
      </c>
      <c r="C57" s="276" t="s">
        <v>116</v>
      </c>
      <c r="D57" s="266" t="s">
        <v>117</v>
      </c>
      <c r="E57" s="276" t="s">
        <v>158</v>
      </c>
    </row>
    <row r="58" spans="2:5" ht="15">
      <c r="B58" s="265">
        <v>1</v>
      </c>
      <c r="C58" s="343" t="s">
        <v>126</v>
      </c>
      <c r="D58" s="344" t="s">
        <v>127</v>
      </c>
      <c r="E58" s="345">
        <v>13</v>
      </c>
    </row>
    <row r="59" spans="2:5" ht="15">
      <c r="B59" s="265">
        <v>2</v>
      </c>
      <c r="C59" s="343" t="s">
        <v>124</v>
      </c>
      <c r="D59" s="344" t="s">
        <v>125</v>
      </c>
      <c r="E59" s="345">
        <v>11</v>
      </c>
    </row>
    <row r="60" spans="2:5" ht="15">
      <c r="B60" s="265">
        <v>3</v>
      </c>
      <c r="C60" s="343" t="s">
        <v>397</v>
      </c>
      <c r="D60" s="344" t="s">
        <v>398</v>
      </c>
      <c r="E60" s="345">
        <v>10</v>
      </c>
    </row>
    <row r="61" spans="2:5" ht="25.5">
      <c r="B61" s="265">
        <v>4</v>
      </c>
      <c r="C61" s="343" t="s">
        <v>385</v>
      </c>
      <c r="D61" s="344" t="s">
        <v>386</v>
      </c>
      <c r="E61" s="345">
        <v>8</v>
      </c>
    </row>
    <row r="62" spans="2:5" ht="25.5">
      <c r="B62" s="265">
        <v>5</v>
      </c>
      <c r="C62" s="343" t="s">
        <v>501</v>
      </c>
      <c r="D62" s="344" t="s">
        <v>502</v>
      </c>
      <c r="E62" s="345">
        <v>6</v>
      </c>
    </row>
    <row r="63" spans="2:5" ht="15" customHeight="1">
      <c r="B63" s="437" t="s">
        <v>42</v>
      </c>
      <c r="C63" s="438"/>
      <c r="D63" s="438"/>
      <c r="E63" s="439"/>
    </row>
    <row r="64" spans="2:5" ht="25.5">
      <c r="B64" s="266" t="s">
        <v>115</v>
      </c>
      <c r="C64" s="276" t="s">
        <v>116</v>
      </c>
      <c r="D64" s="266" t="s">
        <v>117</v>
      </c>
      <c r="E64" s="276" t="s">
        <v>158</v>
      </c>
    </row>
    <row r="65" spans="2:5" ht="15">
      <c r="B65" s="265">
        <v>1</v>
      </c>
      <c r="C65" s="343" t="s">
        <v>399</v>
      </c>
      <c r="D65" s="344" t="s">
        <v>400</v>
      </c>
      <c r="E65" s="345">
        <v>81</v>
      </c>
    </row>
    <row r="66" spans="2:5" ht="25.5">
      <c r="B66" s="265">
        <v>2</v>
      </c>
      <c r="C66" s="343" t="s">
        <v>401</v>
      </c>
      <c r="D66" s="344" t="s">
        <v>402</v>
      </c>
      <c r="E66" s="345">
        <v>75</v>
      </c>
    </row>
    <row r="67" spans="2:5" ht="15">
      <c r="B67" s="265">
        <v>3</v>
      </c>
      <c r="C67" s="343" t="s">
        <v>373</v>
      </c>
      <c r="D67" s="344" t="s">
        <v>374</v>
      </c>
      <c r="E67" s="345">
        <v>45</v>
      </c>
    </row>
    <row r="68" spans="2:5" ht="38.25">
      <c r="B68" s="265">
        <v>4</v>
      </c>
      <c r="C68" s="343" t="s">
        <v>405</v>
      </c>
      <c r="D68" s="344" t="s">
        <v>406</v>
      </c>
      <c r="E68" s="345">
        <v>44</v>
      </c>
    </row>
    <row r="69" spans="2:5" ht="15">
      <c r="B69" s="265">
        <v>5</v>
      </c>
      <c r="C69" s="343" t="s">
        <v>375</v>
      </c>
      <c r="D69" s="344" t="s">
        <v>376</v>
      </c>
      <c r="E69" s="345">
        <v>42</v>
      </c>
    </row>
    <row r="70" spans="2:5" ht="15" customHeight="1">
      <c r="B70" s="437" t="s">
        <v>43</v>
      </c>
      <c r="C70" s="438"/>
      <c r="D70" s="438"/>
      <c r="E70" s="439"/>
    </row>
    <row r="71" spans="2:5" ht="25.5">
      <c r="B71" s="266" t="s">
        <v>115</v>
      </c>
      <c r="C71" s="276" t="s">
        <v>116</v>
      </c>
      <c r="D71" s="266" t="s">
        <v>117</v>
      </c>
      <c r="E71" s="276" t="s">
        <v>158</v>
      </c>
    </row>
    <row r="72" spans="2:5" ht="15">
      <c r="B72" s="265">
        <v>1</v>
      </c>
      <c r="C72" s="343" t="s">
        <v>399</v>
      </c>
      <c r="D72" s="344" t="s">
        <v>400</v>
      </c>
      <c r="E72" s="345">
        <v>58</v>
      </c>
    </row>
    <row r="73" spans="2:5" ht="25.5">
      <c r="B73" s="265">
        <v>2</v>
      </c>
      <c r="C73" s="343" t="s">
        <v>403</v>
      </c>
      <c r="D73" s="344" t="s">
        <v>404</v>
      </c>
      <c r="E73" s="345">
        <v>43</v>
      </c>
    </row>
    <row r="74" spans="2:5" ht="15">
      <c r="B74" s="265">
        <v>3</v>
      </c>
      <c r="C74" s="343" t="s">
        <v>140</v>
      </c>
      <c r="D74" s="344" t="s">
        <v>141</v>
      </c>
      <c r="E74" s="345">
        <v>36</v>
      </c>
    </row>
    <row r="75" spans="2:5" ht="15">
      <c r="B75" s="265">
        <v>4</v>
      </c>
      <c r="C75" s="343" t="s">
        <v>381</v>
      </c>
      <c r="D75" s="344" t="s">
        <v>382</v>
      </c>
      <c r="E75" s="345">
        <v>34</v>
      </c>
    </row>
    <row r="76" spans="2:5" ht="15">
      <c r="B76" s="265">
        <v>5</v>
      </c>
      <c r="C76" s="343" t="s">
        <v>481</v>
      </c>
      <c r="D76" s="344" t="s">
        <v>482</v>
      </c>
      <c r="E76" s="345">
        <v>28</v>
      </c>
    </row>
    <row r="77" spans="2:5" ht="15" customHeight="1">
      <c r="B77" s="437" t="s">
        <v>44</v>
      </c>
      <c r="C77" s="438"/>
      <c r="D77" s="438"/>
      <c r="E77" s="439"/>
    </row>
    <row r="78" spans="2:5" ht="25.5">
      <c r="B78" s="266" t="s">
        <v>115</v>
      </c>
      <c r="C78" s="276" t="s">
        <v>116</v>
      </c>
      <c r="D78" s="266" t="s">
        <v>117</v>
      </c>
      <c r="E78" s="276" t="s">
        <v>158</v>
      </c>
    </row>
    <row r="79" spans="2:5" ht="25.5">
      <c r="B79" s="265">
        <v>1</v>
      </c>
      <c r="C79" s="343" t="s">
        <v>409</v>
      </c>
      <c r="D79" s="344" t="s">
        <v>410</v>
      </c>
      <c r="E79" s="345">
        <v>35</v>
      </c>
    </row>
    <row r="80" spans="2:5" ht="15">
      <c r="B80" s="265">
        <v>2</v>
      </c>
      <c r="C80" s="343" t="s">
        <v>383</v>
      </c>
      <c r="D80" s="344" t="s">
        <v>384</v>
      </c>
      <c r="E80" s="345">
        <v>29</v>
      </c>
    </row>
    <row r="81" spans="2:5" ht="25.5">
      <c r="B81" s="265">
        <v>3</v>
      </c>
      <c r="C81" s="343" t="s">
        <v>144</v>
      </c>
      <c r="D81" s="344" t="s">
        <v>145</v>
      </c>
      <c r="E81" s="345">
        <v>16</v>
      </c>
    </row>
    <row r="82" spans="2:5" ht="15">
      <c r="B82" s="265">
        <v>4</v>
      </c>
      <c r="C82" s="343" t="s">
        <v>118</v>
      </c>
      <c r="D82" s="344" t="s">
        <v>119</v>
      </c>
      <c r="E82" s="345">
        <v>10</v>
      </c>
    </row>
    <row r="83" spans="2:5" ht="15">
      <c r="B83" s="265">
        <v>5</v>
      </c>
      <c r="C83" s="343" t="s">
        <v>381</v>
      </c>
      <c r="D83" s="344" t="s">
        <v>382</v>
      </c>
      <c r="E83" s="345">
        <v>9</v>
      </c>
    </row>
    <row r="84" spans="2:5" ht="15" customHeight="1">
      <c r="B84" s="437" t="s">
        <v>45</v>
      </c>
      <c r="C84" s="438"/>
      <c r="D84" s="438"/>
      <c r="E84" s="439"/>
    </row>
    <row r="85" spans="2:5" ht="25.5">
      <c r="B85" s="266" t="s">
        <v>115</v>
      </c>
      <c r="C85" s="276" t="s">
        <v>116</v>
      </c>
      <c r="D85" s="266" t="s">
        <v>117</v>
      </c>
      <c r="E85" s="276" t="s">
        <v>158</v>
      </c>
    </row>
    <row r="86" spans="2:5" ht="15">
      <c r="B86" s="265">
        <v>1</v>
      </c>
      <c r="C86" s="343" t="s">
        <v>124</v>
      </c>
      <c r="D86" s="344" t="s">
        <v>125</v>
      </c>
      <c r="E86" s="345">
        <v>14</v>
      </c>
    </row>
    <row r="87" spans="2:5" ht="15">
      <c r="B87" s="265">
        <v>2</v>
      </c>
      <c r="C87" s="343" t="s">
        <v>126</v>
      </c>
      <c r="D87" s="344" t="s">
        <v>127</v>
      </c>
      <c r="E87" s="345">
        <v>11</v>
      </c>
    </row>
    <row r="88" spans="2:5" ht="25.5">
      <c r="B88" s="265">
        <v>3</v>
      </c>
      <c r="C88" s="343" t="s">
        <v>120</v>
      </c>
      <c r="D88" s="344" t="s">
        <v>121</v>
      </c>
      <c r="E88" s="345">
        <v>10</v>
      </c>
    </row>
    <row r="89" spans="2:5" ht="38.25">
      <c r="B89" s="265">
        <v>4</v>
      </c>
      <c r="C89" s="343" t="s">
        <v>136</v>
      </c>
      <c r="D89" s="344" t="s">
        <v>137</v>
      </c>
      <c r="E89" s="345">
        <v>7</v>
      </c>
    </row>
    <row r="90" spans="2:5" ht="15">
      <c r="B90" s="265">
        <v>5</v>
      </c>
      <c r="C90" s="343" t="s">
        <v>953</v>
      </c>
      <c r="D90" s="344" t="s">
        <v>954</v>
      </c>
      <c r="E90" s="345">
        <v>6</v>
      </c>
    </row>
    <row r="91" spans="2:5" ht="15" customHeight="1">
      <c r="B91" s="437" t="s">
        <v>46</v>
      </c>
      <c r="C91" s="438"/>
      <c r="D91" s="438"/>
      <c r="E91" s="439"/>
    </row>
    <row r="92" spans="2:5" ht="25.5">
      <c r="B92" s="266" t="s">
        <v>115</v>
      </c>
      <c r="C92" s="276" t="s">
        <v>116</v>
      </c>
      <c r="D92" s="266" t="s">
        <v>117</v>
      </c>
      <c r="E92" s="276" t="s">
        <v>158</v>
      </c>
    </row>
    <row r="93" spans="2:5" ht="15">
      <c r="B93" s="265">
        <v>1</v>
      </c>
      <c r="C93" s="343" t="s">
        <v>124</v>
      </c>
      <c r="D93" s="344" t="s">
        <v>125</v>
      </c>
      <c r="E93" s="345">
        <v>6</v>
      </c>
    </row>
    <row r="94" spans="2:5" ht="15">
      <c r="B94" s="265">
        <v>2</v>
      </c>
      <c r="C94" s="343" t="s">
        <v>411</v>
      </c>
      <c r="D94" s="344" t="s">
        <v>412</v>
      </c>
      <c r="E94" s="345">
        <v>6</v>
      </c>
    </row>
    <row r="95" spans="2:5" ht="15">
      <c r="B95" s="265">
        <v>3</v>
      </c>
      <c r="C95" s="343" t="s">
        <v>126</v>
      </c>
      <c r="D95" s="344" t="s">
        <v>127</v>
      </c>
      <c r="E95" s="345">
        <v>6</v>
      </c>
    </row>
    <row r="96" spans="2:5" ht="25.5">
      <c r="B96" s="265">
        <v>4</v>
      </c>
      <c r="C96" s="343" t="s">
        <v>896</v>
      </c>
      <c r="D96" s="344" t="s">
        <v>897</v>
      </c>
      <c r="E96" s="345">
        <v>5</v>
      </c>
    </row>
    <row r="97" spans="2:5" ht="25.5">
      <c r="B97" s="265">
        <v>5</v>
      </c>
      <c r="C97" s="343" t="s">
        <v>120</v>
      </c>
      <c r="D97" s="344" t="s">
        <v>121</v>
      </c>
      <c r="E97" s="345">
        <v>4</v>
      </c>
    </row>
    <row r="98" spans="2:5" ht="15" customHeight="1">
      <c r="B98" s="437" t="s">
        <v>47</v>
      </c>
      <c r="C98" s="438"/>
      <c r="D98" s="438"/>
      <c r="E98" s="439"/>
    </row>
    <row r="99" spans="2:5" ht="25.5">
      <c r="B99" s="266" t="s">
        <v>115</v>
      </c>
      <c r="C99" s="276" t="s">
        <v>116</v>
      </c>
      <c r="D99" s="266" t="s">
        <v>117</v>
      </c>
      <c r="E99" s="276" t="s">
        <v>158</v>
      </c>
    </row>
    <row r="100" spans="2:5" ht="15">
      <c r="B100" s="265">
        <v>1</v>
      </c>
      <c r="C100" s="343" t="s">
        <v>413</v>
      </c>
      <c r="D100" s="344" t="s">
        <v>414</v>
      </c>
      <c r="E100" s="345">
        <v>45</v>
      </c>
    </row>
    <row r="101" spans="2:5" ht="15">
      <c r="B101" s="265">
        <v>2</v>
      </c>
      <c r="C101" s="343" t="s">
        <v>415</v>
      </c>
      <c r="D101" s="344" t="s">
        <v>313</v>
      </c>
      <c r="E101" s="345">
        <v>18</v>
      </c>
    </row>
    <row r="102" spans="2:5" ht="15">
      <c r="B102" s="265">
        <v>3</v>
      </c>
      <c r="C102" s="343" t="s">
        <v>124</v>
      </c>
      <c r="D102" s="344" t="s">
        <v>125</v>
      </c>
      <c r="E102" s="345">
        <v>11</v>
      </c>
    </row>
    <row r="103" spans="2:5" ht="15">
      <c r="B103" s="265">
        <v>4</v>
      </c>
      <c r="C103" s="343" t="s">
        <v>379</v>
      </c>
      <c r="D103" s="344" t="s">
        <v>380</v>
      </c>
      <c r="E103" s="345">
        <v>9</v>
      </c>
    </row>
    <row r="104" spans="2:5" ht="25.5">
      <c r="B104" s="265">
        <v>5</v>
      </c>
      <c r="C104" s="343" t="s">
        <v>955</v>
      </c>
      <c r="D104" s="344" t="s">
        <v>956</v>
      </c>
      <c r="E104" s="345">
        <v>9</v>
      </c>
    </row>
    <row r="105" spans="2:5" ht="15" customHeight="1">
      <c r="B105" s="437" t="s">
        <v>48</v>
      </c>
      <c r="C105" s="438"/>
      <c r="D105" s="438"/>
      <c r="E105" s="439"/>
    </row>
    <row r="106" spans="2:5" ht="25.5">
      <c r="B106" s="266" t="s">
        <v>115</v>
      </c>
      <c r="C106" s="276" t="s">
        <v>116</v>
      </c>
      <c r="D106" s="266" t="s">
        <v>117</v>
      </c>
      <c r="E106" s="276" t="s">
        <v>158</v>
      </c>
    </row>
    <row r="107" spans="2:5" ht="15">
      <c r="B107" s="265">
        <v>1</v>
      </c>
      <c r="C107" s="343" t="s">
        <v>381</v>
      </c>
      <c r="D107" s="344" t="s">
        <v>382</v>
      </c>
      <c r="E107" s="345">
        <v>119</v>
      </c>
    </row>
    <row r="108" spans="2:5" ht="25.5">
      <c r="B108" s="265">
        <v>2</v>
      </c>
      <c r="C108" s="343" t="s">
        <v>144</v>
      </c>
      <c r="D108" s="344" t="s">
        <v>145</v>
      </c>
      <c r="E108" s="345">
        <v>43</v>
      </c>
    </row>
    <row r="109" spans="2:5" ht="15">
      <c r="B109" s="265">
        <v>3</v>
      </c>
      <c r="C109" s="343" t="s">
        <v>383</v>
      </c>
      <c r="D109" s="344" t="s">
        <v>384</v>
      </c>
      <c r="E109" s="345">
        <v>31</v>
      </c>
    </row>
    <row r="110" spans="2:5" ht="15">
      <c r="B110" s="265">
        <v>4</v>
      </c>
      <c r="C110" s="343" t="s">
        <v>140</v>
      </c>
      <c r="D110" s="344" t="s">
        <v>141</v>
      </c>
      <c r="E110" s="345">
        <v>18</v>
      </c>
    </row>
    <row r="111" spans="2:5" ht="25.5">
      <c r="B111" s="265">
        <v>5</v>
      </c>
      <c r="C111" s="343" t="s">
        <v>409</v>
      </c>
      <c r="D111" s="344" t="s">
        <v>410</v>
      </c>
      <c r="E111" s="345">
        <v>17</v>
      </c>
    </row>
    <row r="112" spans="2:5" ht="15" customHeight="1">
      <c r="B112" s="437" t="s">
        <v>49</v>
      </c>
      <c r="C112" s="438"/>
      <c r="D112" s="438"/>
      <c r="E112" s="439"/>
    </row>
    <row r="113" spans="2:5" ht="25.5">
      <c r="B113" s="266" t="s">
        <v>115</v>
      </c>
      <c r="C113" s="276" t="s">
        <v>116</v>
      </c>
      <c r="D113" s="266" t="s">
        <v>117</v>
      </c>
      <c r="E113" s="276" t="s">
        <v>158</v>
      </c>
    </row>
    <row r="114" spans="2:5" ht="38.25">
      <c r="B114" s="265">
        <v>1</v>
      </c>
      <c r="C114" s="343" t="s">
        <v>130</v>
      </c>
      <c r="D114" s="344" t="s">
        <v>131</v>
      </c>
      <c r="E114" s="345">
        <v>358</v>
      </c>
    </row>
    <row r="115" spans="2:5" ht="38.25">
      <c r="B115" s="265">
        <v>2</v>
      </c>
      <c r="C115" s="343" t="s">
        <v>136</v>
      </c>
      <c r="D115" s="344" t="s">
        <v>137</v>
      </c>
      <c r="E115" s="345">
        <v>344</v>
      </c>
    </row>
    <row r="116" spans="2:5" ht="38.25">
      <c r="B116" s="265">
        <v>3</v>
      </c>
      <c r="C116" s="343" t="s">
        <v>152</v>
      </c>
      <c r="D116" s="344" t="s">
        <v>287</v>
      </c>
      <c r="E116" s="345">
        <v>335</v>
      </c>
    </row>
    <row r="117" spans="2:5" ht="25.5">
      <c r="B117" s="265">
        <v>4</v>
      </c>
      <c r="C117" s="343" t="s">
        <v>418</v>
      </c>
      <c r="D117" s="344" t="s">
        <v>419</v>
      </c>
      <c r="E117" s="345">
        <v>278</v>
      </c>
    </row>
    <row r="118" spans="2:5" ht="25.5">
      <c r="B118" s="265">
        <v>5</v>
      </c>
      <c r="C118" s="343" t="s">
        <v>898</v>
      </c>
      <c r="D118" s="344" t="s">
        <v>899</v>
      </c>
      <c r="E118" s="345">
        <v>172</v>
      </c>
    </row>
    <row r="119" spans="2:5" ht="15" customHeight="1">
      <c r="B119" s="437" t="s">
        <v>50</v>
      </c>
      <c r="C119" s="438"/>
      <c r="D119" s="438"/>
      <c r="E119" s="439"/>
    </row>
    <row r="120" spans="2:5" ht="25.5">
      <c r="B120" s="266" t="s">
        <v>115</v>
      </c>
      <c r="C120" s="276" t="s">
        <v>116</v>
      </c>
      <c r="D120" s="266" t="s">
        <v>117</v>
      </c>
      <c r="E120" s="276" t="s">
        <v>158</v>
      </c>
    </row>
    <row r="121" spans="2:5" ht="15">
      <c r="B121" s="267">
        <v>1</v>
      </c>
      <c r="C121" s="343" t="s">
        <v>140</v>
      </c>
      <c r="D121" s="344" t="s">
        <v>141</v>
      </c>
      <c r="E121" s="345">
        <v>33</v>
      </c>
    </row>
    <row r="122" spans="2:5" ht="15">
      <c r="B122" s="267">
        <v>2</v>
      </c>
      <c r="C122" s="343" t="s">
        <v>126</v>
      </c>
      <c r="D122" s="344" t="s">
        <v>127</v>
      </c>
      <c r="E122" s="345">
        <v>26</v>
      </c>
    </row>
    <row r="123" spans="2:5" ht="15">
      <c r="B123" s="267">
        <v>3</v>
      </c>
      <c r="C123" s="343" t="s">
        <v>421</v>
      </c>
      <c r="D123" s="344" t="s">
        <v>422</v>
      </c>
      <c r="E123" s="345">
        <v>23</v>
      </c>
    </row>
    <row r="124" spans="2:5" ht="15">
      <c r="B124" s="267">
        <v>4</v>
      </c>
      <c r="C124" s="343" t="s">
        <v>124</v>
      </c>
      <c r="D124" s="344" t="s">
        <v>125</v>
      </c>
      <c r="E124" s="345">
        <v>18</v>
      </c>
    </row>
    <row r="125" spans="2:5" ht="15">
      <c r="B125" s="267">
        <v>5</v>
      </c>
      <c r="C125" s="343" t="s">
        <v>399</v>
      </c>
      <c r="D125" s="344" t="s">
        <v>400</v>
      </c>
      <c r="E125" s="345">
        <v>16</v>
      </c>
    </row>
    <row r="126" spans="2:5" ht="15" customHeight="1">
      <c r="B126" s="437" t="s">
        <v>51</v>
      </c>
      <c r="C126" s="438"/>
      <c r="D126" s="438"/>
      <c r="E126" s="439"/>
    </row>
    <row r="127" spans="2:5" ht="25.5">
      <c r="B127" s="266" t="s">
        <v>115</v>
      </c>
      <c r="C127" s="276" t="s">
        <v>116</v>
      </c>
      <c r="D127" s="266" t="s">
        <v>117</v>
      </c>
      <c r="E127" s="276" t="s">
        <v>158</v>
      </c>
    </row>
    <row r="128" spans="2:5" ht="15">
      <c r="B128" s="265">
        <v>1</v>
      </c>
      <c r="C128" s="343" t="s">
        <v>126</v>
      </c>
      <c r="D128" s="344" t="s">
        <v>127</v>
      </c>
      <c r="E128" s="345">
        <v>8</v>
      </c>
    </row>
    <row r="129" spans="2:5" ht="15">
      <c r="B129" s="265">
        <v>2</v>
      </c>
      <c r="C129" s="343" t="s">
        <v>124</v>
      </c>
      <c r="D129" s="344" t="s">
        <v>125</v>
      </c>
      <c r="E129" s="345">
        <v>8</v>
      </c>
    </row>
    <row r="130" spans="2:5" ht="25.5">
      <c r="B130" s="265">
        <v>3</v>
      </c>
      <c r="C130" s="343" t="s">
        <v>138</v>
      </c>
      <c r="D130" s="344" t="s">
        <v>139</v>
      </c>
      <c r="E130" s="345">
        <v>7</v>
      </c>
    </row>
    <row r="131" spans="2:5" ht="25.5">
      <c r="B131" s="265">
        <v>4</v>
      </c>
      <c r="C131" s="343" t="s">
        <v>377</v>
      </c>
      <c r="D131" s="344" t="s">
        <v>378</v>
      </c>
      <c r="E131" s="345">
        <v>6</v>
      </c>
    </row>
    <row r="132" spans="2:5" ht="15">
      <c r="B132" s="265">
        <v>5</v>
      </c>
      <c r="C132" s="343" t="s">
        <v>531</v>
      </c>
      <c r="D132" s="344" t="s">
        <v>532</v>
      </c>
      <c r="E132" s="345">
        <v>4</v>
      </c>
    </row>
    <row r="133" spans="2:5" ht="15" customHeight="1">
      <c r="B133" s="437" t="s">
        <v>52</v>
      </c>
      <c r="C133" s="438"/>
      <c r="D133" s="438"/>
      <c r="E133" s="439"/>
    </row>
    <row r="134" spans="2:5" ht="25.5">
      <c r="B134" s="266" t="s">
        <v>115</v>
      </c>
      <c r="C134" s="276" t="s">
        <v>116</v>
      </c>
      <c r="D134" s="266" t="s">
        <v>117</v>
      </c>
      <c r="E134" s="276" t="s">
        <v>158</v>
      </c>
    </row>
    <row r="135" spans="2:5" ht="25.5">
      <c r="B135" s="265">
        <v>1</v>
      </c>
      <c r="C135" s="343" t="s">
        <v>423</v>
      </c>
      <c r="D135" s="344" t="s">
        <v>424</v>
      </c>
      <c r="E135" s="345">
        <v>32</v>
      </c>
    </row>
    <row r="136" spans="2:5" ht="25.5">
      <c r="B136" s="265">
        <v>2</v>
      </c>
      <c r="C136" s="343" t="s">
        <v>900</v>
      </c>
      <c r="D136" s="344" t="s">
        <v>901</v>
      </c>
      <c r="E136" s="345">
        <v>31</v>
      </c>
    </row>
    <row r="137" spans="2:5" ht="15">
      <c r="B137" s="265">
        <v>3</v>
      </c>
      <c r="C137" s="343" t="s">
        <v>379</v>
      </c>
      <c r="D137" s="344" t="s">
        <v>380</v>
      </c>
      <c r="E137" s="345">
        <v>28</v>
      </c>
    </row>
    <row r="138" spans="2:5" ht="25.5">
      <c r="B138" s="265">
        <v>4</v>
      </c>
      <c r="C138" s="343" t="s">
        <v>489</v>
      </c>
      <c r="D138" s="344" t="s">
        <v>490</v>
      </c>
      <c r="E138" s="345">
        <v>22</v>
      </c>
    </row>
    <row r="139" spans="2:5" ht="25.5">
      <c r="B139" s="265">
        <v>5</v>
      </c>
      <c r="C139" s="343" t="s">
        <v>957</v>
      </c>
      <c r="D139" s="344" t="s">
        <v>958</v>
      </c>
      <c r="E139" s="345">
        <v>20</v>
      </c>
    </row>
    <row r="140" spans="2:5" ht="15" customHeight="1">
      <c r="B140" s="437" t="s">
        <v>53</v>
      </c>
      <c r="C140" s="438"/>
      <c r="D140" s="438"/>
      <c r="E140" s="439"/>
    </row>
    <row r="141" spans="2:5" ht="25.5">
      <c r="B141" s="266" t="s">
        <v>115</v>
      </c>
      <c r="C141" s="276" t="s">
        <v>116</v>
      </c>
      <c r="D141" s="266" t="s">
        <v>117</v>
      </c>
      <c r="E141" s="276" t="s">
        <v>158</v>
      </c>
    </row>
    <row r="142" spans="2:5" ht="25.5">
      <c r="B142" s="265">
        <v>1</v>
      </c>
      <c r="C142" s="343" t="s">
        <v>425</v>
      </c>
      <c r="D142" s="344" t="s">
        <v>426</v>
      </c>
      <c r="E142" s="345">
        <v>200</v>
      </c>
    </row>
    <row r="143" spans="2:5" ht="25.5">
      <c r="B143" s="265">
        <v>2</v>
      </c>
      <c r="C143" s="343" t="s">
        <v>429</v>
      </c>
      <c r="D143" s="344" t="s">
        <v>430</v>
      </c>
      <c r="E143" s="345">
        <v>144</v>
      </c>
    </row>
    <row r="144" spans="2:5" ht="15">
      <c r="B144" s="265">
        <v>3</v>
      </c>
      <c r="C144" s="343" t="s">
        <v>427</v>
      </c>
      <c r="D144" s="344" t="s">
        <v>428</v>
      </c>
      <c r="E144" s="345">
        <v>139</v>
      </c>
    </row>
    <row r="145" spans="2:5" ht="25.5">
      <c r="B145" s="265">
        <v>4</v>
      </c>
      <c r="C145" s="343" t="s">
        <v>431</v>
      </c>
      <c r="D145" s="344" t="s">
        <v>432</v>
      </c>
      <c r="E145" s="345">
        <v>123</v>
      </c>
    </row>
    <row r="146" spans="2:5" ht="15">
      <c r="B146" s="265">
        <v>5</v>
      </c>
      <c r="C146" s="343" t="s">
        <v>902</v>
      </c>
      <c r="D146" s="344" t="s">
        <v>903</v>
      </c>
      <c r="E146" s="345">
        <v>111</v>
      </c>
    </row>
    <row r="147" spans="2:5" ht="15" customHeight="1">
      <c r="B147" s="437" t="s">
        <v>54</v>
      </c>
      <c r="C147" s="438"/>
      <c r="D147" s="438"/>
      <c r="E147" s="439"/>
    </row>
    <row r="148" spans="2:5" ht="25.5">
      <c r="B148" s="266" t="s">
        <v>115</v>
      </c>
      <c r="C148" s="276" t="s">
        <v>116</v>
      </c>
      <c r="D148" s="266" t="s">
        <v>117</v>
      </c>
      <c r="E148" s="276" t="s">
        <v>158</v>
      </c>
    </row>
    <row r="149" spans="2:5" ht="15">
      <c r="B149" s="265">
        <v>1</v>
      </c>
      <c r="C149" s="343" t="s">
        <v>373</v>
      </c>
      <c r="D149" s="344" t="s">
        <v>374</v>
      </c>
      <c r="E149" s="345">
        <v>29</v>
      </c>
    </row>
    <row r="150" spans="2:5" ht="15">
      <c r="B150" s="265">
        <v>2</v>
      </c>
      <c r="C150" s="343" t="s">
        <v>124</v>
      </c>
      <c r="D150" s="344" t="s">
        <v>125</v>
      </c>
      <c r="E150" s="345">
        <v>28</v>
      </c>
    </row>
    <row r="151" spans="2:5" ht="15">
      <c r="B151" s="265">
        <v>3</v>
      </c>
      <c r="C151" s="343" t="s">
        <v>375</v>
      </c>
      <c r="D151" s="344" t="s">
        <v>376</v>
      </c>
      <c r="E151" s="345">
        <v>22</v>
      </c>
    </row>
    <row r="152" spans="2:5" ht="25.5">
      <c r="B152" s="265">
        <v>4</v>
      </c>
      <c r="C152" s="343" t="s">
        <v>120</v>
      </c>
      <c r="D152" s="344" t="s">
        <v>121</v>
      </c>
      <c r="E152" s="345">
        <v>22</v>
      </c>
    </row>
    <row r="153" spans="2:5" ht="15">
      <c r="B153" s="265">
        <v>5</v>
      </c>
      <c r="C153" s="343" t="s">
        <v>381</v>
      </c>
      <c r="D153" s="344" t="s">
        <v>382</v>
      </c>
      <c r="E153" s="345">
        <v>21</v>
      </c>
    </row>
    <row r="154" spans="2:5" ht="15" customHeight="1">
      <c r="B154" s="437" t="s">
        <v>55</v>
      </c>
      <c r="C154" s="438"/>
      <c r="D154" s="438"/>
      <c r="E154" s="439"/>
    </row>
    <row r="155" spans="2:5" ht="25.5">
      <c r="B155" s="266" t="s">
        <v>115</v>
      </c>
      <c r="C155" s="276" t="s">
        <v>116</v>
      </c>
      <c r="D155" s="266" t="s">
        <v>117</v>
      </c>
      <c r="E155" s="276" t="s">
        <v>158</v>
      </c>
    </row>
    <row r="156" spans="2:5" ht="25.5">
      <c r="B156" s="265">
        <v>1</v>
      </c>
      <c r="C156" s="343" t="s">
        <v>433</v>
      </c>
      <c r="D156" s="344" t="s">
        <v>434</v>
      </c>
      <c r="E156" s="345">
        <v>33</v>
      </c>
    </row>
    <row r="157" spans="2:5" ht="15">
      <c r="B157" s="265">
        <v>2</v>
      </c>
      <c r="C157" s="343" t="s">
        <v>435</v>
      </c>
      <c r="D157" s="344" t="s">
        <v>436</v>
      </c>
      <c r="E157" s="345">
        <v>31</v>
      </c>
    </row>
    <row r="158" spans="2:5" ht="15">
      <c r="B158" s="265">
        <v>3</v>
      </c>
      <c r="C158" s="343" t="s">
        <v>439</v>
      </c>
      <c r="D158" s="344" t="s">
        <v>440</v>
      </c>
      <c r="E158" s="345">
        <v>20</v>
      </c>
    </row>
    <row r="159" spans="2:5" ht="15">
      <c r="B159" s="265">
        <v>4</v>
      </c>
      <c r="C159" s="343" t="s">
        <v>437</v>
      </c>
      <c r="D159" s="344" t="s">
        <v>438</v>
      </c>
      <c r="E159" s="345">
        <v>20</v>
      </c>
    </row>
    <row r="160" spans="2:5" ht="25.5">
      <c r="B160" s="265">
        <v>5</v>
      </c>
      <c r="C160" s="343" t="s">
        <v>138</v>
      </c>
      <c r="D160" s="344" t="s">
        <v>139</v>
      </c>
      <c r="E160" s="345">
        <v>17</v>
      </c>
    </row>
    <row r="161" spans="2:5" ht="15" customHeight="1">
      <c r="B161" s="437" t="s">
        <v>56</v>
      </c>
      <c r="C161" s="438"/>
      <c r="D161" s="438"/>
      <c r="E161" s="439"/>
    </row>
    <row r="162" spans="2:5" ht="25.5">
      <c r="B162" s="266" t="s">
        <v>115</v>
      </c>
      <c r="C162" s="276" t="s">
        <v>116</v>
      </c>
      <c r="D162" s="266" t="s">
        <v>117</v>
      </c>
      <c r="E162" s="276" t="s">
        <v>158</v>
      </c>
    </row>
    <row r="163" spans="2:5" ht="15">
      <c r="B163" s="265">
        <v>1</v>
      </c>
      <c r="C163" s="343" t="s">
        <v>381</v>
      </c>
      <c r="D163" s="344" t="s">
        <v>382</v>
      </c>
      <c r="E163" s="345">
        <v>19</v>
      </c>
    </row>
    <row r="164" spans="2:5" ht="15">
      <c r="B164" s="265">
        <v>2</v>
      </c>
      <c r="C164" s="343" t="s">
        <v>124</v>
      </c>
      <c r="D164" s="344" t="s">
        <v>125</v>
      </c>
      <c r="E164" s="345">
        <v>18</v>
      </c>
    </row>
    <row r="165" spans="2:5" ht="15">
      <c r="B165" s="265">
        <v>3</v>
      </c>
      <c r="C165" s="343" t="s">
        <v>126</v>
      </c>
      <c r="D165" s="344" t="s">
        <v>127</v>
      </c>
      <c r="E165" s="345">
        <v>17</v>
      </c>
    </row>
    <row r="166" spans="2:5" ht="25.5">
      <c r="B166" s="265">
        <v>4</v>
      </c>
      <c r="C166" s="343" t="s">
        <v>144</v>
      </c>
      <c r="D166" s="344" t="s">
        <v>145</v>
      </c>
      <c r="E166" s="345">
        <v>16</v>
      </c>
    </row>
    <row r="167" spans="2:5" ht="38.25">
      <c r="B167" s="265">
        <v>5</v>
      </c>
      <c r="C167" s="343" t="s">
        <v>130</v>
      </c>
      <c r="D167" s="344" t="s">
        <v>131</v>
      </c>
      <c r="E167" s="345">
        <v>12</v>
      </c>
    </row>
    <row r="168" spans="2:5" ht="15" customHeight="1">
      <c r="B168" s="437" t="s">
        <v>57</v>
      </c>
      <c r="C168" s="438"/>
      <c r="D168" s="438"/>
      <c r="E168" s="439"/>
    </row>
    <row r="169" spans="2:5" ht="25.5">
      <c r="B169" s="266" t="s">
        <v>115</v>
      </c>
      <c r="C169" s="276" t="s">
        <v>116</v>
      </c>
      <c r="D169" s="266" t="s">
        <v>117</v>
      </c>
      <c r="E169" s="276" t="s">
        <v>158</v>
      </c>
    </row>
    <row r="170" spans="2:5" ht="15">
      <c r="B170" s="265">
        <v>1</v>
      </c>
      <c r="C170" s="343" t="s">
        <v>126</v>
      </c>
      <c r="D170" s="344" t="s">
        <v>127</v>
      </c>
      <c r="E170" s="345">
        <v>12</v>
      </c>
    </row>
    <row r="171" spans="2:5" ht="15">
      <c r="B171" s="265">
        <v>2</v>
      </c>
      <c r="C171" s="343" t="s">
        <v>397</v>
      </c>
      <c r="D171" s="344" t="s">
        <v>398</v>
      </c>
      <c r="E171" s="345">
        <v>10</v>
      </c>
    </row>
    <row r="172" spans="2:5" ht="15">
      <c r="B172" s="265">
        <v>3</v>
      </c>
      <c r="C172" s="343" t="s">
        <v>124</v>
      </c>
      <c r="D172" s="344" t="s">
        <v>125</v>
      </c>
      <c r="E172" s="345">
        <v>9</v>
      </c>
    </row>
    <row r="173" spans="2:5" ht="25.5">
      <c r="B173" s="265">
        <v>4</v>
      </c>
      <c r="C173" s="343" t="s">
        <v>120</v>
      </c>
      <c r="D173" s="344" t="s">
        <v>121</v>
      </c>
      <c r="E173" s="345">
        <v>6</v>
      </c>
    </row>
    <row r="174" spans="2:5" ht="15">
      <c r="B174" s="265">
        <v>5</v>
      </c>
      <c r="C174" s="343" t="s">
        <v>959</v>
      </c>
      <c r="D174" s="344" t="s">
        <v>960</v>
      </c>
      <c r="E174" s="345">
        <v>4</v>
      </c>
    </row>
    <row r="175" spans="2:5" ht="15" customHeight="1">
      <c r="B175" s="437" t="s">
        <v>58</v>
      </c>
      <c r="C175" s="438"/>
      <c r="D175" s="438"/>
      <c r="E175" s="439"/>
    </row>
    <row r="176" spans="2:5" ht="25.5">
      <c r="B176" s="266" t="s">
        <v>115</v>
      </c>
      <c r="C176" s="276" t="s">
        <v>116</v>
      </c>
      <c r="D176" s="266" t="s">
        <v>117</v>
      </c>
      <c r="E176" s="276" t="s">
        <v>158</v>
      </c>
    </row>
    <row r="177" spans="2:5" ht="15">
      <c r="B177" s="265">
        <v>1</v>
      </c>
      <c r="C177" s="343" t="s">
        <v>126</v>
      </c>
      <c r="D177" s="344" t="s">
        <v>127</v>
      </c>
      <c r="E177" s="345">
        <v>15</v>
      </c>
    </row>
    <row r="178" spans="2:5" ht="15">
      <c r="B178" s="265">
        <v>2</v>
      </c>
      <c r="C178" s="343" t="s">
        <v>443</v>
      </c>
      <c r="D178" s="344" t="s">
        <v>444</v>
      </c>
      <c r="E178" s="345">
        <v>14</v>
      </c>
    </row>
    <row r="179" spans="2:5" ht="15">
      <c r="B179" s="265">
        <v>3</v>
      </c>
      <c r="C179" s="343" t="s">
        <v>124</v>
      </c>
      <c r="D179" s="344" t="s">
        <v>125</v>
      </c>
      <c r="E179" s="345">
        <v>13</v>
      </c>
    </row>
    <row r="180" spans="2:5" ht="15">
      <c r="B180" s="265">
        <v>4</v>
      </c>
      <c r="C180" s="343" t="s">
        <v>140</v>
      </c>
      <c r="D180" s="344" t="s">
        <v>141</v>
      </c>
      <c r="E180" s="345">
        <v>12</v>
      </c>
    </row>
    <row r="181" spans="2:5" ht="15">
      <c r="B181" s="265">
        <v>5</v>
      </c>
      <c r="C181" s="343" t="s">
        <v>473</v>
      </c>
      <c r="D181" s="344" t="s">
        <v>474</v>
      </c>
      <c r="E181" s="345">
        <v>11</v>
      </c>
    </row>
    <row r="182" spans="2:5" ht="15" customHeight="1">
      <c r="B182" s="437" t="s">
        <v>59</v>
      </c>
      <c r="C182" s="438"/>
      <c r="D182" s="438"/>
      <c r="E182" s="439"/>
    </row>
    <row r="183" spans="2:5" ht="25.5">
      <c r="B183" s="266" t="s">
        <v>115</v>
      </c>
      <c r="C183" s="276" t="s">
        <v>116</v>
      </c>
      <c r="D183" s="266" t="s">
        <v>117</v>
      </c>
      <c r="E183" s="276" t="s">
        <v>158</v>
      </c>
    </row>
    <row r="184" spans="2:5" ht="15">
      <c r="B184" s="265">
        <v>1</v>
      </c>
      <c r="C184" s="265" t="s">
        <v>134</v>
      </c>
      <c r="D184" s="268" t="s">
        <v>135</v>
      </c>
      <c r="E184" s="269">
        <v>23</v>
      </c>
    </row>
    <row r="185" spans="2:5" ht="15">
      <c r="B185" s="265">
        <v>2</v>
      </c>
      <c r="C185" s="265" t="s">
        <v>381</v>
      </c>
      <c r="D185" s="268" t="s">
        <v>382</v>
      </c>
      <c r="E185" s="269">
        <v>18</v>
      </c>
    </row>
    <row r="186" spans="2:5" ht="15">
      <c r="B186" s="265">
        <v>3</v>
      </c>
      <c r="C186" s="265" t="s">
        <v>124</v>
      </c>
      <c r="D186" s="268" t="s">
        <v>125</v>
      </c>
      <c r="E186" s="269">
        <v>17</v>
      </c>
    </row>
    <row r="187" spans="2:5" ht="15">
      <c r="B187" s="265">
        <v>4</v>
      </c>
      <c r="C187" s="265" t="s">
        <v>533</v>
      </c>
      <c r="D187" s="268" t="s">
        <v>534</v>
      </c>
      <c r="E187" s="269">
        <v>16</v>
      </c>
    </row>
    <row r="188" spans="2:5" ht="25.5">
      <c r="B188" s="265">
        <v>5</v>
      </c>
      <c r="C188" s="265" t="s">
        <v>144</v>
      </c>
      <c r="D188" s="268" t="s">
        <v>145</v>
      </c>
      <c r="E188" s="269">
        <v>16</v>
      </c>
    </row>
    <row r="189" spans="2:5" ht="15" customHeight="1">
      <c r="B189" s="437" t="s">
        <v>60</v>
      </c>
      <c r="C189" s="438"/>
      <c r="D189" s="438"/>
      <c r="E189" s="439"/>
    </row>
    <row r="190" spans="2:5" ht="25.5">
      <c r="B190" s="266" t="s">
        <v>115</v>
      </c>
      <c r="C190" s="276" t="s">
        <v>116</v>
      </c>
      <c r="D190" s="266" t="s">
        <v>117</v>
      </c>
      <c r="E190" s="276" t="s">
        <v>158</v>
      </c>
    </row>
    <row r="191" spans="2:5" ht="15">
      <c r="B191" s="265">
        <v>1</v>
      </c>
      <c r="C191" s="343" t="s">
        <v>445</v>
      </c>
      <c r="D191" s="344" t="s">
        <v>446</v>
      </c>
      <c r="E191" s="345">
        <v>172</v>
      </c>
    </row>
    <row r="192" spans="2:5" ht="51">
      <c r="B192" s="265">
        <v>2</v>
      </c>
      <c r="C192" s="343" t="s">
        <v>447</v>
      </c>
      <c r="D192" s="344" t="s">
        <v>448</v>
      </c>
      <c r="E192" s="345">
        <v>89</v>
      </c>
    </row>
    <row r="193" spans="2:5" ht="15">
      <c r="B193" s="265">
        <v>3</v>
      </c>
      <c r="C193" s="343" t="s">
        <v>134</v>
      </c>
      <c r="D193" s="344" t="s">
        <v>135</v>
      </c>
      <c r="E193" s="345">
        <v>85</v>
      </c>
    </row>
    <row r="194" spans="2:5" ht="25.5">
      <c r="B194" s="265">
        <v>4</v>
      </c>
      <c r="C194" s="343" t="s">
        <v>961</v>
      </c>
      <c r="D194" s="344" t="s">
        <v>962</v>
      </c>
      <c r="E194" s="345">
        <v>77</v>
      </c>
    </row>
    <row r="195" spans="2:5" ht="25.5">
      <c r="B195" s="265">
        <v>5</v>
      </c>
      <c r="C195" s="343" t="s">
        <v>449</v>
      </c>
      <c r="D195" s="344" t="s">
        <v>450</v>
      </c>
      <c r="E195" s="345">
        <v>77</v>
      </c>
    </row>
    <row r="196" spans="2:5" ht="15" customHeight="1">
      <c r="B196" s="437" t="s">
        <v>61</v>
      </c>
      <c r="C196" s="438"/>
      <c r="D196" s="438"/>
      <c r="E196" s="439"/>
    </row>
    <row r="197" spans="2:5" ht="25.5">
      <c r="B197" s="266" t="s">
        <v>115</v>
      </c>
      <c r="C197" s="276" t="s">
        <v>116</v>
      </c>
      <c r="D197" s="266" t="s">
        <v>117</v>
      </c>
      <c r="E197" s="276" t="s">
        <v>158</v>
      </c>
    </row>
    <row r="198" spans="2:5" ht="15">
      <c r="B198" s="265">
        <v>1</v>
      </c>
      <c r="C198" s="343" t="s">
        <v>451</v>
      </c>
      <c r="D198" s="344" t="s">
        <v>452</v>
      </c>
      <c r="E198" s="345">
        <v>28</v>
      </c>
    </row>
    <row r="199" spans="2:5" ht="25.5">
      <c r="B199" s="265">
        <v>2</v>
      </c>
      <c r="C199" s="343" t="s">
        <v>453</v>
      </c>
      <c r="D199" s="344" t="s">
        <v>454</v>
      </c>
      <c r="E199" s="345">
        <v>28</v>
      </c>
    </row>
    <row r="200" spans="2:5" ht="15">
      <c r="B200" s="265">
        <v>3</v>
      </c>
      <c r="C200" s="343" t="s">
        <v>455</v>
      </c>
      <c r="D200" s="344" t="s">
        <v>456</v>
      </c>
      <c r="E200" s="345">
        <v>17</v>
      </c>
    </row>
    <row r="201" spans="2:5" ht="15">
      <c r="B201" s="265">
        <v>4</v>
      </c>
      <c r="C201" s="343" t="s">
        <v>124</v>
      </c>
      <c r="D201" s="344" t="s">
        <v>125</v>
      </c>
      <c r="E201" s="345">
        <v>16</v>
      </c>
    </row>
    <row r="202" spans="2:5" ht="25.5">
      <c r="B202" s="265">
        <v>5</v>
      </c>
      <c r="C202" s="343" t="s">
        <v>120</v>
      </c>
      <c r="D202" s="344" t="s">
        <v>121</v>
      </c>
      <c r="E202" s="345">
        <v>12</v>
      </c>
    </row>
    <row r="203" spans="2:5" ht="15" customHeight="1">
      <c r="B203" s="437" t="s">
        <v>62</v>
      </c>
      <c r="C203" s="438"/>
      <c r="D203" s="438"/>
      <c r="E203" s="439"/>
    </row>
    <row r="204" spans="2:5" ht="25.5">
      <c r="B204" s="266" t="s">
        <v>115</v>
      </c>
      <c r="C204" s="276" t="s">
        <v>116</v>
      </c>
      <c r="D204" s="266" t="s">
        <v>117</v>
      </c>
      <c r="E204" s="276" t="s">
        <v>158</v>
      </c>
    </row>
    <row r="205" spans="2:5" ht="25.5">
      <c r="B205" s="265">
        <v>1</v>
      </c>
      <c r="C205" s="343" t="s">
        <v>457</v>
      </c>
      <c r="D205" s="344" t="s">
        <v>458</v>
      </c>
      <c r="E205" s="345">
        <v>13</v>
      </c>
    </row>
    <row r="206" spans="2:5" ht="15">
      <c r="B206" s="265">
        <v>2</v>
      </c>
      <c r="C206" s="343" t="s">
        <v>126</v>
      </c>
      <c r="D206" s="344" t="s">
        <v>127</v>
      </c>
      <c r="E206" s="345">
        <v>13</v>
      </c>
    </row>
    <row r="207" spans="2:5" ht="25.5">
      <c r="B207" s="265">
        <v>3</v>
      </c>
      <c r="C207" s="343" t="s">
        <v>459</v>
      </c>
      <c r="D207" s="344" t="s">
        <v>460</v>
      </c>
      <c r="E207" s="345">
        <v>12</v>
      </c>
    </row>
    <row r="208" spans="2:5" ht="15">
      <c r="B208" s="265">
        <v>4</v>
      </c>
      <c r="C208" s="343" t="s">
        <v>124</v>
      </c>
      <c r="D208" s="344" t="s">
        <v>125</v>
      </c>
      <c r="E208" s="345">
        <v>9</v>
      </c>
    </row>
    <row r="209" spans="2:5" ht="25.5">
      <c r="B209" s="265">
        <v>5</v>
      </c>
      <c r="C209" s="343" t="s">
        <v>144</v>
      </c>
      <c r="D209" s="344" t="s">
        <v>145</v>
      </c>
      <c r="E209" s="345">
        <v>5</v>
      </c>
    </row>
    <row r="210" spans="2:5" s="107" customFormat="1" ht="15" customHeight="1">
      <c r="B210" s="437" t="s">
        <v>63</v>
      </c>
      <c r="C210" s="438"/>
      <c r="D210" s="438"/>
      <c r="E210" s="439"/>
    </row>
    <row r="211" spans="2:5" ht="25.5">
      <c r="B211" s="266" t="s">
        <v>115</v>
      </c>
      <c r="C211" s="276" t="s">
        <v>116</v>
      </c>
      <c r="D211" s="266" t="s">
        <v>117</v>
      </c>
      <c r="E211" s="276" t="s">
        <v>158</v>
      </c>
    </row>
    <row r="212" spans="2:5" ht="25.5">
      <c r="B212" s="265">
        <v>1</v>
      </c>
      <c r="C212" s="343" t="s">
        <v>120</v>
      </c>
      <c r="D212" s="344" t="s">
        <v>121</v>
      </c>
      <c r="E212" s="345">
        <v>14</v>
      </c>
    </row>
    <row r="213" spans="2:5" ht="15">
      <c r="B213" s="265">
        <v>2</v>
      </c>
      <c r="C213" s="343" t="s">
        <v>124</v>
      </c>
      <c r="D213" s="344" t="s">
        <v>125</v>
      </c>
      <c r="E213" s="345">
        <v>7</v>
      </c>
    </row>
    <row r="214" spans="2:5" ht="15">
      <c r="B214" s="265">
        <v>3</v>
      </c>
      <c r="C214" s="343" t="s">
        <v>126</v>
      </c>
      <c r="D214" s="344" t="s">
        <v>127</v>
      </c>
      <c r="E214" s="345">
        <v>5</v>
      </c>
    </row>
    <row r="215" spans="2:5" ht="15">
      <c r="B215" s="265">
        <v>4</v>
      </c>
      <c r="C215" s="343" t="s">
        <v>904</v>
      </c>
      <c r="D215" s="344" t="s">
        <v>905</v>
      </c>
      <c r="E215" s="345">
        <v>5</v>
      </c>
    </row>
    <row r="216" spans="2:5" ht="25.5">
      <c r="B216" s="265">
        <v>5</v>
      </c>
      <c r="C216" s="343" t="s">
        <v>385</v>
      </c>
      <c r="D216" s="344" t="s">
        <v>386</v>
      </c>
      <c r="E216" s="345">
        <v>4</v>
      </c>
    </row>
    <row r="217" spans="2:5" ht="15" customHeight="1">
      <c r="B217" s="437" t="s">
        <v>64</v>
      </c>
      <c r="C217" s="438"/>
      <c r="D217" s="438"/>
      <c r="E217" s="439"/>
    </row>
    <row r="218" spans="2:5" ht="25.5">
      <c r="B218" s="266" t="s">
        <v>115</v>
      </c>
      <c r="C218" s="276" t="s">
        <v>116</v>
      </c>
      <c r="D218" s="266" t="s">
        <v>117</v>
      </c>
      <c r="E218" s="276" t="s">
        <v>158</v>
      </c>
    </row>
    <row r="219" spans="2:5" ht="15">
      <c r="B219" s="265">
        <v>1</v>
      </c>
      <c r="C219" s="343" t="s">
        <v>373</v>
      </c>
      <c r="D219" s="344" t="s">
        <v>374</v>
      </c>
      <c r="E219" s="345">
        <v>53</v>
      </c>
    </row>
    <row r="220" spans="2:5" ht="15">
      <c r="B220" s="265">
        <v>2</v>
      </c>
      <c r="C220" s="343" t="s">
        <v>375</v>
      </c>
      <c r="D220" s="344" t="s">
        <v>376</v>
      </c>
      <c r="E220" s="345">
        <v>46</v>
      </c>
    </row>
    <row r="221" spans="2:5" ht="15">
      <c r="B221" s="265">
        <v>3</v>
      </c>
      <c r="C221" s="343" t="s">
        <v>461</v>
      </c>
      <c r="D221" s="344" t="s">
        <v>462</v>
      </c>
      <c r="E221" s="345">
        <v>28</v>
      </c>
    </row>
    <row r="222" spans="2:5" ht="15">
      <c r="B222" s="265">
        <v>4</v>
      </c>
      <c r="C222" s="343" t="s">
        <v>399</v>
      </c>
      <c r="D222" s="344" t="s">
        <v>400</v>
      </c>
      <c r="E222" s="345">
        <v>26</v>
      </c>
    </row>
    <row r="223" spans="2:5" ht="15">
      <c r="B223" s="265">
        <v>5</v>
      </c>
      <c r="C223" s="343" t="s">
        <v>153</v>
      </c>
      <c r="D223" s="344" t="s">
        <v>154</v>
      </c>
      <c r="E223" s="345">
        <v>22</v>
      </c>
    </row>
    <row r="224" spans="2:5" ht="15" customHeight="1">
      <c r="B224" s="437" t="s">
        <v>65</v>
      </c>
      <c r="C224" s="438"/>
      <c r="D224" s="438"/>
      <c r="E224" s="439"/>
    </row>
    <row r="225" spans="2:5" ht="25.5">
      <c r="B225" s="266" t="s">
        <v>115</v>
      </c>
      <c r="C225" s="276" t="s">
        <v>116</v>
      </c>
      <c r="D225" s="266" t="s">
        <v>117</v>
      </c>
      <c r="E225" s="276" t="s">
        <v>158</v>
      </c>
    </row>
    <row r="226" spans="2:5" ht="15">
      <c r="B226" s="265">
        <v>1</v>
      </c>
      <c r="C226" s="343" t="s">
        <v>381</v>
      </c>
      <c r="D226" s="344" t="s">
        <v>382</v>
      </c>
      <c r="E226" s="345">
        <v>63</v>
      </c>
    </row>
    <row r="227" spans="2:5" ht="38.25">
      <c r="B227" s="265">
        <v>2</v>
      </c>
      <c r="C227" s="343" t="s">
        <v>463</v>
      </c>
      <c r="D227" s="344" t="s">
        <v>464</v>
      </c>
      <c r="E227" s="345">
        <v>22</v>
      </c>
    </row>
    <row r="228" spans="2:5" ht="15">
      <c r="B228" s="265">
        <v>3</v>
      </c>
      <c r="C228" s="343" t="s">
        <v>465</v>
      </c>
      <c r="D228" s="344" t="s">
        <v>466</v>
      </c>
      <c r="E228" s="345">
        <v>22</v>
      </c>
    </row>
    <row r="229" spans="2:5" ht="25.5">
      <c r="B229" s="265">
        <v>4</v>
      </c>
      <c r="C229" s="343" t="s">
        <v>963</v>
      </c>
      <c r="D229" s="344" t="s">
        <v>964</v>
      </c>
      <c r="E229" s="345">
        <v>15</v>
      </c>
    </row>
    <row r="230" spans="2:5" ht="15">
      <c r="B230" s="265">
        <v>5</v>
      </c>
      <c r="C230" s="343" t="s">
        <v>128</v>
      </c>
      <c r="D230" s="344" t="s">
        <v>129</v>
      </c>
      <c r="E230" s="345">
        <v>11</v>
      </c>
    </row>
    <row r="231" spans="2:5" ht="15" customHeight="1">
      <c r="B231" s="437" t="s">
        <v>66</v>
      </c>
      <c r="C231" s="438"/>
      <c r="D231" s="438"/>
      <c r="E231" s="439"/>
    </row>
    <row r="232" spans="2:5" ht="25.5">
      <c r="B232" s="266" t="s">
        <v>115</v>
      </c>
      <c r="C232" s="276" t="s">
        <v>116</v>
      </c>
      <c r="D232" s="266" t="s">
        <v>117</v>
      </c>
      <c r="E232" s="276" t="s">
        <v>158</v>
      </c>
    </row>
    <row r="233" spans="2:5" ht="15">
      <c r="B233" s="265">
        <v>1</v>
      </c>
      <c r="C233" s="343" t="s">
        <v>128</v>
      </c>
      <c r="D233" s="344" t="s">
        <v>129</v>
      </c>
      <c r="E233" s="345">
        <v>164</v>
      </c>
    </row>
    <row r="234" spans="2:5" ht="15">
      <c r="B234" s="265">
        <v>2</v>
      </c>
      <c r="C234" s="343" t="s">
        <v>461</v>
      </c>
      <c r="D234" s="344" t="s">
        <v>462</v>
      </c>
      <c r="E234" s="345">
        <v>102</v>
      </c>
    </row>
    <row r="235" spans="2:5" ht="15">
      <c r="B235" s="265">
        <v>3</v>
      </c>
      <c r="C235" s="343" t="s">
        <v>153</v>
      </c>
      <c r="D235" s="344" t="s">
        <v>154</v>
      </c>
      <c r="E235" s="345">
        <v>52</v>
      </c>
    </row>
    <row r="236" spans="2:5" ht="15">
      <c r="B236" s="265">
        <v>4</v>
      </c>
      <c r="C236" s="343" t="s">
        <v>134</v>
      </c>
      <c r="D236" s="344" t="s">
        <v>135</v>
      </c>
      <c r="E236" s="345">
        <v>40</v>
      </c>
    </row>
    <row r="237" spans="2:5" ht="25.5">
      <c r="B237" s="265">
        <v>5</v>
      </c>
      <c r="C237" s="343" t="s">
        <v>132</v>
      </c>
      <c r="D237" s="344" t="s">
        <v>133</v>
      </c>
      <c r="E237" s="345">
        <v>39</v>
      </c>
    </row>
    <row r="238" spans="2:5" ht="15" customHeight="1">
      <c r="B238" s="437" t="s">
        <v>67</v>
      </c>
      <c r="C238" s="438"/>
      <c r="D238" s="438"/>
      <c r="E238" s="439"/>
    </row>
    <row r="239" spans="2:5" ht="25.5">
      <c r="B239" s="266" t="s">
        <v>115</v>
      </c>
      <c r="C239" s="276" t="s">
        <v>116</v>
      </c>
      <c r="D239" s="266" t="s">
        <v>117</v>
      </c>
      <c r="E239" s="276" t="s">
        <v>158</v>
      </c>
    </row>
    <row r="240" spans="2:5" ht="25.5">
      <c r="B240" s="265">
        <v>1</v>
      </c>
      <c r="C240" s="343" t="s">
        <v>122</v>
      </c>
      <c r="D240" s="344" t="s">
        <v>123</v>
      </c>
      <c r="E240" s="345">
        <v>1199</v>
      </c>
    </row>
    <row r="241" spans="2:5" ht="25.5">
      <c r="B241" s="265">
        <v>2</v>
      </c>
      <c r="C241" s="343" t="s">
        <v>132</v>
      </c>
      <c r="D241" s="344" t="s">
        <v>133</v>
      </c>
      <c r="E241" s="345">
        <v>838</v>
      </c>
    </row>
    <row r="242" spans="2:5" ht="15">
      <c r="B242" s="265">
        <v>3</v>
      </c>
      <c r="C242" s="343" t="s">
        <v>142</v>
      </c>
      <c r="D242" s="344" t="s">
        <v>143</v>
      </c>
      <c r="E242" s="345">
        <v>813</v>
      </c>
    </row>
    <row r="243" spans="2:5" ht="51">
      <c r="B243" s="265">
        <v>4</v>
      </c>
      <c r="C243" s="343" t="s">
        <v>467</v>
      </c>
      <c r="D243" s="344" t="s">
        <v>468</v>
      </c>
      <c r="E243" s="345">
        <v>749</v>
      </c>
    </row>
    <row r="244" spans="2:5" ht="25.5">
      <c r="B244" s="265">
        <v>5</v>
      </c>
      <c r="C244" s="343" t="s">
        <v>469</v>
      </c>
      <c r="D244" s="344" t="s">
        <v>470</v>
      </c>
      <c r="E244" s="345">
        <v>634</v>
      </c>
    </row>
    <row r="245" spans="2:5" ht="15" customHeight="1">
      <c r="B245" s="437" t="s">
        <v>68</v>
      </c>
      <c r="C245" s="438"/>
      <c r="D245" s="438"/>
      <c r="E245" s="439"/>
    </row>
    <row r="246" spans="2:5" ht="25.5">
      <c r="B246" s="266" t="s">
        <v>115</v>
      </c>
      <c r="C246" s="276" t="s">
        <v>116</v>
      </c>
      <c r="D246" s="266" t="s">
        <v>117</v>
      </c>
      <c r="E246" s="276" t="s">
        <v>158</v>
      </c>
    </row>
    <row r="247" spans="2:5" ht="15">
      <c r="B247" s="265">
        <v>1</v>
      </c>
      <c r="C247" s="343" t="s">
        <v>118</v>
      </c>
      <c r="D247" s="344" t="s">
        <v>119</v>
      </c>
      <c r="E247" s="345">
        <v>135</v>
      </c>
    </row>
    <row r="248" spans="2:5" ht="15">
      <c r="B248" s="265">
        <v>2</v>
      </c>
      <c r="C248" s="343" t="s">
        <v>128</v>
      </c>
      <c r="D248" s="344" t="s">
        <v>129</v>
      </c>
      <c r="E248" s="345">
        <v>122</v>
      </c>
    </row>
    <row r="249" spans="2:5" ht="15">
      <c r="B249" s="265">
        <v>3</v>
      </c>
      <c r="C249" s="343" t="s">
        <v>134</v>
      </c>
      <c r="D249" s="344" t="s">
        <v>135</v>
      </c>
      <c r="E249" s="345">
        <v>118</v>
      </c>
    </row>
    <row r="250" spans="2:5" ht="25.5">
      <c r="B250" s="265">
        <v>4</v>
      </c>
      <c r="C250" s="343" t="s">
        <v>122</v>
      </c>
      <c r="D250" s="344" t="s">
        <v>123</v>
      </c>
      <c r="E250" s="345">
        <v>111</v>
      </c>
    </row>
    <row r="251" spans="2:5" ht="25.5">
      <c r="B251" s="265">
        <v>5</v>
      </c>
      <c r="C251" s="343" t="s">
        <v>120</v>
      </c>
      <c r="D251" s="344" t="s">
        <v>121</v>
      </c>
      <c r="E251" s="345">
        <v>100</v>
      </c>
    </row>
    <row r="252" spans="2:5" ht="15" customHeight="1">
      <c r="B252" s="437" t="s">
        <v>69</v>
      </c>
      <c r="C252" s="438"/>
      <c r="D252" s="438"/>
      <c r="E252" s="439"/>
    </row>
    <row r="253" spans="2:5" ht="25.5">
      <c r="B253" s="266" t="s">
        <v>115</v>
      </c>
      <c r="C253" s="276" t="s">
        <v>116</v>
      </c>
      <c r="D253" s="266" t="s">
        <v>117</v>
      </c>
      <c r="E253" s="276" t="s">
        <v>158</v>
      </c>
    </row>
    <row r="254" spans="2:5" ht="15">
      <c r="B254" s="265">
        <v>1</v>
      </c>
      <c r="C254" s="343" t="s">
        <v>473</v>
      </c>
      <c r="D254" s="344" t="s">
        <v>474</v>
      </c>
      <c r="E254" s="345">
        <v>32</v>
      </c>
    </row>
    <row r="255" spans="2:5" ht="38.25">
      <c r="B255" s="265">
        <v>2</v>
      </c>
      <c r="C255" s="343" t="s">
        <v>475</v>
      </c>
      <c r="D255" s="344" t="s">
        <v>476</v>
      </c>
      <c r="E255" s="345">
        <v>25</v>
      </c>
    </row>
    <row r="256" spans="2:5" ht="15">
      <c r="B256" s="265">
        <v>3</v>
      </c>
      <c r="C256" s="343" t="s">
        <v>477</v>
      </c>
      <c r="D256" s="344" t="s">
        <v>478</v>
      </c>
      <c r="E256" s="345">
        <v>17</v>
      </c>
    </row>
    <row r="257" spans="2:5" ht="15">
      <c r="B257" s="265">
        <v>4</v>
      </c>
      <c r="C257" s="343" t="s">
        <v>471</v>
      </c>
      <c r="D257" s="344" t="s">
        <v>472</v>
      </c>
      <c r="E257" s="345">
        <v>14</v>
      </c>
    </row>
    <row r="258" spans="2:5" ht="15">
      <c r="B258" s="265">
        <v>5</v>
      </c>
      <c r="C258" s="343" t="s">
        <v>421</v>
      </c>
      <c r="D258" s="344" t="s">
        <v>422</v>
      </c>
      <c r="E258" s="345">
        <v>10</v>
      </c>
    </row>
    <row r="259" spans="2:5" ht="15" customHeight="1">
      <c r="B259" s="437" t="s">
        <v>70</v>
      </c>
      <c r="C259" s="438"/>
      <c r="D259" s="438"/>
      <c r="E259" s="439"/>
    </row>
    <row r="260" spans="2:5" ht="25.5">
      <c r="B260" s="266" t="s">
        <v>115</v>
      </c>
      <c r="C260" s="276" t="s">
        <v>116</v>
      </c>
      <c r="D260" s="266" t="s">
        <v>117</v>
      </c>
      <c r="E260" s="276" t="s">
        <v>158</v>
      </c>
    </row>
    <row r="261" spans="2:5" ht="15">
      <c r="B261" s="265">
        <v>1</v>
      </c>
      <c r="C261" s="343" t="s">
        <v>389</v>
      </c>
      <c r="D261" s="344" t="s">
        <v>390</v>
      </c>
      <c r="E261" s="345">
        <v>39</v>
      </c>
    </row>
    <row r="262" spans="2:5" ht="15">
      <c r="B262" s="265">
        <v>2</v>
      </c>
      <c r="C262" s="343" t="s">
        <v>124</v>
      </c>
      <c r="D262" s="344" t="s">
        <v>125</v>
      </c>
      <c r="E262" s="345">
        <v>19</v>
      </c>
    </row>
    <row r="263" spans="2:5" ht="15">
      <c r="B263" s="265">
        <v>3</v>
      </c>
      <c r="C263" s="343" t="s">
        <v>126</v>
      </c>
      <c r="D263" s="344" t="s">
        <v>127</v>
      </c>
      <c r="E263" s="345">
        <v>17</v>
      </c>
    </row>
    <row r="264" spans="2:5" ht="15">
      <c r="B264" s="265">
        <v>4</v>
      </c>
      <c r="C264" s="343" t="s">
        <v>150</v>
      </c>
      <c r="D264" s="344" t="s">
        <v>151</v>
      </c>
      <c r="E264" s="345">
        <v>16</v>
      </c>
    </row>
    <row r="265" spans="2:5" ht="25.5">
      <c r="B265" s="265">
        <v>5</v>
      </c>
      <c r="C265" s="343" t="s">
        <v>385</v>
      </c>
      <c r="D265" s="344" t="s">
        <v>386</v>
      </c>
      <c r="E265" s="345">
        <v>15</v>
      </c>
    </row>
    <row r="266" spans="2:5" ht="15" customHeight="1">
      <c r="B266" s="437" t="s">
        <v>71</v>
      </c>
      <c r="C266" s="438"/>
      <c r="D266" s="438"/>
      <c r="E266" s="439"/>
    </row>
    <row r="267" spans="2:5" ht="25.5">
      <c r="B267" s="266" t="s">
        <v>115</v>
      </c>
      <c r="C267" s="276" t="s">
        <v>116</v>
      </c>
      <c r="D267" s="266" t="s">
        <v>117</v>
      </c>
      <c r="E267" s="276" t="s">
        <v>158</v>
      </c>
    </row>
    <row r="268" spans="2:5" ht="25.5">
      <c r="B268" s="265">
        <v>1</v>
      </c>
      <c r="C268" s="343" t="s">
        <v>479</v>
      </c>
      <c r="D268" s="344" t="s">
        <v>480</v>
      </c>
      <c r="E268" s="345">
        <v>120</v>
      </c>
    </row>
    <row r="269" spans="2:5" ht="38.25">
      <c r="B269" s="265">
        <v>2</v>
      </c>
      <c r="C269" s="343" t="s">
        <v>130</v>
      </c>
      <c r="D269" s="344" t="s">
        <v>131</v>
      </c>
      <c r="E269" s="345">
        <v>105</v>
      </c>
    </row>
    <row r="270" spans="2:5" ht="38.25">
      <c r="B270" s="265">
        <v>3</v>
      </c>
      <c r="C270" s="343" t="s">
        <v>152</v>
      </c>
      <c r="D270" s="344" t="s">
        <v>287</v>
      </c>
      <c r="E270" s="345">
        <v>105</v>
      </c>
    </row>
    <row r="271" spans="2:5" ht="38.25">
      <c r="B271" s="265">
        <v>4</v>
      </c>
      <c r="C271" s="343" t="s">
        <v>136</v>
      </c>
      <c r="D271" s="344" t="s">
        <v>137</v>
      </c>
      <c r="E271" s="345">
        <v>104</v>
      </c>
    </row>
    <row r="272" spans="2:5" ht="25.5">
      <c r="B272" s="265">
        <v>5</v>
      </c>
      <c r="C272" s="343" t="s">
        <v>932</v>
      </c>
      <c r="D272" s="344" t="s">
        <v>933</v>
      </c>
      <c r="E272" s="345">
        <v>103</v>
      </c>
    </row>
    <row r="273" spans="2:5" ht="15" customHeight="1">
      <c r="B273" s="437" t="s">
        <v>72</v>
      </c>
      <c r="C273" s="438"/>
      <c r="D273" s="438"/>
      <c r="E273" s="439"/>
    </row>
    <row r="274" spans="2:5" ht="25.5">
      <c r="B274" s="266" t="s">
        <v>115</v>
      </c>
      <c r="C274" s="276" t="s">
        <v>116</v>
      </c>
      <c r="D274" s="266" t="s">
        <v>117</v>
      </c>
      <c r="E274" s="276" t="s">
        <v>158</v>
      </c>
    </row>
    <row r="275" spans="2:5" ht="15">
      <c r="B275" s="265">
        <v>1</v>
      </c>
      <c r="C275" s="343" t="s">
        <v>140</v>
      </c>
      <c r="D275" s="344" t="s">
        <v>141</v>
      </c>
      <c r="E275" s="345">
        <v>20</v>
      </c>
    </row>
    <row r="276" spans="2:5" ht="25.5">
      <c r="B276" s="265">
        <v>2</v>
      </c>
      <c r="C276" s="343" t="s">
        <v>122</v>
      </c>
      <c r="D276" s="344" t="s">
        <v>123</v>
      </c>
      <c r="E276" s="345">
        <v>18</v>
      </c>
    </row>
    <row r="277" spans="2:5" ht="15">
      <c r="B277" s="265">
        <v>3</v>
      </c>
      <c r="C277" s="343" t="s">
        <v>124</v>
      </c>
      <c r="D277" s="344" t="s">
        <v>125</v>
      </c>
      <c r="E277" s="345">
        <v>16</v>
      </c>
    </row>
    <row r="278" spans="2:5" ht="25.5">
      <c r="B278" s="265">
        <v>4</v>
      </c>
      <c r="C278" s="343" t="s">
        <v>965</v>
      </c>
      <c r="D278" s="344" t="s">
        <v>966</v>
      </c>
      <c r="E278" s="345">
        <v>14</v>
      </c>
    </row>
    <row r="279" spans="2:5" ht="15">
      <c r="B279" s="265">
        <v>5</v>
      </c>
      <c r="C279" s="343" t="s">
        <v>473</v>
      </c>
      <c r="D279" s="344" t="s">
        <v>474</v>
      </c>
      <c r="E279" s="345">
        <v>14</v>
      </c>
    </row>
    <row r="280" spans="2:5" ht="15" customHeight="1">
      <c r="B280" s="437" t="s">
        <v>73</v>
      </c>
      <c r="C280" s="438"/>
      <c r="D280" s="438"/>
      <c r="E280" s="439"/>
    </row>
    <row r="281" spans="2:5" ht="25.5">
      <c r="B281" s="266" t="s">
        <v>115</v>
      </c>
      <c r="C281" s="276" t="s">
        <v>116</v>
      </c>
      <c r="D281" s="266" t="s">
        <v>117</v>
      </c>
      <c r="E281" s="276" t="s">
        <v>158</v>
      </c>
    </row>
    <row r="282" spans="2:5" ht="25.5">
      <c r="B282" s="265">
        <v>1</v>
      </c>
      <c r="C282" s="343" t="s">
        <v>138</v>
      </c>
      <c r="D282" s="344" t="s">
        <v>139</v>
      </c>
      <c r="E282" s="345">
        <v>12</v>
      </c>
    </row>
    <row r="283" spans="2:5" ht="15">
      <c r="B283" s="265">
        <v>2</v>
      </c>
      <c r="C283" s="343" t="s">
        <v>387</v>
      </c>
      <c r="D283" s="344" t="s">
        <v>388</v>
      </c>
      <c r="E283" s="345">
        <v>11</v>
      </c>
    </row>
    <row r="284" spans="2:5" ht="15">
      <c r="B284" s="265">
        <v>3</v>
      </c>
      <c r="C284" s="343" t="s">
        <v>118</v>
      </c>
      <c r="D284" s="344" t="s">
        <v>119</v>
      </c>
      <c r="E284" s="345">
        <v>9</v>
      </c>
    </row>
    <row r="285" spans="2:5" ht="15">
      <c r="B285" s="265">
        <v>4</v>
      </c>
      <c r="C285" s="343" t="s">
        <v>481</v>
      </c>
      <c r="D285" s="344" t="s">
        <v>482</v>
      </c>
      <c r="E285" s="345">
        <v>5</v>
      </c>
    </row>
    <row r="286" spans="2:5" ht="25.5">
      <c r="B286" s="265">
        <v>5</v>
      </c>
      <c r="C286" s="343" t="s">
        <v>441</v>
      </c>
      <c r="D286" s="344" t="s">
        <v>442</v>
      </c>
      <c r="E286" s="345">
        <v>4</v>
      </c>
    </row>
    <row r="287" spans="2:5" ht="15" customHeight="1">
      <c r="B287" s="437" t="s">
        <v>74</v>
      </c>
      <c r="C287" s="438"/>
      <c r="D287" s="438"/>
      <c r="E287" s="439"/>
    </row>
    <row r="288" spans="2:5" ht="25.5">
      <c r="B288" s="266" t="s">
        <v>115</v>
      </c>
      <c r="C288" s="276" t="s">
        <v>116</v>
      </c>
      <c r="D288" s="266" t="s">
        <v>117</v>
      </c>
      <c r="E288" s="276" t="s">
        <v>158</v>
      </c>
    </row>
    <row r="289" spans="2:5" ht="15">
      <c r="B289" s="265">
        <v>1</v>
      </c>
      <c r="C289" s="343" t="s">
        <v>153</v>
      </c>
      <c r="D289" s="344" t="s">
        <v>154</v>
      </c>
      <c r="E289" s="345">
        <v>84</v>
      </c>
    </row>
    <row r="290" spans="2:5" ht="15">
      <c r="B290" s="265">
        <v>2</v>
      </c>
      <c r="C290" s="343" t="s">
        <v>134</v>
      </c>
      <c r="D290" s="344" t="s">
        <v>135</v>
      </c>
      <c r="E290" s="345">
        <v>54</v>
      </c>
    </row>
    <row r="291" spans="2:5" ht="15">
      <c r="B291" s="265">
        <v>3</v>
      </c>
      <c r="C291" s="343" t="s">
        <v>483</v>
      </c>
      <c r="D291" s="344" t="s">
        <v>484</v>
      </c>
      <c r="E291" s="345">
        <v>46</v>
      </c>
    </row>
    <row r="292" spans="2:5" ht="25.5">
      <c r="B292" s="265">
        <v>4</v>
      </c>
      <c r="C292" s="343" t="s">
        <v>120</v>
      </c>
      <c r="D292" s="344" t="s">
        <v>121</v>
      </c>
      <c r="E292" s="345">
        <v>45</v>
      </c>
    </row>
    <row r="293" spans="2:5" ht="15">
      <c r="B293" s="265">
        <v>5</v>
      </c>
      <c r="C293" s="343" t="s">
        <v>918</v>
      </c>
      <c r="D293" s="344" t="s">
        <v>919</v>
      </c>
      <c r="E293" s="345">
        <v>43</v>
      </c>
    </row>
    <row r="294" spans="2:5" ht="15" customHeight="1">
      <c r="B294" s="437" t="s">
        <v>75</v>
      </c>
      <c r="C294" s="438"/>
      <c r="D294" s="438"/>
      <c r="E294" s="439"/>
    </row>
    <row r="295" spans="2:5" ht="25.5">
      <c r="B295" s="266" t="s">
        <v>115</v>
      </c>
      <c r="C295" s="276" t="s">
        <v>116</v>
      </c>
      <c r="D295" s="266" t="s">
        <v>117</v>
      </c>
      <c r="E295" s="276" t="s">
        <v>158</v>
      </c>
    </row>
    <row r="296" spans="2:5" ht="63.75">
      <c r="B296" s="265">
        <v>1</v>
      </c>
      <c r="C296" s="343" t="s">
        <v>420</v>
      </c>
      <c r="D296" s="344" t="s">
        <v>967</v>
      </c>
      <c r="E296" s="345">
        <v>132</v>
      </c>
    </row>
    <row r="297" spans="2:5" ht="38.25">
      <c r="B297" s="265">
        <v>2</v>
      </c>
      <c r="C297" s="343" t="s">
        <v>485</v>
      </c>
      <c r="D297" s="344" t="s">
        <v>486</v>
      </c>
      <c r="E297" s="345">
        <v>76</v>
      </c>
    </row>
    <row r="298" spans="2:5" ht="25.5">
      <c r="B298" s="265">
        <v>3</v>
      </c>
      <c r="C298" s="343" t="s">
        <v>906</v>
      </c>
      <c r="D298" s="344" t="s">
        <v>907</v>
      </c>
      <c r="E298" s="345">
        <v>66</v>
      </c>
    </row>
    <row r="299" spans="2:5" ht="15">
      <c r="B299" s="265">
        <v>4</v>
      </c>
      <c r="C299" s="343" t="s">
        <v>908</v>
      </c>
      <c r="D299" s="344" t="s">
        <v>909</v>
      </c>
      <c r="E299" s="345">
        <v>61</v>
      </c>
    </row>
    <row r="300" spans="2:5" ht="15">
      <c r="B300" s="265">
        <v>5</v>
      </c>
      <c r="C300" s="343" t="s">
        <v>124</v>
      </c>
      <c r="D300" s="344" t="s">
        <v>125</v>
      </c>
      <c r="E300" s="345">
        <v>61</v>
      </c>
    </row>
    <row r="301" spans="2:5" ht="15" customHeight="1">
      <c r="B301" s="437" t="s">
        <v>76</v>
      </c>
      <c r="C301" s="438"/>
      <c r="D301" s="438"/>
      <c r="E301" s="439"/>
    </row>
    <row r="302" spans="2:5" ht="25.5">
      <c r="B302" s="266" t="s">
        <v>115</v>
      </c>
      <c r="C302" s="276" t="s">
        <v>116</v>
      </c>
      <c r="D302" s="266" t="s">
        <v>117</v>
      </c>
      <c r="E302" s="276" t="s">
        <v>158</v>
      </c>
    </row>
    <row r="303" spans="2:5" ht="15">
      <c r="B303" s="265">
        <v>1</v>
      </c>
      <c r="C303" s="343" t="s">
        <v>140</v>
      </c>
      <c r="D303" s="344" t="s">
        <v>141</v>
      </c>
      <c r="E303" s="345">
        <v>14</v>
      </c>
    </row>
    <row r="304" spans="2:5" ht="51">
      <c r="B304" s="265">
        <v>2</v>
      </c>
      <c r="C304" s="343" t="s">
        <v>447</v>
      </c>
      <c r="D304" s="344" t="s">
        <v>448</v>
      </c>
      <c r="E304" s="345">
        <v>13</v>
      </c>
    </row>
    <row r="305" spans="2:5" ht="25.5">
      <c r="B305" s="265">
        <v>3</v>
      </c>
      <c r="C305" s="343" t="s">
        <v>120</v>
      </c>
      <c r="D305" s="344" t="s">
        <v>121</v>
      </c>
      <c r="E305" s="345">
        <v>13</v>
      </c>
    </row>
    <row r="306" spans="2:5" ht="15">
      <c r="B306" s="265">
        <v>4</v>
      </c>
      <c r="C306" s="343" t="s">
        <v>118</v>
      </c>
      <c r="D306" s="344" t="s">
        <v>119</v>
      </c>
      <c r="E306" s="345">
        <v>12</v>
      </c>
    </row>
    <row r="307" spans="2:5" ht="38.25">
      <c r="B307" s="265">
        <v>5</v>
      </c>
      <c r="C307" s="343" t="s">
        <v>416</v>
      </c>
      <c r="D307" s="344" t="s">
        <v>417</v>
      </c>
      <c r="E307" s="345">
        <v>12</v>
      </c>
    </row>
    <row r="308" spans="2:5" ht="15" customHeight="1">
      <c r="B308" s="437" t="s">
        <v>77</v>
      </c>
      <c r="C308" s="438"/>
      <c r="D308" s="438"/>
      <c r="E308" s="439"/>
    </row>
    <row r="309" spans="2:5" ht="25.5">
      <c r="B309" s="266" t="s">
        <v>115</v>
      </c>
      <c r="C309" s="276" t="s">
        <v>116</v>
      </c>
      <c r="D309" s="266" t="s">
        <v>117</v>
      </c>
      <c r="E309" s="276" t="s">
        <v>158</v>
      </c>
    </row>
    <row r="310" spans="2:5" ht="15">
      <c r="B310" s="265">
        <v>1</v>
      </c>
      <c r="C310" s="343" t="s">
        <v>487</v>
      </c>
      <c r="D310" s="344" t="s">
        <v>488</v>
      </c>
      <c r="E310" s="345">
        <v>88</v>
      </c>
    </row>
    <row r="311" spans="2:5" ht="15">
      <c r="B311" s="265">
        <v>2</v>
      </c>
      <c r="C311" s="343" t="s">
        <v>124</v>
      </c>
      <c r="D311" s="344" t="s">
        <v>125</v>
      </c>
      <c r="E311" s="345">
        <v>24</v>
      </c>
    </row>
    <row r="312" spans="2:5" ht="15">
      <c r="B312" s="265">
        <v>3</v>
      </c>
      <c r="C312" s="343" t="s">
        <v>128</v>
      </c>
      <c r="D312" s="344" t="s">
        <v>129</v>
      </c>
      <c r="E312" s="345">
        <v>20</v>
      </c>
    </row>
    <row r="313" spans="2:5" ht="25.5">
      <c r="B313" s="265">
        <v>4</v>
      </c>
      <c r="C313" s="343" t="s">
        <v>120</v>
      </c>
      <c r="D313" s="344" t="s">
        <v>121</v>
      </c>
      <c r="E313" s="345">
        <v>18</v>
      </c>
    </row>
    <row r="314" spans="2:5" ht="15">
      <c r="B314" s="265">
        <v>5</v>
      </c>
      <c r="C314" s="343" t="s">
        <v>150</v>
      </c>
      <c r="D314" s="344" t="s">
        <v>151</v>
      </c>
      <c r="E314" s="345">
        <v>17</v>
      </c>
    </row>
    <row r="315" spans="2:5" ht="15" customHeight="1">
      <c r="B315" s="437" t="s">
        <v>78</v>
      </c>
      <c r="C315" s="438"/>
      <c r="D315" s="438"/>
      <c r="E315" s="439"/>
    </row>
    <row r="316" spans="2:5" ht="25.5">
      <c r="B316" s="266" t="s">
        <v>115</v>
      </c>
      <c r="C316" s="276" t="s">
        <v>116</v>
      </c>
      <c r="D316" s="266" t="s">
        <v>117</v>
      </c>
      <c r="E316" s="276" t="s">
        <v>158</v>
      </c>
    </row>
    <row r="317" spans="2:5" ht="15">
      <c r="B317" s="265">
        <v>1</v>
      </c>
      <c r="C317" s="343" t="s">
        <v>407</v>
      </c>
      <c r="D317" s="344" t="s">
        <v>408</v>
      </c>
      <c r="E317" s="345">
        <v>79</v>
      </c>
    </row>
    <row r="318" spans="2:5" ht="25.5">
      <c r="B318" s="265">
        <v>2</v>
      </c>
      <c r="C318" s="343" t="s">
        <v>489</v>
      </c>
      <c r="D318" s="344" t="s">
        <v>490</v>
      </c>
      <c r="E318" s="345">
        <v>55</v>
      </c>
    </row>
    <row r="319" spans="2:5" ht="15">
      <c r="B319" s="265">
        <v>3</v>
      </c>
      <c r="C319" s="343" t="s">
        <v>128</v>
      </c>
      <c r="D319" s="344" t="s">
        <v>129</v>
      </c>
      <c r="E319" s="345">
        <v>55</v>
      </c>
    </row>
    <row r="320" spans="2:5" ht="15">
      <c r="B320" s="265">
        <v>4</v>
      </c>
      <c r="C320" s="343" t="s">
        <v>910</v>
      </c>
      <c r="D320" s="344" t="s">
        <v>911</v>
      </c>
      <c r="E320" s="345">
        <v>42</v>
      </c>
    </row>
    <row r="321" spans="2:5" ht="15">
      <c r="B321" s="265">
        <v>5</v>
      </c>
      <c r="C321" s="343" t="s">
        <v>399</v>
      </c>
      <c r="D321" s="344" t="s">
        <v>400</v>
      </c>
      <c r="E321" s="345">
        <v>40</v>
      </c>
    </row>
    <row r="322" spans="2:5" ht="15" customHeight="1">
      <c r="B322" s="437" t="s">
        <v>79</v>
      </c>
      <c r="C322" s="438"/>
      <c r="D322" s="438"/>
      <c r="E322" s="439"/>
    </row>
    <row r="323" spans="2:5" ht="25.5">
      <c r="B323" s="266" t="s">
        <v>115</v>
      </c>
      <c r="C323" s="276" t="s">
        <v>116</v>
      </c>
      <c r="D323" s="266" t="s">
        <v>117</v>
      </c>
      <c r="E323" s="276" t="s">
        <v>158</v>
      </c>
    </row>
    <row r="324" spans="2:5" ht="25.5">
      <c r="B324" s="265">
        <v>1</v>
      </c>
      <c r="C324" s="343" t="s">
        <v>491</v>
      </c>
      <c r="D324" s="344" t="s">
        <v>492</v>
      </c>
      <c r="E324" s="345">
        <v>73</v>
      </c>
    </row>
    <row r="325" spans="2:5" ht="15">
      <c r="B325" s="265">
        <v>2</v>
      </c>
      <c r="C325" s="343" t="s">
        <v>146</v>
      </c>
      <c r="D325" s="344" t="s">
        <v>147</v>
      </c>
      <c r="E325" s="345">
        <v>69</v>
      </c>
    </row>
    <row r="326" spans="2:5" ht="25.5">
      <c r="B326" s="265">
        <v>3</v>
      </c>
      <c r="C326" s="343" t="s">
        <v>493</v>
      </c>
      <c r="D326" s="344" t="s">
        <v>494</v>
      </c>
      <c r="E326" s="345">
        <v>44</v>
      </c>
    </row>
    <row r="327" spans="2:5" ht="15">
      <c r="B327" s="265">
        <v>4</v>
      </c>
      <c r="C327" s="343" t="s">
        <v>968</v>
      </c>
      <c r="D327" s="344" t="s">
        <v>969</v>
      </c>
      <c r="E327" s="345">
        <v>25</v>
      </c>
    </row>
    <row r="328" spans="2:5" ht="15">
      <c r="B328" s="265">
        <v>5</v>
      </c>
      <c r="C328" s="343" t="s">
        <v>509</v>
      </c>
      <c r="D328" s="344" t="s">
        <v>510</v>
      </c>
      <c r="E328" s="345">
        <v>24</v>
      </c>
    </row>
    <row r="329" spans="2:5" ht="15" customHeight="1">
      <c r="B329" s="437" t="s">
        <v>80</v>
      </c>
      <c r="C329" s="438"/>
      <c r="D329" s="438"/>
      <c r="E329" s="439"/>
    </row>
    <row r="330" spans="2:5" ht="25.5">
      <c r="B330" s="266" t="s">
        <v>115</v>
      </c>
      <c r="C330" s="276" t="s">
        <v>116</v>
      </c>
      <c r="D330" s="266" t="s">
        <v>117</v>
      </c>
      <c r="E330" s="276" t="s">
        <v>158</v>
      </c>
    </row>
    <row r="331" spans="2:5" ht="25.5">
      <c r="B331" s="265">
        <v>1</v>
      </c>
      <c r="C331" s="343" t="s">
        <v>138</v>
      </c>
      <c r="D331" s="344" t="s">
        <v>139</v>
      </c>
      <c r="E331" s="345">
        <v>40</v>
      </c>
    </row>
    <row r="332" spans="2:5" ht="15">
      <c r="B332" s="265">
        <v>2</v>
      </c>
      <c r="C332" s="343" t="s">
        <v>912</v>
      </c>
      <c r="D332" s="344" t="s">
        <v>913</v>
      </c>
      <c r="E332" s="345">
        <v>37</v>
      </c>
    </row>
    <row r="333" spans="2:5" ht="15">
      <c r="B333" s="265">
        <v>3</v>
      </c>
      <c r="C333" s="343" t="s">
        <v>387</v>
      </c>
      <c r="D333" s="344" t="s">
        <v>388</v>
      </c>
      <c r="E333" s="345">
        <v>24</v>
      </c>
    </row>
    <row r="334" spans="2:5" ht="15">
      <c r="B334" s="265">
        <v>4</v>
      </c>
      <c r="C334" s="343" t="s">
        <v>481</v>
      </c>
      <c r="D334" s="344" t="s">
        <v>482</v>
      </c>
      <c r="E334" s="345">
        <v>16</v>
      </c>
    </row>
    <row r="335" spans="2:5" ht="15">
      <c r="B335" s="265">
        <v>5</v>
      </c>
      <c r="C335" s="343" t="s">
        <v>126</v>
      </c>
      <c r="D335" s="344" t="s">
        <v>127</v>
      </c>
      <c r="E335" s="345">
        <v>16</v>
      </c>
    </row>
    <row r="336" spans="2:5" ht="15" customHeight="1">
      <c r="B336" s="437" t="s">
        <v>81</v>
      </c>
      <c r="C336" s="438"/>
      <c r="D336" s="438"/>
      <c r="E336" s="439"/>
    </row>
    <row r="337" spans="2:5" ht="25.5">
      <c r="B337" s="266" t="s">
        <v>115</v>
      </c>
      <c r="C337" s="276" t="s">
        <v>116</v>
      </c>
      <c r="D337" s="266" t="s">
        <v>117</v>
      </c>
      <c r="E337" s="276" t="s">
        <v>158</v>
      </c>
    </row>
    <row r="338" spans="2:5" ht="25.5">
      <c r="B338" s="265">
        <v>1</v>
      </c>
      <c r="C338" s="343" t="s">
        <v>144</v>
      </c>
      <c r="D338" s="344" t="s">
        <v>145</v>
      </c>
      <c r="E338" s="345">
        <v>78</v>
      </c>
    </row>
    <row r="339" spans="2:5" ht="15">
      <c r="B339" s="265">
        <v>2</v>
      </c>
      <c r="C339" s="343" t="s">
        <v>381</v>
      </c>
      <c r="D339" s="344" t="s">
        <v>382</v>
      </c>
      <c r="E339" s="345">
        <v>64</v>
      </c>
    </row>
    <row r="340" spans="2:5" ht="15">
      <c r="B340" s="265">
        <v>3</v>
      </c>
      <c r="C340" s="343" t="s">
        <v>399</v>
      </c>
      <c r="D340" s="344" t="s">
        <v>400</v>
      </c>
      <c r="E340" s="345">
        <v>58</v>
      </c>
    </row>
    <row r="341" spans="2:5" ht="15">
      <c r="B341" s="265">
        <v>4</v>
      </c>
      <c r="C341" s="343" t="s">
        <v>126</v>
      </c>
      <c r="D341" s="344" t="s">
        <v>127</v>
      </c>
      <c r="E341" s="345">
        <v>32</v>
      </c>
    </row>
    <row r="342" spans="2:5" ht="15">
      <c r="B342" s="265">
        <v>5</v>
      </c>
      <c r="C342" s="343" t="s">
        <v>124</v>
      </c>
      <c r="D342" s="344" t="s">
        <v>125</v>
      </c>
      <c r="E342" s="345">
        <v>30</v>
      </c>
    </row>
    <row r="343" spans="2:5" ht="15" customHeight="1">
      <c r="B343" s="437" t="s">
        <v>82</v>
      </c>
      <c r="C343" s="438"/>
      <c r="D343" s="438"/>
      <c r="E343" s="439"/>
    </row>
    <row r="344" spans="2:5" ht="25.5">
      <c r="B344" s="266" t="s">
        <v>115</v>
      </c>
      <c r="C344" s="276" t="s">
        <v>116</v>
      </c>
      <c r="D344" s="266" t="s">
        <v>117</v>
      </c>
      <c r="E344" s="276" t="s">
        <v>158</v>
      </c>
    </row>
    <row r="345" spans="2:5" ht="15">
      <c r="B345" s="265">
        <v>1</v>
      </c>
      <c r="C345" s="343" t="s">
        <v>126</v>
      </c>
      <c r="D345" s="344" t="s">
        <v>127</v>
      </c>
      <c r="E345" s="345">
        <v>9</v>
      </c>
    </row>
    <row r="346" spans="2:5" ht="15">
      <c r="B346" s="265">
        <v>2</v>
      </c>
      <c r="C346" s="343" t="s">
        <v>124</v>
      </c>
      <c r="D346" s="344" t="s">
        <v>125</v>
      </c>
      <c r="E346" s="345">
        <v>8</v>
      </c>
    </row>
    <row r="347" spans="2:5" ht="25.5">
      <c r="B347" s="265">
        <v>3</v>
      </c>
      <c r="C347" s="343" t="s">
        <v>120</v>
      </c>
      <c r="D347" s="344" t="s">
        <v>121</v>
      </c>
      <c r="E347" s="345">
        <v>7</v>
      </c>
    </row>
    <row r="348" spans="2:5" ht="15">
      <c r="B348" s="265">
        <v>4</v>
      </c>
      <c r="C348" s="343" t="s">
        <v>473</v>
      </c>
      <c r="D348" s="344" t="s">
        <v>474</v>
      </c>
      <c r="E348" s="345">
        <v>6</v>
      </c>
    </row>
    <row r="349" spans="2:5" ht="25.5">
      <c r="B349" s="265">
        <v>5</v>
      </c>
      <c r="C349" s="343" t="s">
        <v>970</v>
      </c>
      <c r="D349" s="344" t="s">
        <v>971</v>
      </c>
      <c r="E349" s="345">
        <v>4</v>
      </c>
    </row>
    <row r="350" spans="2:5" ht="15" customHeight="1">
      <c r="B350" s="437" t="s">
        <v>83</v>
      </c>
      <c r="C350" s="438"/>
      <c r="D350" s="438"/>
      <c r="E350" s="439"/>
    </row>
    <row r="351" spans="2:5" ht="25.5">
      <c r="B351" s="266" t="s">
        <v>115</v>
      </c>
      <c r="C351" s="276" t="s">
        <v>116</v>
      </c>
      <c r="D351" s="266" t="s">
        <v>117</v>
      </c>
      <c r="E351" s="276" t="s">
        <v>158</v>
      </c>
    </row>
    <row r="352" spans="2:5" ht="15">
      <c r="B352" s="265">
        <v>1</v>
      </c>
      <c r="C352" s="343" t="s">
        <v>387</v>
      </c>
      <c r="D352" s="344" t="s">
        <v>388</v>
      </c>
      <c r="E352" s="345">
        <v>28</v>
      </c>
    </row>
    <row r="353" spans="2:5" ht="25.5">
      <c r="B353" s="265">
        <v>2</v>
      </c>
      <c r="C353" s="343" t="s">
        <v>138</v>
      </c>
      <c r="D353" s="344" t="s">
        <v>139</v>
      </c>
      <c r="E353" s="345">
        <v>27</v>
      </c>
    </row>
    <row r="354" spans="2:5" ht="15">
      <c r="B354" s="265">
        <v>3</v>
      </c>
      <c r="C354" s="343" t="s">
        <v>411</v>
      </c>
      <c r="D354" s="344" t="s">
        <v>412</v>
      </c>
      <c r="E354" s="345">
        <v>25</v>
      </c>
    </row>
    <row r="355" spans="2:5" ht="15">
      <c r="B355" s="265">
        <v>4</v>
      </c>
      <c r="C355" s="343" t="s">
        <v>128</v>
      </c>
      <c r="D355" s="344" t="s">
        <v>129</v>
      </c>
      <c r="E355" s="345">
        <v>13</v>
      </c>
    </row>
    <row r="356" spans="2:5" ht="15">
      <c r="B356" s="265">
        <v>5</v>
      </c>
      <c r="C356" s="343" t="s">
        <v>118</v>
      </c>
      <c r="D356" s="344" t="s">
        <v>119</v>
      </c>
      <c r="E356" s="345">
        <v>10</v>
      </c>
    </row>
    <row r="357" spans="2:5" ht="15" customHeight="1">
      <c r="B357" s="437" t="s">
        <v>84</v>
      </c>
      <c r="C357" s="438"/>
      <c r="D357" s="438"/>
      <c r="E357" s="439"/>
    </row>
    <row r="358" spans="2:5" ht="25.5">
      <c r="B358" s="266" t="s">
        <v>115</v>
      </c>
      <c r="C358" s="276" t="s">
        <v>116</v>
      </c>
      <c r="D358" s="266" t="s">
        <v>117</v>
      </c>
      <c r="E358" s="276" t="s">
        <v>158</v>
      </c>
    </row>
    <row r="359" spans="2:5" ht="15">
      <c r="B359" s="265">
        <v>1</v>
      </c>
      <c r="C359" s="343" t="s">
        <v>495</v>
      </c>
      <c r="D359" s="344" t="s">
        <v>496</v>
      </c>
      <c r="E359" s="345">
        <v>11</v>
      </c>
    </row>
    <row r="360" spans="2:5" ht="15">
      <c r="B360" s="265">
        <v>2</v>
      </c>
      <c r="C360" s="343" t="s">
        <v>150</v>
      </c>
      <c r="D360" s="344" t="s">
        <v>151</v>
      </c>
      <c r="E360" s="345">
        <v>9</v>
      </c>
    </row>
    <row r="361" spans="2:5" ht="38.25">
      <c r="B361" s="265">
        <v>3</v>
      </c>
      <c r="C361" s="343" t="s">
        <v>136</v>
      </c>
      <c r="D361" s="344" t="s">
        <v>137</v>
      </c>
      <c r="E361" s="345">
        <v>9</v>
      </c>
    </row>
    <row r="362" spans="2:5" ht="15">
      <c r="B362" s="265">
        <v>4</v>
      </c>
      <c r="C362" s="343" t="s">
        <v>134</v>
      </c>
      <c r="D362" s="344" t="s">
        <v>135</v>
      </c>
      <c r="E362" s="345">
        <v>8</v>
      </c>
    </row>
    <row r="363" spans="2:5" ht="25.5">
      <c r="B363" s="265">
        <v>5</v>
      </c>
      <c r="C363" s="343" t="s">
        <v>385</v>
      </c>
      <c r="D363" s="344" t="s">
        <v>386</v>
      </c>
      <c r="E363" s="345">
        <v>7</v>
      </c>
    </row>
    <row r="364" spans="2:5" ht="15" customHeight="1">
      <c r="B364" s="437" t="s">
        <v>85</v>
      </c>
      <c r="C364" s="438"/>
      <c r="D364" s="438"/>
      <c r="E364" s="439"/>
    </row>
    <row r="365" spans="2:5" ht="25.5">
      <c r="B365" s="266" t="s">
        <v>115</v>
      </c>
      <c r="C365" s="276" t="s">
        <v>116</v>
      </c>
      <c r="D365" s="266" t="s">
        <v>117</v>
      </c>
      <c r="E365" s="276" t="s">
        <v>158</v>
      </c>
    </row>
    <row r="366" spans="2:5" ht="15">
      <c r="B366" s="265">
        <v>1</v>
      </c>
      <c r="C366" s="343" t="s">
        <v>451</v>
      </c>
      <c r="D366" s="344" t="s">
        <v>452</v>
      </c>
      <c r="E366" s="345">
        <v>37</v>
      </c>
    </row>
    <row r="367" spans="2:5" ht="25.5">
      <c r="B367" s="265">
        <v>2</v>
      </c>
      <c r="C367" s="343" t="s">
        <v>497</v>
      </c>
      <c r="D367" s="344" t="s">
        <v>498</v>
      </c>
      <c r="E367" s="345">
        <v>26</v>
      </c>
    </row>
    <row r="368" spans="2:5" ht="25.5">
      <c r="B368" s="265">
        <v>3</v>
      </c>
      <c r="C368" s="343" t="s">
        <v>453</v>
      </c>
      <c r="D368" s="344" t="s">
        <v>454</v>
      </c>
      <c r="E368" s="345">
        <v>21</v>
      </c>
    </row>
    <row r="369" spans="2:5" ht="25.5">
      <c r="B369" s="265">
        <v>4</v>
      </c>
      <c r="C369" s="343" t="s">
        <v>120</v>
      </c>
      <c r="D369" s="344" t="s">
        <v>121</v>
      </c>
      <c r="E369" s="345">
        <v>19</v>
      </c>
    </row>
    <row r="370" spans="2:5" ht="15">
      <c r="B370" s="265">
        <v>5</v>
      </c>
      <c r="C370" s="343" t="s">
        <v>126</v>
      </c>
      <c r="D370" s="344" t="s">
        <v>127</v>
      </c>
      <c r="E370" s="345">
        <v>16</v>
      </c>
    </row>
    <row r="371" spans="2:5" ht="15" customHeight="1">
      <c r="B371" s="273" t="s">
        <v>86</v>
      </c>
      <c r="C371" s="274"/>
      <c r="D371" s="274"/>
      <c r="E371" s="275"/>
    </row>
    <row r="372" spans="2:5" ht="25.5">
      <c r="B372" s="266" t="s">
        <v>115</v>
      </c>
      <c r="C372" s="276" t="s">
        <v>116</v>
      </c>
      <c r="D372" s="266" t="s">
        <v>117</v>
      </c>
      <c r="E372" s="276" t="s">
        <v>158</v>
      </c>
    </row>
    <row r="373" spans="2:5" ht="15">
      <c r="B373" s="265">
        <v>1</v>
      </c>
      <c r="C373" s="343" t="s">
        <v>499</v>
      </c>
      <c r="D373" s="344" t="s">
        <v>500</v>
      </c>
      <c r="E373" s="345">
        <v>89</v>
      </c>
    </row>
    <row r="374" spans="2:5" ht="25.5">
      <c r="B374" s="265">
        <v>2</v>
      </c>
      <c r="C374" s="343" t="s">
        <v>501</v>
      </c>
      <c r="D374" s="344" t="s">
        <v>502</v>
      </c>
      <c r="E374" s="345">
        <v>39</v>
      </c>
    </row>
    <row r="375" spans="2:5" ht="15">
      <c r="B375" s="265">
        <v>3</v>
      </c>
      <c r="C375" s="343" t="s">
        <v>397</v>
      </c>
      <c r="D375" s="344" t="s">
        <v>398</v>
      </c>
      <c r="E375" s="345">
        <v>11</v>
      </c>
    </row>
    <row r="376" spans="2:5" ht="15">
      <c r="B376" s="265">
        <v>4</v>
      </c>
      <c r="C376" s="343" t="s">
        <v>124</v>
      </c>
      <c r="D376" s="344" t="s">
        <v>125</v>
      </c>
      <c r="E376" s="345">
        <v>11</v>
      </c>
    </row>
    <row r="377" spans="2:5" ht="15">
      <c r="B377" s="265">
        <v>5</v>
      </c>
      <c r="C377" s="343" t="s">
        <v>126</v>
      </c>
      <c r="D377" s="344" t="s">
        <v>127</v>
      </c>
      <c r="E377" s="345">
        <v>10</v>
      </c>
    </row>
    <row r="378" spans="2:5" ht="15" customHeight="1">
      <c r="B378" s="437" t="s">
        <v>87</v>
      </c>
      <c r="C378" s="438"/>
      <c r="D378" s="438"/>
      <c r="E378" s="439"/>
    </row>
    <row r="379" spans="2:5" ht="25.5">
      <c r="B379" s="266" t="s">
        <v>115</v>
      </c>
      <c r="C379" s="276" t="s">
        <v>116</v>
      </c>
      <c r="D379" s="266" t="s">
        <v>117</v>
      </c>
      <c r="E379" s="276" t="s">
        <v>158</v>
      </c>
    </row>
    <row r="380" spans="2:5" ht="15">
      <c r="B380" s="265">
        <v>1</v>
      </c>
      <c r="C380" s="343" t="s">
        <v>503</v>
      </c>
      <c r="D380" s="344" t="s">
        <v>504</v>
      </c>
      <c r="E380" s="345">
        <v>35</v>
      </c>
    </row>
    <row r="381" spans="2:5" ht="38.25">
      <c r="B381" s="265">
        <v>2</v>
      </c>
      <c r="C381" s="343" t="s">
        <v>416</v>
      </c>
      <c r="D381" s="344" t="s">
        <v>417</v>
      </c>
      <c r="E381" s="345">
        <v>29</v>
      </c>
    </row>
    <row r="382" spans="2:5" ht="15">
      <c r="B382" s="265">
        <v>3</v>
      </c>
      <c r="C382" s="343" t="s">
        <v>153</v>
      </c>
      <c r="D382" s="344" t="s">
        <v>154</v>
      </c>
      <c r="E382" s="345">
        <v>29</v>
      </c>
    </row>
    <row r="383" spans="2:5" ht="15">
      <c r="B383" s="265">
        <v>4</v>
      </c>
      <c r="C383" s="343" t="s">
        <v>124</v>
      </c>
      <c r="D383" s="344" t="s">
        <v>125</v>
      </c>
      <c r="E383" s="345">
        <v>24</v>
      </c>
    </row>
    <row r="384" spans="2:5" ht="15">
      <c r="B384" s="265">
        <v>5</v>
      </c>
      <c r="C384" s="343" t="s">
        <v>126</v>
      </c>
      <c r="D384" s="344" t="s">
        <v>127</v>
      </c>
      <c r="E384" s="345">
        <v>21</v>
      </c>
    </row>
    <row r="385" spans="2:5" ht="15" customHeight="1">
      <c r="B385" s="437" t="s">
        <v>88</v>
      </c>
      <c r="C385" s="438"/>
      <c r="D385" s="438"/>
      <c r="E385" s="439"/>
    </row>
    <row r="386" spans="2:5" ht="25.5">
      <c r="B386" s="266" t="s">
        <v>115</v>
      </c>
      <c r="C386" s="276" t="s">
        <v>116</v>
      </c>
      <c r="D386" s="266" t="s">
        <v>117</v>
      </c>
      <c r="E386" s="276" t="s">
        <v>158</v>
      </c>
    </row>
    <row r="387" spans="2:5" ht="15">
      <c r="B387" s="265">
        <v>1</v>
      </c>
      <c r="C387" s="343" t="s">
        <v>387</v>
      </c>
      <c r="D387" s="344" t="s">
        <v>388</v>
      </c>
      <c r="E387" s="345">
        <v>28</v>
      </c>
    </row>
    <row r="388" spans="2:5" ht="25.5">
      <c r="B388" s="265">
        <v>2</v>
      </c>
      <c r="C388" s="343" t="s">
        <v>138</v>
      </c>
      <c r="D388" s="344" t="s">
        <v>139</v>
      </c>
      <c r="E388" s="345">
        <v>28</v>
      </c>
    </row>
    <row r="389" spans="2:5" ht="15">
      <c r="B389" s="265">
        <v>3</v>
      </c>
      <c r="C389" s="343" t="s">
        <v>126</v>
      </c>
      <c r="D389" s="344" t="s">
        <v>127</v>
      </c>
      <c r="E389" s="345">
        <v>24</v>
      </c>
    </row>
    <row r="390" spans="2:5" ht="15">
      <c r="B390" s="265">
        <v>4</v>
      </c>
      <c r="C390" s="343" t="s">
        <v>124</v>
      </c>
      <c r="D390" s="344" t="s">
        <v>125</v>
      </c>
      <c r="E390" s="345">
        <v>23</v>
      </c>
    </row>
    <row r="391" spans="2:5" ht="25.5">
      <c r="B391" s="265">
        <v>5</v>
      </c>
      <c r="C391" s="343" t="s">
        <v>433</v>
      </c>
      <c r="D391" s="344" t="s">
        <v>434</v>
      </c>
      <c r="E391" s="345">
        <v>19</v>
      </c>
    </row>
    <row r="392" spans="2:5" ht="15" customHeight="1">
      <c r="B392" s="437" t="s">
        <v>89</v>
      </c>
      <c r="C392" s="438"/>
      <c r="D392" s="438"/>
      <c r="E392" s="439"/>
    </row>
    <row r="393" spans="2:5" ht="25.5">
      <c r="B393" s="266" t="s">
        <v>115</v>
      </c>
      <c r="C393" s="276" t="s">
        <v>116</v>
      </c>
      <c r="D393" s="266" t="s">
        <v>117</v>
      </c>
      <c r="E393" s="276" t="s">
        <v>158</v>
      </c>
    </row>
    <row r="394" spans="2:5" ht="15">
      <c r="B394" s="265">
        <v>1</v>
      </c>
      <c r="C394" s="343" t="s">
        <v>126</v>
      </c>
      <c r="D394" s="344" t="s">
        <v>127</v>
      </c>
      <c r="E394" s="345">
        <v>9</v>
      </c>
    </row>
    <row r="395" spans="2:5" ht="25.5">
      <c r="B395" s="265">
        <v>2</v>
      </c>
      <c r="C395" s="343" t="s">
        <v>505</v>
      </c>
      <c r="D395" s="344" t="s">
        <v>506</v>
      </c>
      <c r="E395" s="345">
        <v>6</v>
      </c>
    </row>
    <row r="396" spans="2:5" ht="25.5">
      <c r="B396" s="265">
        <v>3</v>
      </c>
      <c r="C396" s="343" t="s">
        <v>507</v>
      </c>
      <c r="D396" s="344" t="s">
        <v>508</v>
      </c>
      <c r="E396" s="345">
        <v>6</v>
      </c>
    </row>
    <row r="397" spans="2:5" ht="15">
      <c r="B397" s="265">
        <v>4</v>
      </c>
      <c r="C397" s="343" t="s">
        <v>972</v>
      </c>
      <c r="D397" s="344" t="s">
        <v>973</v>
      </c>
      <c r="E397" s="345">
        <v>4</v>
      </c>
    </row>
    <row r="398" spans="2:5" ht="38.25">
      <c r="B398" s="265">
        <v>5</v>
      </c>
      <c r="C398" s="343" t="s">
        <v>974</v>
      </c>
      <c r="D398" s="344" t="s">
        <v>975</v>
      </c>
      <c r="E398" s="345">
        <v>4</v>
      </c>
    </row>
    <row r="399" spans="2:5" ht="15" customHeight="1">
      <c r="B399" s="437" t="s">
        <v>90</v>
      </c>
      <c r="C399" s="438"/>
      <c r="D399" s="438"/>
      <c r="E399" s="439"/>
    </row>
    <row r="400" spans="2:5" ht="25.5">
      <c r="B400" s="266" t="s">
        <v>115</v>
      </c>
      <c r="C400" s="276" t="s">
        <v>116</v>
      </c>
      <c r="D400" s="266" t="s">
        <v>117</v>
      </c>
      <c r="E400" s="276" t="s">
        <v>158</v>
      </c>
    </row>
    <row r="401" spans="2:5" ht="25.5">
      <c r="B401" s="265">
        <v>1</v>
      </c>
      <c r="C401" s="343" t="s">
        <v>489</v>
      </c>
      <c r="D401" s="344" t="s">
        <v>490</v>
      </c>
      <c r="E401" s="345">
        <v>26</v>
      </c>
    </row>
    <row r="402" spans="2:5" ht="15">
      <c r="B402" s="265">
        <v>2</v>
      </c>
      <c r="C402" s="343" t="s">
        <v>126</v>
      </c>
      <c r="D402" s="344" t="s">
        <v>127</v>
      </c>
      <c r="E402" s="345">
        <v>10</v>
      </c>
    </row>
    <row r="403" spans="2:5" ht="15">
      <c r="B403" s="265">
        <v>3</v>
      </c>
      <c r="C403" s="343" t="s">
        <v>124</v>
      </c>
      <c r="D403" s="344" t="s">
        <v>125</v>
      </c>
      <c r="E403" s="345">
        <v>8</v>
      </c>
    </row>
    <row r="404" spans="2:5" ht="25.5">
      <c r="B404" s="265">
        <v>4</v>
      </c>
      <c r="C404" s="343" t="s">
        <v>433</v>
      </c>
      <c r="D404" s="344" t="s">
        <v>434</v>
      </c>
      <c r="E404" s="345">
        <v>7</v>
      </c>
    </row>
    <row r="405" spans="2:5" ht="15">
      <c r="B405" s="265">
        <v>5</v>
      </c>
      <c r="C405" s="343" t="s">
        <v>435</v>
      </c>
      <c r="D405" s="344" t="s">
        <v>436</v>
      </c>
      <c r="E405" s="345">
        <v>7</v>
      </c>
    </row>
    <row r="406" spans="2:5" ht="15" customHeight="1">
      <c r="B406" s="437" t="s">
        <v>91</v>
      </c>
      <c r="C406" s="438"/>
      <c r="D406" s="438"/>
      <c r="E406" s="439"/>
    </row>
    <row r="407" spans="2:5" ht="25.5">
      <c r="B407" s="266" t="s">
        <v>115</v>
      </c>
      <c r="C407" s="276" t="s">
        <v>116</v>
      </c>
      <c r="D407" s="266" t="s">
        <v>117</v>
      </c>
      <c r="E407" s="276" t="s">
        <v>158</v>
      </c>
    </row>
    <row r="408" spans="2:5" ht="15">
      <c r="B408" s="265">
        <v>1</v>
      </c>
      <c r="C408" s="343" t="s">
        <v>118</v>
      </c>
      <c r="D408" s="344" t="s">
        <v>119</v>
      </c>
      <c r="E408" s="345">
        <v>28</v>
      </c>
    </row>
    <row r="409" spans="2:5" ht="15">
      <c r="B409" s="265">
        <v>2</v>
      </c>
      <c r="C409" s="343" t="s">
        <v>124</v>
      </c>
      <c r="D409" s="344" t="s">
        <v>125</v>
      </c>
      <c r="E409" s="345">
        <v>25</v>
      </c>
    </row>
    <row r="410" spans="2:5" ht="15">
      <c r="B410" s="265">
        <v>3</v>
      </c>
      <c r="C410" s="343" t="s">
        <v>126</v>
      </c>
      <c r="D410" s="344" t="s">
        <v>127</v>
      </c>
      <c r="E410" s="345">
        <v>24</v>
      </c>
    </row>
    <row r="411" spans="2:5" ht="25.5">
      <c r="B411" s="265">
        <v>4</v>
      </c>
      <c r="C411" s="343" t="s">
        <v>144</v>
      </c>
      <c r="D411" s="344" t="s">
        <v>145</v>
      </c>
      <c r="E411" s="345">
        <v>14</v>
      </c>
    </row>
    <row r="412" spans="2:5" ht="15">
      <c r="B412" s="265">
        <v>5</v>
      </c>
      <c r="C412" s="343" t="s">
        <v>128</v>
      </c>
      <c r="D412" s="344" t="s">
        <v>129</v>
      </c>
      <c r="E412" s="345">
        <v>14</v>
      </c>
    </row>
    <row r="413" spans="2:5" ht="15" customHeight="1">
      <c r="B413" s="437" t="s">
        <v>92</v>
      </c>
      <c r="C413" s="438"/>
      <c r="D413" s="438"/>
      <c r="E413" s="439"/>
    </row>
    <row r="414" spans="2:5" ht="25.5">
      <c r="B414" s="266" t="s">
        <v>115</v>
      </c>
      <c r="C414" s="276" t="s">
        <v>116</v>
      </c>
      <c r="D414" s="266" t="s">
        <v>117</v>
      </c>
      <c r="E414" s="276" t="s">
        <v>158</v>
      </c>
    </row>
    <row r="415" spans="2:5" ht="15">
      <c r="B415" s="265">
        <v>1</v>
      </c>
      <c r="C415" s="343" t="s">
        <v>134</v>
      </c>
      <c r="D415" s="344" t="s">
        <v>135</v>
      </c>
      <c r="E415" s="345">
        <v>68</v>
      </c>
    </row>
    <row r="416" spans="2:5" ht="15">
      <c r="B416" s="265">
        <v>2</v>
      </c>
      <c r="C416" s="343" t="s">
        <v>509</v>
      </c>
      <c r="D416" s="344" t="s">
        <v>510</v>
      </c>
      <c r="E416" s="345">
        <v>65</v>
      </c>
    </row>
    <row r="417" spans="2:5" ht="15">
      <c r="B417" s="265">
        <v>3</v>
      </c>
      <c r="C417" s="343" t="s">
        <v>146</v>
      </c>
      <c r="D417" s="344" t="s">
        <v>147</v>
      </c>
      <c r="E417" s="345">
        <v>55</v>
      </c>
    </row>
    <row r="418" spans="2:5" ht="25.5">
      <c r="B418" s="265">
        <v>4</v>
      </c>
      <c r="C418" s="343" t="s">
        <v>511</v>
      </c>
      <c r="D418" s="344" t="s">
        <v>512</v>
      </c>
      <c r="E418" s="345">
        <v>52</v>
      </c>
    </row>
    <row r="419" spans="2:5" ht="15">
      <c r="B419" s="265">
        <v>5</v>
      </c>
      <c r="C419" s="343" t="s">
        <v>976</v>
      </c>
      <c r="D419" s="344" t="s">
        <v>977</v>
      </c>
      <c r="E419" s="345">
        <v>52</v>
      </c>
    </row>
    <row r="420" spans="2:5" ht="15" customHeight="1">
      <c r="B420" s="437" t="s">
        <v>93</v>
      </c>
      <c r="C420" s="438"/>
      <c r="D420" s="438"/>
      <c r="E420" s="439"/>
    </row>
    <row r="421" spans="2:5" ht="25.5">
      <c r="B421" s="266" t="s">
        <v>115</v>
      </c>
      <c r="C421" s="276" t="s">
        <v>116</v>
      </c>
      <c r="D421" s="266" t="s">
        <v>117</v>
      </c>
      <c r="E421" s="276" t="s">
        <v>158</v>
      </c>
    </row>
    <row r="422" spans="2:5" ht="15">
      <c r="B422" s="265">
        <v>1</v>
      </c>
      <c r="C422" s="343" t="s">
        <v>126</v>
      </c>
      <c r="D422" s="344" t="s">
        <v>127</v>
      </c>
      <c r="E422" s="345">
        <v>23</v>
      </c>
    </row>
    <row r="423" spans="2:5" ht="15">
      <c r="B423" s="265">
        <v>2</v>
      </c>
      <c r="C423" s="343" t="s">
        <v>124</v>
      </c>
      <c r="D423" s="344" t="s">
        <v>125</v>
      </c>
      <c r="E423" s="345">
        <v>16</v>
      </c>
    </row>
    <row r="424" spans="2:5" ht="25.5">
      <c r="B424" s="265">
        <v>3</v>
      </c>
      <c r="C424" s="343" t="s">
        <v>489</v>
      </c>
      <c r="D424" s="344" t="s">
        <v>490</v>
      </c>
      <c r="E424" s="345">
        <v>16</v>
      </c>
    </row>
    <row r="425" spans="2:5" ht="25.5">
      <c r="B425" s="265">
        <v>4</v>
      </c>
      <c r="C425" s="343" t="s">
        <v>122</v>
      </c>
      <c r="D425" s="344" t="s">
        <v>123</v>
      </c>
      <c r="E425" s="345">
        <v>15</v>
      </c>
    </row>
    <row r="426" spans="2:5" ht="15">
      <c r="B426" s="265">
        <v>5</v>
      </c>
      <c r="C426" s="343" t="s">
        <v>387</v>
      </c>
      <c r="D426" s="344" t="s">
        <v>388</v>
      </c>
      <c r="E426" s="345">
        <v>12</v>
      </c>
    </row>
    <row r="427" spans="2:5" ht="15" customHeight="1">
      <c r="B427" s="437" t="s">
        <v>94</v>
      </c>
      <c r="C427" s="438"/>
      <c r="D427" s="438"/>
      <c r="E427" s="439"/>
    </row>
    <row r="428" spans="2:5" ht="25.5">
      <c r="B428" s="266" t="s">
        <v>115</v>
      </c>
      <c r="C428" s="276" t="s">
        <v>116</v>
      </c>
      <c r="D428" s="266" t="s">
        <v>117</v>
      </c>
      <c r="E428" s="276" t="s">
        <v>158</v>
      </c>
    </row>
    <row r="429" spans="2:5" ht="15">
      <c r="B429" s="265">
        <v>1</v>
      </c>
      <c r="C429" s="343" t="s">
        <v>126</v>
      </c>
      <c r="D429" s="344" t="s">
        <v>127</v>
      </c>
      <c r="E429" s="345">
        <v>28</v>
      </c>
    </row>
    <row r="430" spans="2:5" ht="15">
      <c r="B430" s="265">
        <v>2</v>
      </c>
      <c r="C430" s="343" t="s">
        <v>499</v>
      </c>
      <c r="D430" s="344" t="s">
        <v>500</v>
      </c>
      <c r="E430" s="345">
        <v>25</v>
      </c>
    </row>
    <row r="431" spans="2:5" ht="15">
      <c r="B431" s="265">
        <v>3</v>
      </c>
      <c r="C431" s="343" t="s">
        <v>397</v>
      </c>
      <c r="D431" s="344" t="s">
        <v>398</v>
      </c>
      <c r="E431" s="345">
        <v>23</v>
      </c>
    </row>
    <row r="432" spans="2:5" ht="25.5">
      <c r="B432" s="265">
        <v>4</v>
      </c>
      <c r="C432" s="343" t="s">
        <v>120</v>
      </c>
      <c r="D432" s="344" t="s">
        <v>121</v>
      </c>
      <c r="E432" s="345">
        <v>22</v>
      </c>
    </row>
    <row r="433" spans="2:5" ht="15">
      <c r="B433" s="265">
        <v>5</v>
      </c>
      <c r="C433" s="343" t="s">
        <v>150</v>
      </c>
      <c r="D433" s="344" t="s">
        <v>151</v>
      </c>
      <c r="E433" s="345">
        <v>19</v>
      </c>
    </row>
    <row r="434" spans="2:5" ht="15" customHeight="1">
      <c r="B434" s="437" t="s">
        <v>95</v>
      </c>
      <c r="C434" s="438"/>
      <c r="D434" s="438"/>
      <c r="E434" s="439"/>
    </row>
    <row r="435" spans="2:5" ht="25.5">
      <c r="B435" s="266" t="s">
        <v>115</v>
      </c>
      <c r="C435" s="276" t="s">
        <v>116</v>
      </c>
      <c r="D435" s="266" t="s">
        <v>117</v>
      </c>
      <c r="E435" s="276" t="s">
        <v>158</v>
      </c>
    </row>
    <row r="436" spans="2:5" ht="15">
      <c r="B436" s="265">
        <v>1</v>
      </c>
      <c r="C436" s="343" t="s">
        <v>124</v>
      </c>
      <c r="D436" s="344" t="s">
        <v>125</v>
      </c>
      <c r="E436" s="345">
        <v>6</v>
      </c>
    </row>
    <row r="437" spans="2:5" ht="15">
      <c r="B437" s="265">
        <v>2</v>
      </c>
      <c r="C437" s="343" t="s">
        <v>393</v>
      </c>
      <c r="D437" s="344" t="s">
        <v>394</v>
      </c>
      <c r="E437" s="345">
        <v>4</v>
      </c>
    </row>
    <row r="438" spans="2:5" ht="38.25">
      <c r="B438" s="265">
        <v>3</v>
      </c>
      <c r="C438" s="343" t="s">
        <v>136</v>
      </c>
      <c r="D438" s="344" t="s">
        <v>137</v>
      </c>
      <c r="E438" s="345">
        <v>4</v>
      </c>
    </row>
    <row r="439" spans="2:5" ht="15">
      <c r="B439" s="265">
        <v>4</v>
      </c>
      <c r="C439" s="343" t="s">
        <v>150</v>
      </c>
      <c r="D439" s="344" t="s">
        <v>151</v>
      </c>
      <c r="E439" s="345">
        <v>4</v>
      </c>
    </row>
    <row r="440" spans="2:5" ht="25.5">
      <c r="B440" s="265">
        <v>5</v>
      </c>
      <c r="C440" s="343" t="s">
        <v>978</v>
      </c>
      <c r="D440" s="344" t="s">
        <v>979</v>
      </c>
      <c r="E440" s="345">
        <v>4</v>
      </c>
    </row>
    <row r="441" spans="2:5" ht="15" customHeight="1">
      <c r="B441" s="437" t="s">
        <v>96</v>
      </c>
      <c r="C441" s="438"/>
      <c r="D441" s="438"/>
      <c r="E441" s="439"/>
    </row>
    <row r="442" spans="2:5" ht="25.5">
      <c r="B442" s="266" t="s">
        <v>115</v>
      </c>
      <c r="C442" s="276" t="s">
        <v>116</v>
      </c>
      <c r="D442" s="266" t="s">
        <v>117</v>
      </c>
      <c r="E442" s="276" t="s">
        <v>158</v>
      </c>
    </row>
    <row r="443" spans="2:5" ht="15">
      <c r="B443" s="265">
        <v>1</v>
      </c>
      <c r="C443" s="343" t="s">
        <v>373</v>
      </c>
      <c r="D443" s="344" t="s">
        <v>374</v>
      </c>
      <c r="E443" s="345">
        <v>203</v>
      </c>
    </row>
    <row r="444" spans="2:5" ht="15">
      <c r="B444" s="265">
        <v>2</v>
      </c>
      <c r="C444" s="343" t="s">
        <v>375</v>
      </c>
      <c r="D444" s="344" t="s">
        <v>376</v>
      </c>
      <c r="E444" s="345">
        <v>183</v>
      </c>
    </row>
    <row r="445" spans="2:5" ht="25.5">
      <c r="B445" s="265">
        <v>3</v>
      </c>
      <c r="C445" s="343" t="s">
        <v>120</v>
      </c>
      <c r="D445" s="344" t="s">
        <v>121</v>
      </c>
      <c r="E445" s="345">
        <v>37</v>
      </c>
    </row>
    <row r="446" spans="2:5" ht="25.5">
      <c r="B446" s="265">
        <v>4</v>
      </c>
      <c r="C446" s="343" t="s">
        <v>914</v>
      </c>
      <c r="D446" s="344" t="s">
        <v>915</v>
      </c>
      <c r="E446" s="345">
        <v>30</v>
      </c>
    </row>
    <row r="447" spans="2:5" ht="25.5">
      <c r="B447" s="265">
        <v>5</v>
      </c>
      <c r="C447" s="343" t="s">
        <v>138</v>
      </c>
      <c r="D447" s="344" t="s">
        <v>139</v>
      </c>
      <c r="E447" s="345">
        <v>27</v>
      </c>
    </row>
    <row r="448" spans="2:5" ht="15" customHeight="1">
      <c r="B448" s="437" t="s">
        <v>97</v>
      </c>
      <c r="C448" s="438"/>
      <c r="D448" s="438"/>
      <c r="E448" s="439"/>
    </row>
    <row r="449" spans="2:5" ht="25.5">
      <c r="B449" s="266" t="s">
        <v>115</v>
      </c>
      <c r="C449" s="276" t="s">
        <v>116</v>
      </c>
      <c r="D449" s="266" t="s">
        <v>117</v>
      </c>
      <c r="E449" s="276" t="s">
        <v>158</v>
      </c>
    </row>
    <row r="450" spans="2:5" ht="25.5">
      <c r="B450" s="265">
        <v>1</v>
      </c>
      <c r="C450" s="343" t="s">
        <v>517</v>
      </c>
      <c r="D450" s="344" t="s">
        <v>518</v>
      </c>
      <c r="E450" s="345">
        <v>55</v>
      </c>
    </row>
    <row r="451" spans="2:5" ht="15">
      <c r="B451" s="265">
        <v>2</v>
      </c>
      <c r="C451" s="343" t="s">
        <v>515</v>
      </c>
      <c r="D451" s="344" t="s">
        <v>516</v>
      </c>
      <c r="E451" s="345">
        <v>54</v>
      </c>
    </row>
    <row r="452" spans="2:5" ht="25.5">
      <c r="B452" s="265">
        <v>3</v>
      </c>
      <c r="C452" s="343" t="s">
        <v>513</v>
      </c>
      <c r="D452" s="344" t="s">
        <v>514</v>
      </c>
      <c r="E452" s="345">
        <v>40</v>
      </c>
    </row>
    <row r="453" spans="2:5" ht="25.5">
      <c r="B453" s="265">
        <v>4</v>
      </c>
      <c r="C453" s="343" t="s">
        <v>916</v>
      </c>
      <c r="D453" s="344" t="s">
        <v>917</v>
      </c>
      <c r="E453" s="345">
        <v>26</v>
      </c>
    </row>
    <row r="454" spans="2:5" ht="38.25">
      <c r="B454" s="265">
        <v>5</v>
      </c>
      <c r="C454" s="343" t="s">
        <v>519</v>
      </c>
      <c r="D454" s="344" t="s">
        <v>520</v>
      </c>
      <c r="E454" s="345">
        <v>22</v>
      </c>
    </row>
    <row r="455" spans="2:5" ht="15" customHeight="1">
      <c r="B455" s="273" t="s">
        <v>98</v>
      </c>
      <c r="C455" s="274"/>
      <c r="D455" s="274"/>
      <c r="E455" s="275"/>
    </row>
    <row r="456" spans="2:5" ht="25.5">
      <c r="B456" s="266" t="s">
        <v>115</v>
      </c>
      <c r="C456" s="276" t="s">
        <v>116</v>
      </c>
      <c r="D456" s="266" t="s">
        <v>117</v>
      </c>
      <c r="E456" s="276" t="s">
        <v>158</v>
      </c>
    </row>
    <row r="457" spans="2:5" ht="25.5">
      <c r="B457" s="265">
        <v>1</v>
      </c>
      <c r="C457" s="343" t="s">
        <v>120</v>
      </c>
      <c r="D457" s="344" t="s">
        <v>121</v>
      </c>
      <c r="E457" s="345">
        <v>33</v>
      </c>
    </row>
    <row r="458" spans="2:5" ht="15">
      <c r="B458" s="265">
        <v>2</v>
      </c>
      <c r="C458" s="343" t="s">
        <v>124</v>
      </c>
      <c r="D458" s="344" t="s">
        <v>125</v>
      </c>
      <c r="E458" s="345">
        <v>32</v>
      </c>
    </row>
    <row r="459" spans="2:5" ht="15">
      <c r="B459" s="265">
        <v>3</v>
      </c>
      <c r="C459" s="343" t="s">
        <v>126</v>
      </c>
      <c r="D459" s="344" t="s">
        <v>127</v>
      </c>
      <c r="E459" s="345">
        <v>23</v>
      </c>
    </row>
    <row r="460" spans="2:5" ht="25.5">
      <c r="B460" s="265">
        <v>4</v>
      </c>
      <c r="C460" s="343" t="s">
        <v>385</v>
      </c>
      <c r="D460" s="344" t="s">
        <v>386</v>
      </c>
      <c r="E460" s="345">
        <v>16</v>
      </c>
    </row>
    <row r="461" spans="2:5" ht="25.5">
      <c r="B461" s="265">
        <v>5</v>
      </c>
      <c r="C461" s="343" t="s">
        <v>441</v>
      </c>
      <c r="D461" s="344" t="s">
        <v>442</v>
      </c>
      <c r="E461" s="345">
        <v>11</v>
      </c>
    </row>
    <row r="462" spans="2:5" ht="15" customHeight="1">
      <c r="B462" s="437" t="s">
        <v>99</v>
      </c>
      <c r="C462" s="438"/>
      <c r="D462" s="438"/>
      <c r="E462" s="439"/>
    </row>
    <row r="463" spans="2:5" ht="25.5">
      <c r="B463" s="266" t="s">
        <v>115</v>
      </c>
      <c r="C463" s="276" t="s">
        <v>116</v>
      </c>
      <c r="D463" s="266" t="s">
        <v>117</v>
      </c>
      <c r="E463" s="276" t="s">
        <v>158</v>
      </c>
    </row>
    <row r="464" spans="2:5" ht="15">
      <c r="B464" s="265">
        <v>1</v>
      </c>
      <c r="C464" s="343" t="s">
        <v>126</v>
      </c>
      <c r="D464" s="344" t="s">
        <v>127</v>
      </c>
      <c r="E464" s="345">
        <v>14</v>
      </c>
    </row>
    <row r="465" spans="2:5" ht="15">
      <c r="B465" s="265">
        <v>2</v>
      </c>
      <c r="C465" s="343" t="s">
        <v>124</v>
      </c>
      <c r="D465" s="344" t="s">
        <v>125</v>
      </c>
      <c r="E465" s="345">
        <v>11</v>
      </c>
    </row>
    <row r="466" spans="2:5" ht="25.5">
      <c r="B466" s="265">
        <v>3</v>
      </c>
      <c r="C466" s="343" t="s">
        <v>385</v>
      </c>
      <c r="D466" s="344" t="s">
        <v>386</v>
      </c>
      <c r="E466" s="345">
        <v>9</v>
      </c>
    </row>
    <row r="467" spans="2:5" ht="25.5">
      <c r="B467" s="265">
        <v>4</v>
      </c>
      <c r="C467" s="343" t="s">
        <v>120</v>
      </c>
      <c r="D467" s="344" t="s">
        <v>121</v>
      </c>
      <c r="E467" s="345">
        <v>9</v>
      </c>
    </row>
    <row r="468" spans="2:5" ht="15">
      <c r="B468" s="265">
        <v>5</v>
      </c>
      <c r="C468" s="343" t="s">
        <v>912</v>
      </c>
      <c r="D468" s="344" t="s">
        <v>913</v>
      </c>
      <c r="E468" s="345">
        <v>9</v>
      </c>
    </row>
    <row r="469" spans="2:5" ht="15" customHeight="1">
      <c r="B469" s="437" t="s">
        <v>100</v>
      </c>
      <c r="C469" s="438"/>
      <c r="D469" s="438"/>
      <c r="E469" s="439"/>
    </row>
    <row r="470" spans="2:5" ht="25.5">
      <c r="B470" s="266" t="s">
        <v>115</v>
      </c>
      <c r="C470" s="276" t="s">
        <v>116</v>
      </c>
      <c r="D470" s="266" t="s">
        <v>117</v>
      </c>
      <c r="E470" s="276" t="s">
        <v>158</v>
      </c>
    </row>
    <row r="471" spans="2:5" ht="25.5">
      <c r="B471" s="265">
        <v>1</v>
      </c>
      <c r="C471" s="343" t="s">
        <v>521</v>
      </c>
      <c r="D471" s="344" t="s">
        <v>522</v>
      </c>
      <c r="E471" s="345">
        <v>20</v>
      </c>
    </row>
    <row r="472" spans="2:5" ht="25.5">
      <c r="B472" s="265">
        <v>2</v>
      </c>
      <c r="C472" s="343" t="s">
        <v>525</v>
      </c>
      <c r="D472" s="344" t="s">
        <v>526</v>
      </c>
      <c r="E472" s="345">
        <v>17</v>
      </c>
    </row>
    <row r="473" spans="2:5" ht="15">
      <c r="B473" s="265">
        <v>3</v>
      </c>
      <c r="C473" s="343" t="s">
        <v>918</v>
      </c>
      <c r="D473" s="344" t="s">
        <v>919</v>
      </c>
      <c r="E473" s="345">
        <v>17</v>
      </c>
    </row>
    <row r="474" spans="2:5" ht="15">
      <c r="B474" s="265">
        <v>4</v>
      </c>
      <c r="C474" s="343" t="s">
        <v>124</v>
      </c>
      <c r="D474" s="344" t="s">
        <v>125</v>
      </c>
      <c r="E474" s="345">
        <v>15</v>
      </c>
    </row>
    <row r="475" spans="2:5" ht="25.5">
      <c r="B475" s="265">
        <v>5</v>
      </c>
      <c r="C475" s="343" t="s">
        <v>523</v>
      </c>
      <c r="D475" s="344" t="s">
        <v>524</v>
      </c>
      <c r="E475" s="345">
        <v>14</v>
      </c>
    </row>
    <row r="476" spans="2:5" ht="15" customHeight="1">
      <c r="B476" s="437" t="s">
        <v>101</v>
      </c>
      <c r="C476" s="438"/>
      <c r="D476" s="438"/>
      <c r="E476" s="439"/>
    </row>
    <row r="477" spans="2:5" ht="25.5">
      <c r="B477" s="266" t="s">
        <v>115</v>
      </c>
      <c r="C477" s="276" t="s">
        <v>116</v>
      </c>
      <c r="D477" s="266" t="s">
        <v>117</v>
      </c>
      <c r="E477" s="276" t="s">
        <v>158</v>
      </c>
    </row>
    <row r="478" spans="2:5" ht="15">
      <c r="B478" s="265">
        <v>1</v>
      </c>
      <c r="C478" s="343" t="s">
        <v>134</v>
      </c>
      <c r="D478" s="344" t="s">
        <v>135</v>
      </c>
      <c r="E478" s="345">
        <v>14</v>
      </c>
    </row>
    <row r="479" spans="2:5" ht="15">
      <c r="B479" s="265">
        <v>2</v>
      </c>
      <c r="C479" s="343" t="s">
        <v>140</v>
      </c>
      <c r="D479" s="344" t="s">
        <v>141</v>
      </c>
      <c r="E479" s="345">
        <v>14</v>
      </c>
    </row>
    <row r="480" spans="2:5" ht="15">
      <c r="B480" s="265">
        <v>3</v>
      </c>
      <c r="C480" s="343" t="s">
        <v>153</v>
      </c>
      <c r="D480" s="344" t="s">
        <v>154</v>
      </c>
      <c r="E480" s="345">
        <v>12</v>
      </c>
    </row>
    <row r="481" spans="2:5" ht="15">
      <c r="B481" s="265">
        <v>4</v>
      </c>
      <c r="C481" s="343" t="s">
        <v>126</v>
      </c>
      <c r="D481" s="344" t="s">
        <v>127</v>
      </c>
      <c r="E481" s="345">
        <v>11</v>
      </c>
    </row>
    <row r="482" spans="2:5" ht="15">
      <c r="B482" s="265">
        <v>5</v>
      </c>
      <c r="C482" s="343" t="s">
        <v>411</v>
      </c>
      <c r="D482" s="344" t="s">
        <v>412</v>
      </c>
      <c r="E482" s="345">
        <v>11</v>
      </c>
    </row>
    <row r="483" spans="2:5" ht="15" customHeight="1">
      <c r="B483" s="437" t="s">
        <v>102</v>
      </c>
      <c r="C483" s="438"/>
      <c r="D483" s="438"/>
      <c r="E483" s="439"/>
    </row>
    <row r="484" spans="2:5" ht="25.5">
      <c r="B484" s="266" t="s">
        <v>115</v>
      </c>
      <c r="C484" s="276" t="s">
        <v>116</v>
      </c>
      <c r="D484" s="266" t="s">
        <v>117</v>
      </c>
      <c r="E484" s="276" t="s">
        <v>158</v>
      </c>
    </row>
    <row r="485" spans="2:5" ht="15">
      <c r="B485" s="265">
        <v>1</v>
      </c>
      <c r="C485" s="343" t="s">
        <v>126</v>
      </c>
      <c r="D485" s="344" t="s">
        <v>127</v>
      </c>
      <c r="E485" s="345">
        <v>6</v>
      </c>
    </row>
    <row r="486" spans="2:5" ht="15">
      <c r="B486" s="265">
        <v>2</v>
      </c>
      <c r="C486" s="343" t="s">
        <v>124</v>
      </c>
      <c r="D486" s="344" t="s">
        <v>125</v>
      </c>
      <c r="E486" s="345">
        <v>5</v>
      </c>
    </row>
    <row r="487" spans="2:5" ht="25.5">
      <c r="B487" s="265">
        <v>3</v>
      </c>
      <c r="C487" s="343" t="s">
        <v>385</v>
      </c>
      <c r="D487" s="344" t="s">
        <v>386</v>
      </c>
      <c r="E487" s="345">
        <v>5</v>
      </c>
    </row>
    <row r="488" spans="2:5" ht="25.5">
      <c r="B488" s="265">
        <v>4</v>
      </c>
      <c r="C488" s="343" t="s">
        <v>120</v>
      </c>
      <c r="D488" s="344" t="s">
        <v>121</v>
      </c>
      <c r="E488" s="345">
        <v>3</v>
      </c>
    </row>
    <row r="489" spans="2:5" ht="15">
      <c r="B489" s="265">
        <v>5</v>
      </c>
      <c r="C489" s="343" t="s">
        <v>443</v>
      </c>
      <c r="D489" s="344" t="s">
        <v>444</v>
      </c>
      <c r="E489" s="345">
        <v>3</v>
      </c>
    </row>
    <row r="490" spans="2:5" ht="15" customHeight="1">
      <c r="B490" s="437" t="s">
        <v>103</v>
      </c>
      <c r="C490" s="438"/>
      <c r="D490" s="438"/>
      <c r="E490" s="439"/>
    </row>
    <row r="491" spans="2:5" ht="25.5">
      <c r="B491" s="266" t="s">
        <v>115</v>
      </c>
      <c r="C491" s="276" t="s">
        <v>116</v>
      </c>
      <c r="D491" s="266" t="s">
        <v>117</v>
      </c>
      <c r="E491" s="276" t="s">
        <v>158</v>
      </c>
    </row>
    <row r="492" spans="2:5" ht="25.5">
      <c r="B492" s="265">
        <v>1</v>
      </c>
      <c r="C492" s="343" t="s">
        <v>529</v>
      </c>
      <c r="D492" s="344" t="s">
        <v>530</v>
      </c>
      <c r="E492" s="345">
        <v>12</v>
      </c>
    </row>
    <row r="493" spans="2:5" ht="25.5">
      <c r="B493" s="265">
        <v>2</v>
      </c>
      <c r="C493" s="343" t="s">
        <v>527</v>
      </c>
      <c r="D493" s="344" t="s">
        <v>528</v>
      </c>
      <c r="E493" s="345">
        <v>11</v>
      </c>
    </row>
    <row r="494" spans="2:5" ht="25.5">
      <c r="B494" s="265">
        <v>3</v>
      </c>
      <c r="C494" s="343" t="s">
        <v>138</v>
      </c>
      <c r="D494" s="344" t="s">
        <v>139</v>
      </c>
      <c r="E494" s="345">
        <v>11</v>
      </c>
    </row>
    <row r="495" spans="2:5" ht="15">
      <c r="B495" s="265">
        <v>4</v>
      </c>
      <c r="C495" s="343" t="s">
        <v>148</v>
      </c>
      <c r="D495" s="344" t="s">
        <v>149</v>
      </c>
      <c r="E495" s="345">
        <v>10</v>
      </c>
    </row>
    <row r="496" spans="2:5" ht="15">
      <c r="B496" s="265">
        <v>5</v>
      </c>
      <c r="C496" s="343" t="s">
        <v>124</v>
      </c>
      <c r="D496" s="344" t="s">
        <v>125</v>
      </c>
      <c r="E496" s="345">
        <v>9</v>
      </c>
    </row>
    <row r="497" spans="2:5" ht="15" customHeight="1">
      <c r="B497" s="437" t="s">
        <v>104</v>
      </c>
      <c r="C497" s="438"/>
      <c r="D497" s="438"/>
      <c r="E497" s="439"/>
    </row>
    <row r="498" spans="2:5" ht="25.5">
      <c r="B498" s="266" t="s">
        <v>115</v>
      </c>
      <c r="C498" s="276" t="s">
        <v>116</v>
      </c>
      <c r="D498" s="266" t="s">
        <v>117</v>
      </c>
      <c r="E498" s="276" t="s">
        <v>158</v>
      </c>
    </row>
    <row r="499" spans="2:5" ht="15">
      <c r="B499" s="265">
        <v>1</v>
      </c>
      <c r="C499" s="343" t="s">
        <v>531</v>
      </c>
      <c r="D499" s="344" t="s">
        <v>532</v>
      </c>
      <c r="E499" s="345">
        <v>19</v>
      </c>
    </row>
    <row r="500" spans="2:5" ht="15">
      <c r="B500" s="265">
        <v>2</v>
      </c>
      <c r="C500" s="343" t="s">
        <v>533</v>
      </c>
      <c r="D500" s="344" t="s">
        <v>534</v>
      </c>
      <c r="E500" s="345">
        <v>10</v>
      </c>
    </row>
    <row r="501" spans="2:5" ht="15">
      <c r="B501" s="265">
        <v>3</v>
      </c>
      <c r="C501" s="343" t="s">
        <v>126</v>
      </c>
      <c r="D501" s="344" t="s">
        <v>127</v>
      </c>
      <c r="E501" s="345">
        <v>7</v>
      </c>
    </row>
    <row r="502" spans="2:5" ht="15">
      <c r="B502" s="265">
        <v>4</v>
      </c>
      <c r="C502" s="343" t="s">
        <v>980</v>
      </c>
      <c r="D502" s="344" t="s">
        <v>981</v>
      </c>
      <c r="E502" s="345">
        <v>7</v>
      </c>
    </row>
    <row r="503" spans="2:5" ht="15">
      <c r="B503" s="265">
        <v>5</v>
      </c>
      <c r="C503" s="343" t="s">
        <v>118</v>
      </c>
      <c r="D503" s="344" t="s">
        <v>119</v>
      </c>
      <c r="E503" s="345">
        <v>7</v>
      </c>
    </row>
    <row r="504" spans="2:5" ht="15" customHeight="1">
      <c r="B504" s="440" t="s">
        <v>105</v>
      </c>
      <c r="C504" s="441"/>
      <c r="D504" s="441"/>
      <c r="E504" s="442"/>
    </row>
    <row r="505" spans="2:5" ht="25.5">
      <c r="B505" s="266" t="s">
        <v>115</v>
      </c>
      <c r="C505" s="276" t="s">
        <v>116</v>
      </c>
      <c r="D505" s="266" t="s">
        <v>117</v>
      </c>
      <c r="E505" s="276" t="s">
        <v>158</v>
      </c>
    </row>
    <row r="506" spans="2:5" ht="25.5">
      <c r="B506" s="265">
        <v>1</v>
      </c>
      <c r="C506" s="343" t="s">
        <v>120</v>
      </c>
      <c r="D506" s="344" t="s">
        <v>121</v>
      </c>
      <c r="E506" s="345">
        <v>25</v>
      </c>
    </row>
    <row r="507" spans="2:5" ht="38.25">
      <c r="B507" s="265">
        <v>2</v>
      </c>
      <c r="C507" s="343" t="s">
        <v>535</v>
      </c>
      <c r="D507" s="344" t="s">
        <v>536</v>
      </c>
      <c r="E507" s="345">
        <v>16</v>
      </c>
    </row>
    <row r="508" spans="2:5" ht="25.5">
      <c r="B508" s="265">
        <v>3</v>
      </c>
      <c r="C508" s="343" t="s">
        <v>122</v>
      </c>
      <c r="D508" s="344" t="s">
        <v>123</v>
      </c>
      <c r="E508" s="345">
        <v>16</v>
      </c>
    </row>
    <row r="509" spans="2:5" ht="15">
      <c r="B509" s="265">
        <v>4</v>
      </c>
      <c r="C509" s="343" t="s">
        <v>126</v>
      </c>
      <c r="D509" s="344" t="s">
        <v>127</v>
      </c>
      <c r="E509" s="345">
        <v>10</v>
      </c>
    </row>
    <row r="510" spans="2:5" ht="15">
      <c r="B510" s="265">
        <v>5</v>
      </c>
      <c r="C510" s="343" t="s">
        <v>982</v>
      </c>
      <c r="D510" s="344" t="s">
        <v>983</v>
      </c>
      <c r="E510" s="345">
        <v>8</v>
      </c>
    </row>
    <row r="511" spans="2:5" ht="15" customHeight="1">
      <c r="B511" s="437" t="s">
        <v>106</v>
      </c>
      <c r="C511" s="438"/>
      <c r="D511" s="438"/>
      <c r="E511" s="439"/>
    </row>
    <row r="512" spans="2:5" ht="25.5">
      <c r="B512" s="266" t="s">
        <v>115</v>
      </c>
      <c r="C512" s="276" t="s">
        <v>116</v>
      </c>
      <c r="D512" s="266" t="s">
        <v>117</v>
      </c>
      <c r="E512" s="276" t="s">
        <v>158</v>
      </c>
    </row>
    <row r="513" spans="2:5" ht="15">
      <c r="B513" s="265">
        <v>1</v>
      </c>
      <c r="C513" s="343" t="s">
        <v>124</v>
      </c>
      <c r="D513" s="344" t="s">
        <v>125</v>
      </c>
      <c r="E513" s="345">
        <v>10</v>
      </c>
    </row>
    <row r="514" spans="2:5" ht="15">
      <c r="B514" s="265">
        <v>2</v>
      </c>
      <c r="C514" s="343" t="s">
        <v>126</v>
      </c>
      <c r="D514" s="344" t="s">
        <v>127</v>
      </c>
      <c r="E514" s="345">
        <v>9</v>
      </c>
    </row>
    <row r="515" spans="2:5" ht="25.5">
      <c r="B515" s="265">
        <v>3</v>
      </c>
      <c r="C515" s="343" t="s">
        <v>385</v>
      </c>
      <c r="D515" s="344" t="s">
        <v>386</v>
      </c>
      <c r="E515" s="345">
        <v>7</v>
      </c>
    </row>
    <row r="516" spans="2:5" ht="25.5">
      <c r="B516" s="265">
        <v>4</v>
      </c>
      <c r="C516" s="343" t="s">
        <v>120</v>
      </c>
      <c r="D516" s="344" t="s">
        <v>121</v>
      </c>
      <c r="E516" s="345">
        <v>7</v>
      </c>
    </row>
    <row r="517" spans="2:5" ht="15">
      <c r="B517" s="265">
        <v>5</v>
      </c>
      <c r="C517" s="343" t="s">
        <v>984</v>
      </c>
      <c r="D517" s="344" t="s">
        <v>985</v>
      </c>
      <c r="E517" s="345">
        <v>4</v>
      </c>
    </row>
    <row r="518" spans="2:5" ht="15" customHeight="1">
      <c r="B518" s="437" t="s">
        <v>107</v>
      </c>
      <c r="C518" s="438"/>
      <c r="D518" s="438"/>
      <c r="E518" s="439"/>
    </row>
    <row r="519" spans="2:5" ht="25.5">
      <c r="B519" s="266" t="s">
        <v>115</v>
      </c>
      <c r="C519" s="276" t="s">
        <v>116</v>
      </c>
      <c r="D519" s="266" t="s">
        <v>117</v>
      </c>
      <c r="E519" s="276" t="s">
        <v>158</v>
      </c>
    </row>
    <row r="520" spans="2:5" ht="15">
      <c r="B520" s="265">
        <v>1</v>
      </c>
      <c r="C520" s="343" t="s">
        <v>124</v>
      </c>
      <c r="D520" s="344" t="s">
        <v>125</v>
      </c>
      <c r="E520" s="345">
        <v>9</v>
      </c>
    </row>
    <row r="521" spans="2:5" ht="25.5">
      <c r="B521" s="265">
        <v>2</v>
      </c>
      <c r="C521" s="343" t="s">
        <v>122</v>
      </c>
      <c r="D521" s="344" t="s">
        <v>123</v>
      </c>
      <c r="E521" s="345">
        <v>6</v>
      </c>
    </row>
    <row r="522" spans="2:5" ht="15">
      <c r="B522" s="265">
        <v>3</v>
      </c>
      <c r="C522" s="343" t="s">
        <v>126</v>
      </c>
      <c r="D522" s="344" t="s">
        <v>127</v>
      </c>
      <c r="E522" s="345">
        <v>6</v>
      </c>
    </row>
    <row r="523" spans="2:5" ht="15">
      <c r="B523" s="265">
        <v>4</v>
      </c>
      <c r="C523" s="343" t="s">
        <v>142</v>
      </c>
      <c r="D523" s="344" t="s">
        <v>143</v>
      </c>
      <c r="E523" s="345">
        <v>6</v>
      </c>
    </row>
    <row r="524" spans="2:5" ht="38.25">
      <c r="B524" s="265">
        <v>5</v>
      </c>
      <c r="C524" s="343" t="s">
        <v>416</v>
      </c>
      <c r="D524" s="344" t="s">
        <v>417</v>
      </c>
      <c r="E524" s="345">
        <v>6</v>
      </c>
    </row>
    <row r="525" spans="2:5" ht="15" customHeight="1">
      <c r="B525" s="437" t="s">
        <v>108</v>
      </c>
      <c r="C525" s="438"/>
      <c r="D525" s="438"/>
      <c r="E525" s="439"/>
    </row>
    <row r="526" spans="2:5" ht="25.5">
      <c r="B526" s="266" t="s">
        <v>115</v>
      </c>
      <c r="C526" s="276" t="s">
        <v>116</v>
      </c>
      <c r="D526" s="266" t="s">
        <v>117</v>
      </c>
      <c r="E526" s="276" t="s">
        <v>158</v>
      </c>
    </row>
    <row r="527" spans="2:5" ht="15">
      <c r="B527" s="265">
        <v>1</v>
      </c>
      <c r="C527" s="343" t="s">
        <v>473</v>
      </c>
      <c r="D527" s="344" t="s">
        <v>474</v>
      </c>
      <c r="E527" s="345">
        <v>17</v>
      </c>
    </row>
    <row r="528" spans="2:5" ht="15">
      <c r="B528" s="265">
        <v>2</v>
      </c>
      <c r="C528" s="343" t="s">
        <v>443</v>
      </c>
      <c r="D528" s="344" t="s">
        <v>444</v>
      </c>
      <c r="E528" s="345">
        <v>15</v>
      </c>
    </row>
    <row r="529" spans="2:5" ht="15">
      <c r="B529" s="265">
        <v>3</v>
      </c>
      <c r="C529" s="343" t="s">
        <v>421</v>
      </c>
      <c r="D529" s="344" t="s">
        <v>422</v>
      </c>
      <c r="E529" s="345">
        <v>9</v>
      </c>
    </row>
    <row r="530" spans="2:5" ht="15">
      <c r="B530" s="265">
        <v>4</v>
      </c>
      <c r="C530" s="343" t="s">
        <v>140</v>
      </c>
      <c r="D530" s="344" t="s">
        <v>141</v>
      </c>
      <c r="E530" s="345">
        <v>5</v>
      </c>
    </row>
    <row r="531" spans="2:5" ht="15">
      <c r="B531" s="265">
        <v>5</v>
      </c>
      <c r="C531" s="343" t="s">
        <v>124</v>
      </c>
      <c r="D531" s="344" t="s">
        <v>125</v>
      </c>
      <c r="E531" s="345">
        <v>5</v>
      </c>
    </row>
    <row r="532" spans="2:5" ht="15" customHeight="1">
      <c r="B532" s="437" t="s">
        <v>109</v>
      </c>
      <c r="C532" s="438"/>
      <c r="D532" s="438"/>
      <c r="E532" s="439"/>
    </row>
    <row r="533" spans="2:5" ht="25.5">
      <c r="B533" s="266" t="s">
        <v>115</v>
      </c>
      <c r="C533" s="276" t="s">
        <v>116</v>
      </c>
      <c r="D533" s="266" t="s">
        <v>117</v>
      </c>
      <c r="E533" s="276" t="s">
        <v>158</v>
      </c>
    </row>
    <row r="534" spans="2:5" ht="15">
      <c r="B534" s="265">
        <v>1</v>
      </c>
      <c r="C534" s="343" t="s">
        <v>411</v>
      </c>
      <c r="D534" s="344" t="s">
        <v>412</v>
      </c>
      <c r="E534" s="345">
        <v>8</v>
      </c>
    </row>
    <row r="535" spans="2:5" ht="25.5">
      <c r="B535" s="265">
        <v>2</v>
      </c>
      <c r="C535" s="343" t="s">
        <v>120</v>
      </c>
      <c r="D535" s="344" t="s">
        <v>121</v>
      </c>
      <c r="E535" s="345">
        <v>6</v>
      </c>
    </row>
    <row r="536" spans="2:5" ht="15">
      <c r="B536" s="265">
        <v>3</v>
      </c>
      <c r="C536" s="343" t="s">
        <v>118</v>
      </c>
      <c r="D536" s="344" t="s">
        <v>119</v>
      </c>
      <c r="E536" s="345">
        <v>5</v>
      </c>
    </row>
    <row r="537" spans="2:5" ht="25.5">
      <c r="B537" s="265">
        <v>4</v>
      </c>
      <c r="C537" s="343" t="s">
        <v>505</v>
      </c>
      <c r="D537" s="344" t="s">
        <v>506</v>
      </c>
      <c r="E537" s="345">
        <v>3</v>
      </c>
    </row>
    <row r="538" spans="2:5" ht="15">
      <c r="B538" s="265">
        <v>5</v>
      </c>
      <c r="C538" s="343" t="s">
        <v>972</v>
      </c>
      <c r="D538" s="344" t="s">
        <v>973</v>
      </c>
      <c r="E538" s="345">
        <v>2</v>
      </c>
    </row>
    <row r="539" spans="2:5" ht="15" customHeight="1">
      <c r="B539" s="437" t="s">
        <v>110</v>
      </c>
      <c r="C539" s="438"/>
      <c r="D539" s="438"/>
      <c r="E539" s="439"/>
    </row>
    <row r="540" spans="2:5" ht="25.5">
      <c r="B540" s="266" t="s">
        <v>115</v>
      </c>
      <c r="C540" s="276" t="s">
        <v>116</v>
      </c>
      <c r="D540" s="266" t="s">
        <v>117</v>
      </c>
      <c r="E540" s="276" t="s">
        <v>158</v>
      </c>
    </row>
    <row r="541" spans="2:5" ht="15">
      <c r="B541" s="265">
        <v>1</v>
      </c>
      <c r="C541" s="343" t="s">
        <v>537</v>
      </c>
      <c r="D541" s="344" t="s">
        <v>538</v>
      </c>
      <c r="E541" s="345">
        <v>18</v>
      </c>
    </row>
    <row r="542" spans="2:5" ht="21" customHeight="1">
      <c r="B542" s="265">
        <v>2</v>
      </c>
      <c r="C542" s="343" t="s">
        <v>153</v>
      </c>
      <c r="D542" s="344" t="s">
        <v>154</v>
      </c>
      <c r="E542" s="345">
        <v>14</v>
      </c>
    </row>
    <row r="543" spans="2:5" ht="17.25" customHeight="1">
      <c r="B543" s="265">
        <v>3</v>
      </c>
      <c r="C543" s="343" t="s">
        <v>118</v>
      </c>
      <c r="D543" s="344" t="s">
        <v>119</v>
      </c>
      <c r="E543" s="345">
        <v>12</v>
      </c>
    </row>
    <row r="544" spans="2:5" ht="19.5" customHeight="1">
      <c r="B544" s="265">
        <v>4</v>
      </c>
      <c r="C544" s="343" t="s">
        <v>503</v>
      </c>
      <c r="D544" s="344" t="s">
        <v>504</v>
      </c>
      <c r="E544" s="345">
        <v>9</v>
      </c>
    </row>
    <row r="545" spans="2:5" ht="19.5" customHeight="1">
      <c r="B545" s="265">
        <v>5</v>
      </c>
      <c r="C545" s="343" t="s">
        <v>986</v>
      </c>
      <c r="D545" s="344" t="s">
        <v>538</v>
      </c>
      <c r="E545" s="345">
        <v>9</v>
      </c>
    </row>
    <row r="546" spans="2:5" ht="15" customHeight="1">
      <c r="B546" s="437" t="s">
        <v>111</v>
      </c>
      <c r="C546" s="438"/>
      <c r="D546" s="438"/>
      <c r="E546" s="439"/>
    </row>
    <row r="547" spans="2:5" ht="25.5">
      <c r="B547" s="266" t="s">
        <v>115</v>
      </c>
      <c r="C547" s="276" t="s">
        <v>116</v>
      </c>
      <c r="D547" s="266" t="s">
        <v>117</v>
      </c>
      <c r="E547" s="276" t="s">
        <v>158</v>
      </c>
    </row>
    <row r="548" spans="2:5" ht="25.5">
      <c r="B548" s="265">
        <v>1</v>
      </c>
      <c r="C548" s="343" t="s">
        <v>539</v>
      </c>
      <c r="D548" s="344" t="s">
        <v>540</v>
      </c>
      <c r="E548" s="345">
        <v>20</v>
      </c>
    </row>
    <row r="549" spans="2:5" ht="38.25">
      <c r="B549" s="265">
        <v>2</v>
      </c>
      <c r="C549" s="343" t="s">
        <v>541</v>
      </c>
      <c r="D549" s="344" t="s">
        <v>542</v>
      </c>
      <c r="E549" s="345">
        <v>13</v>
      </c>
    </row>
    <row r="550" spans="2:5" ht="38.25">
      <c r="B550" s="265">
        <v>3</v>
      </c>
      <c r="C550" s="343" t="s">
        <v>416</v>
      </c>
      <c r="D550" s="344" t="s">
        <v>417</v>
      </c>
      <c r="E550" s="345">
        <v>8</v>
      </c>
    </row>
    <row r="551" spans="2:5" ht="51">
      <c r="B551" s="265">
        <v>4</v>
      </c>
      <c r="C551" s="343" t="s">
        <v>543</v>
      </c>
      <c r="D551" s="344" t="s">
        <v>544</v>
      </c>
      <c r="E551" s="345">
        <v>6</v>
      </c>
    </row>
    <row r="552" spans="2:5" ht="15">
      <c r="B552" s="265">
        <v>5</v>
      </c>
      <c r="C552" s="343" t="s">
        <v>987</v>
      </c>
      <c r="D552" s="344" t="s">
        <v>988</v>
      </c>
      <c r="E552" s="345">
        <v>6</v>
      </c>
    </row>
    <row r="553" spans="2:5" ht="15" customHeight="1">
      <c r="B553" s="437" t="s">
        <v>112</v>
      </c>
      <c r="C553" s="438"/>
      <c r="D553" s="438"/>
      <c r="E553" s="439"/>
    </row>
    <row r="554" spans="2:5" ht="25.5">
      <c r="B554" s="266" t="s">
        <v>115</v>
      </c>
      <c r="C554" s="276" t="s">
        <v>116</v>
      </c>
      <c r="D554" s="266" t="s">
        <v>117</v>
      </c>
      <c r="E554" s="276" t="s">
        <v>158</v>
      </c>
    </row>
    <row r="555" spans="2:5" ht="15">
      <c r="B555" s="265">
        <v>1</v>
      </c>
      <c r="C555" s="343" t="s">
        <v>399</v>
      </c>
      <c r="D555" s="344" t="s">
        <v>400</v>
      </c>
      <c r="E555" s="345">
        <v>14</v>
      </c>
    </row>
    <row r="556" spans="2:5" ht="18.75" customHeight="1">
      <c r="B556" s="265">
        <v>2</v>
      </c>
      <c r="C556" s="343" t="s">
        <v>405</v>
      </c>
      <c r="D556" s="344" t="s">
        <v>406</v>
      </c>
      <c r="E556" s="345">
        <v>14</v>
      </c>
    </row>
    <row r="557" spans="2:5" ht="21" customHeight="1">
      <c r="B557" s="265">
        <v>3</v>
      </c>
      <c r="C557" s="343" t="s">
        <v>118</v>
      </c>
      <c r="D557" s="344" t="s">
        <v>119</v>
      </c>
      <c r="E557" s="345">
        <v>7</v>
      </c>
    </row>
    <row r="558" spans="2:5" ht="20.25" customHeight="1">
      <c r="B558" s="265">
        <v>4</v>
      </c>
      <c r="C558" s="343" t="s">
        <v>126</v>
      </c>
      <c r="D558" s="344" t="s">
        <v>127</v>
      </c>
      <c r="E558" s="345">
        <v>4</v>
      </c>
    </row>
    <row r="559" spans="2:5" ht="25.5">
      <c r="B559" s="265">
        <v>5</v>
      </c>
      <c r="C559" s="343" t="s">
        <v>120</v>
      </c>
      <c r="D559" s="344" t="s">
        <v>121</v>
      </c>
      <c r="E559" s="345">
        <v>4</v>
      </c>
    </row>
    <row r="560" spans="2:5" ht="15" customHeight="1">
      <c r="B560" s="437" t="s">
        <v>113</v>
      </c>
      <c r="C560" s="438"/>
      <c r="D560" s="438"/>
      <c r="E560" s="439"/>
    </row>
    <row r="561" spans="2:5" ht="25.5">
      <c r="B561" s="266" t="s">
        <v>115</v>
      </c>
      <c r="C561" s="276" t="s">
        <v>116</v>
      </c>
      <c r="D561" s="266" t="s">
        <v>117</v>
      </c>
      <c r="E561" s="276" t="s">
        <v>158</v>
      </c>
    </row>
    <row r="562" spans="2:5" ht="38.25">
      <c r="B562" s="265">
        <v>1</v>
      </c>
      <c r="C562" s="343" t="s">
        <v>545</v>
      </c>
      <c r="D562" s="344" t="s">
        <v>546</v>
      </c>
      <c r="E562" s="345">
        <v>24</v>
      </c>
    </row>
    <row r="563" spans="2:5" ht="25.5">
      <c r="B563" s="265">
        <v>2</v>
      </c>
      <c r="C563" s="343" t="s">
        <v>403</v>
      </c>
      <c r="D563" s="344" t="s">
        <v>404</v>
      </c>
      <c r="E563" s="345">
        <v>10</v>
      </c>
    </row>
    <row r="564" spans="2:5" ht="15">
      <c r="B564" s="265">
        <v>3</v>
      </c>
      <c r="C564" s="343" t="s">
        <v>547</v>
      </c>
      <c r="D564" s="344" t="s">
        <v>548</v>
      </c>
      <c r="E564" s="345">
        <v>10</v>
      </c>
    </row>
    <row r="565" spans="2:5" ht="26.25" customHeight="1">
      <c r="B565" s="265">
        <v>4</v>
      </c>
      <c r="C565" s="343" t="s">
        <v>447</v>
      </c>
      <c r="D565" s="344" t="s">
        <v>448</v>
      </c>
      <c r="E565" s="345">
        <v>9</v>
      </c>
    </row>
    <row r="566" spans="2:5" ht="25.5" customHeight="1">
      <c r="B566" s="265">
        <v>5</v>
      </c>
      <c r="C566" s="343" t="s">
        <v>126</v>
      </c>
      <c r="D566" s="344" t="s">
        <v>127</v>
      </c>
      <c r="E566" s="345">
        <v>8</v>
      </c>
    </row>
    <row r="567" spans="2:5" ht="15" customHeight="1">
      <c r="B567" s="437" t="s">
        <v>114</v>
      </c>
      <c r="C567" s="438"/>
      <c r="D567" s="438"/>
      <c r="E567" s="439"/>
    </row>
    <row r="568" spans="2:5" ht="25.5">
      <c r="B568" s="266" t="s">
        <v>115</v>
      </c>
      <c r="C568" s="276" t="s">
        <v>116</v>
      </c>
      <c r="D568" s="266" t="s">
        <v>117</v>
      </c>
      <c r="E568" s="276" t="s">
        <v>158</v>
      </c>
    </row>
    <row r="569" spans="2:5" ht="25.5">
      <c r="B569" s="265">
        <v>1</v>
      </c>
      <c r="C569" s="343" t="s">
        <v>122</v>
      </c>
      <c r="D569" s="344" t="s">
        <v>123</v>
      </c>
      <c r="E569" s="345">
        <v>26</v>
      </c>
    </row>
    <row r="570" spans="2:5" ht="38.25">
      <c r="B570" s="265">
        <v>2</v>
      </c>
      <c r="C570" s="343" t="s">
        <v>416</v>
      </c>
      <c r="D570" s="344" t="s">
        <v>417</v>
      </c>
      <c r="E570" s="345">
        <v>25</v>
      </c>
    </row>
    <row r="571" spans="2:5" ht="25.5">
      <c r="B571" s="265">
        <v>3</v>
      </c>
      <c r="C571" s="343" t="s">
        <v>920</v>
      </c>
      <c r="D571" s="344" t="s">
        <v>921</v>
      </c>
      <c r="E571" s="345">
        <v>21</v>
      </c>
    </row>
    <row r="572" spans="2:5" ht="25.5">
      <c r="B572" s="265">
        <v>4</v>
      </c>
      <c r="C572" s="343" t="s">
        <v>120</v>
      </c>
      <c r="D572" s="344" t="s">
        <v>121</v>
      </c>
      <c r="E572" s="345">
        <v>13</v>
      </c>
    </row>
    <row r="573" spans="2:5" ht="15">
      <c r="B573" s="265">
        <v>5</v>
      </c>
      <c r="C573" s="343" t="s">
        <v>549</v>
      </c>
      <c r="D573" s="344" t="s">
        <v>550</v>
      </c>
      <c r="E573" s="345">
        <v>13</v>
      </c>
    </row>
  </sheetData>
  <sheetProtection/>
  <mergeCells count="81">
    <mergeCell ref="B553:E553"/>
    <mergeCell ref="B560:E560"/>
    <mergeCell ref="B567:E567"/>
    <mergeCell ref="B511:E511"/>
    <mergeCell ref="B518:E518"/>
    <mergeCell ref="B525:E525"/>
    <mergeCell ref="B532:E532"/>
    <mergeCell ref="B539:E539"/>
    <mergeCell ref="B546:E546"/>
    <mergeCell ref="B469:E469"/>
    <mergeCell ref="B476:E476"/>
    <mergeCell ref="B483:E483"/>
    <mergeCell ref="B490:E490"/>
    <mergeCell ref="B497:E497"/>
    <mergeCell ref="B504:E504"/>
    <mergeCell ref="B420:E420"/>
    <mergeCell ref="B427:E427"/>
    <mergeCell ref="B434:E434"/>
    <mergeCell ref="B441:E441"/>
    <mergeCell ref="B448:E448"/>
    <mergeCell ref="B462:E462"/>
    <mergeCell ref="B378:E378"/>
    <mergeCell ref="B385:E385"/>
    <mergeCell ref="B392:E392"/>
    <mergeCell ref="B399:E399"/>
    <mergeCell ref="B406:E406"/>
    <mergeCell ref="B413:E413"/>
    <mergeCell ref="B329:E329"/>
    <mergeCell ref="B336:E336"/>
    <mergeCell ref="B343:E343"/>
    <mergeCell ref="B350:E350"/>
    <mergeCell ref="B357:E357"/>
    <mergeCell ref="B364:E364"/>
    <mergeCell ref="B287:E287"/>
    <mergeCell ref="B294:E294"/>
    <mergeCell ref="B301:E301"/>
    <mergeCell ref="B308:E308"/>
    <mergeCell ref="B315:E315"/>
    <mergeCell ref="B322:E322"/>
    <mergeCell ref="B245:E245"/>
    <mergeCell ref="B252:E252"/>
    <mergeCell ref="B259:E259"/>
    <mergeCell ref="B266:E266"/>
    <mergeCell ref="B273:E273"/>
    <mergeCell ref="B280:E280"/>
    <mergeCell ref="B203:E203"/>
    <mergeCell ref="B210:E210"/>
    <mergeCell ref="B217:E217"/>
    <mergeCell ref="B224:E224"/>
    <mergeCell ref="B231:E231"/>
    <mergeCell ref="B238:E238"/>
    <mergeCell ref="B161:E161"/>
    <mergeCell ref="B168:E168"/>
    <mergeCell ref="B175:E175"/>
    <mergeCell ref="B182:E182"/>
    <mergeCell ref="B189:E189"/>
    <mergeCell ref="B196:E196"/>
    <mergeCell ref="B119:E119"/>
    <mergeCell ref="B126:E126"/>
    <mergeCell ref="B133:E133"/>
    <mergeCell ref="B140:E140"/>
    <mergeCell ref="B147:E147"/>
    <mergeCell ref="B154:E154"/>
    <mergeCell ref="B77:E77"/>
    <mergeCell ref="B84:E84"/>
    <mergeCell ref="B91:E91"/>
    <mergeCell ref="B98:E98"/>
    <mergeCell ref="B105:E105"/>
    <mergeCell ref="B112:E112"/>
    <mergeCell ref="B35:E35"/>
    <mergeCell ref="B42:E42"/>
    <mergeCell ref="B49:E49"/>
    <mergeCell ref="B56:E56"/>
    <mergeCell ref="B63:E63"/>
    <mergeCell ref="B70:E70"/>
    <mergeCell ref="B3:E3"/>
    <mergeCell ref="B5:E5"/>
    <mergeCell ref="B7:E7"/>
    <mergeCell ref="B14:E14"/>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05" t="s">
        <v>940</v>
      </c>
      <c r="C2" s="443"/>
      <c r="D2" s="443"/>
      <c r="E2" s="443"/>
    </row>
    <row r="3" spans="2:5" ht="15">
      <c r="B3" s="423" t="s">
        <v>159</v>
      </c>
      <c r="C3" s="406"/>
      <c r="D3" s="406"/>
      <c r="E3" s="406"/>
    </row>
    <row r="5" spans="2:5" ht="15" customHeight="1">
      <c r="B5" s="440" t="s">
        <v>29</v>
      </c>
      <c r="C5" s="444"/>
      <c r="D5" s="444"/>
      <c r="E5" s="445"/>
    </row>
    <row r="6" spans="2:5" ht="25.5">
      <c r="B6" s="266" t="s">
        <v>115</v>
      </c>
      <c r="C6" s="266" t="s">
        <v>116</v>
      </c>
      <c r="D6" s="266" t="s">
        <v>117</v>
      </c>
      <c r="E6" s="276" t="s">
        <v>158</v>
      </c>
    </row>
    <row r="7" spans="2:5" ht="15">
      <c r="B7" s="265">
        <v>1</v>
      </c>
      <c r="C7" s="348" t="s">
        <v>683</v>
      </c>
      <c r="D7" s="346" t="s">
        <v>303</v>
      </c>
      <c r="E7" s="347">
        <v>80</v>
      </c>
    </row>
    <row r="8" spans="2:5" ht="25.5">
      <c r="B8" s="265">
        <v>2</v>
      </c>
      <c r="C8" s="343" t="s">
        <v>686</v>
      </c>
      <c r="D8" s="346" t="s">
        <v>306</v>
      </c>
      <c r="E8" s="347">
        <v>77</v>
      </c>
    </row>
    <row r="9" spans="2:5" ht="15">
      <c r="B9" s="265">
        <v>3</v>
      </c>
      <c r="C9" s="343" t="s">
        <v>720</v>
      </c>
      <c r="D9" s="346" t="s">
        <v>344</v>
      </c>
      <c r="E9" s="347">
        <v>74</v>
      </c>
    </row>
    <row r="10" spans="2:5" ht="15" customHeight="1">
      <c r="B10" s="265">
        <v>4</v>
      </c>
      <c r="C10" s="348" t="s">
        <v>684</v>
      </c>
      <c r="D10" s="346" t="s">
        <v>304</v>
      </c>
      <c r="E10" s="347">
        <v>72</v>
      </c>
    </row>
    <row r="11" spans="2:5" ht="15">
      <c r="B11" s="265">
        <v>5</v>
      </c>
      <c r="C11" s="348" t="s">
        <v>687</v>
      </c>
      <c r="D11" s="346" t="s">
        <v>307</v>
      </c>
      <c r="E11" s="347">
        <v>67</v>
      </c>
    </row>
    <row r="12" spans="2:5" ht="15" customHeight="1">
      <c r="B12" s="437" t="s">
        <v>30</v>
      </c>
      <c r="C12" s="446"/>
      <c r="D12" s="446"/>
      <c r="E12" s="447"/>
    </row>
    <row r="13" spans="2:5" ht="25.5">
      <c r="B13" s="266" t="s">
        <v>115</v>
      </c>
      <c r="C13" s="266" t="s">
        <v>116</v>
      </c>
      <c r="D13" s="266" t="s">
        <v>117</v>
      </c>
      <c r="E13" s="276" t="s">
        <v>158</v>
      </c>
    </row>
    <row r="14" spans="2:5" ht="15">
      <c r="B14" s="265">
        <v>1</v>
      </c>
      <c r="C14" s="343" t="s">
        <v>689</v>
      </c>
      <c r="D14" s="346" t="s">
        <v>309</v>
      </c>
      <c r="E14" s="347">
        <v>26</v>
      </c>
    </row>
    <row r="15" spans="2:5" ht="15">
      <c r="B15" s="265">
        <v>2</v>
      </c>
      <c r="C15" s="348" t="s">
        <v>684</v>
      </c>
      <c r="D15" s="346" t="s">
        <v>304</v>
      </c>
      <c r="E15" s="347">
        <v>20</v>
      </c>
    </row>
    <row r="16" spans="2:5" ht="15">
      <c r="B16" s="265">
        <v>3</v>
      </c>
      <c r="C16" s="348" t="s">
        <v>922</v>
      </c>
      <c r="D16" s="346" t="s">
        <v>310</v>
      </c>
      <c r="E16" s="347">
        <v>16</v>
      </c>
    </row>
    <row r="17" spans="2:5" ht="15">
      <c r="B17" s="265">
        <v>4</v>
      </c>
      <c r="C17" s="348" t="s">
        <v>685</v>
      </c>
      <c r="D17" s="346" t="s">
        <v>305</v>
      </c>
      <c r="E17" s="347">
        <v>14</v>
      </c>
    </row>
    <row r="18" spans="2:5" ht="15">
      <c r="B18" s="265">
        <v>5</v>
      </c>
      <c r="C18" s="343" t="s">
        <v>688</v>
      </c>
      <c r="D18" s="346" t="s">
        <v>308</v>
      </c>
      <c r="E18" s="347">
        <v>14</v>
      </c>
    </row>
    <row r="19" spans="2:5" ht="15" customHeight="1">
      <c r="B19" s="437" t="s">
        <v>32</v>
      </c>
      <c r="C19" s="446"/>
      <c r="D19" s="446"/>
      <c r="E19" s="447"/>
    </row>
    <row r="20" spans="2:5" ht="25.5">
      <c r="B20" s="266" t="s">
        <v>115</v>
      </c>
      <c r="C20" s="266" t="s">
        <v>116</v>
      </c>
      <c r="D20" s="266" t="s">
        <v>117</v>
      </c>
      <c r="E20" s="276" t="s">
        <v>158</v>
      </c>
    </row>
    <row r="21" spans="2:5" ht="15">
      <c r="B21" s="265">
        <v>1</v>
      </c>
      <c r="C21" s="343" t="s">
        <v>690</v>
      </c>
      <c r="D21" s="346" t="s">
        <v>311</v>
      </c>
      <c r="E21" s="347">
        <v>224</v>
      </c>
    </row>
    <row r="22" spans="2:5" ht="15">
      <c r="B22" s="265">
        <v>2</v>
      </c>
      <c r="C22" s="348" t="s">
        <v>922</v>
      </c>
      <c r="D22" s="346" t="s">
        <v>310</v>
      </c>
      <c r="E22" s="347">
        <v>128</v>
      </c>
    </row>
    <row r="23" spans="2:5" ht="15">
      <c r="B23" s="265">
        <v>3</v>
      </c>
      <c r="C23" s="348" t="s">
        <v>691</v>
      </c>
      <c r="D23" s="346" t="s">
        <v>312</v>
      </c>
      <c r="E23" s="347">
        <v>79</v>
      </c>
    </row>
    <row r="24" spans="2:5" ht="15">
      <c r="B24" s="265">
        <v>4</v>
      </c>
      <c r="C24" s="348" t="s">
        <v>923</v>
      </c>
      <c r="D24" s="346" t="s">
        <v>313</v>
      </c>
      <c r="E24" s="347">
        <v>76</v>
      </c>
    </row>
    <row r="25" spans="2:5" ht="15">
      <c r="B25" s="265">
        <v>5</v>
      </c>
      <c r="C25" s="348" t="s">
        <v>924</v>
      </c>
      <c r="D25" s="346" t="s">
        <v>314</v>
      </c>
      <c r="E25" s="347">
        <v>50</v>
      </c>
    </row>
    <row r="26" spans="2:5" ht="15" customHeight="1">
      <c r="B26" s="437" t="s">
        <v>33</v>
      </c>
      <c r="C26" s="438"/>
      <c r="D26" s="438"/>
      <c r="E26" s="439"/>
    </row>
    <row r="27" spans="2:5" ht="25.5">
      <c r="B27" s="266" t="s">
        <v>115</v>
      </c>
      <c r="C27" s="266" t="s">
        <v>116</v>
      </c>
      <c r="D27" s="266" t="s">
        <v>117</v>
      </c>
      <c r="E27" s="276" t="s">
        <v>158</v>
      </c>
    </row>
    <row r="28" spans="2:5" ht="15">
      <c r="B28" s="265">
        <v>1</v>
      </c>
      <c r="C28" s="343" t="s">
        <v>688</v>
      </c>
      <c r="D28" s="346" t="s">
        <v>308</v>
      </c>
      <c r="E28" s="347">
        <v>13</v>
      </c>
    </row>
    <row r="29" spans="2:5" ht="15">
      <c r="B29" s="265">
        <v>2</v>
      </c>
      <c r="C29" s="343" t="s">
        <v>693</v>
      </c>
      <c r="D29" s="346" t="s">
        <v>316</v>
      </c>
      <c r="E29" s="347">
        <v>11</v>
      </c>
    </row>
    <row r="30" spans="2:5" ht="15">
      <c r="B30" s="265">
        <v>3</v>
      </c>
      <c r="C30" s="348" t="s">
        <v>924</v>
      </c>
      <c r="D30" s="346" t="s">
        <v>314</v>
      </c>
      <c r="E30" s="347">
        <v>10</v>
      </c>
    </row>
    <row r="31" spans="2:5" ht="15">
      <c r="B31" s="265">
        <v>4</v>
      </c>
      <c r="C31" s="348" t="s">
        <v>692</v>
      </c>
      <c r="D31" s="346" t="s">
        <v>315</v>
      </c>
      <c r="E31" s="347">
        <v>7</v>
      </c>
    </row>
    <row r="32" spans="2:5" ht="15">
      <c r="B32" s="265">
        <v>5</v>
      </c>
      <c r="C32" s="343" t="s">
        <v>719</v>
      </c>
      <c r="D32" s="346" t="s">
        <v>343</v>
      </c>
      <c r="E32" s="347">
        <v>4</v>
      </c>
    </row>
    <row r="33" spans="2:5" ht="15" customHeight="1">
      <c r="B33" s="437" t="s">
        <v>35</v>
      </c>
      <c r="C33" s="438"/>
      <c r="D33" s="438"/>
      <c r="E33" s="439"/>
    </row>
    <row r="34" spans="2:5" ht="25.5">
      <c r="B34" s="266" t="s">
        <v>115</v>
      </c>
      <c r="C34" s="266" t="s">
        <v>116</v>
      </c>
      <c r="D34" s="266" t="s">
        <v>117</v>
      </c>
      <c r="E34" s="276" t="s">
        <v>158</v>
      </c>
    </row>
    <row r="35" spans="2:5" ht="15">
      <c r="B35" s="265">
        <v>1</v>
      </c>
      <c r="C35" s="343" t="s">
        <v>690</v>
      </c>
      <c r="D35" s="346" t="s">
        <v>311</v>
      </c>
      <c r="E35" s="347">
        <v>18</v>
      </c>
    </row>
    <row r="36" spans="2:5" ht="15">
      <c r="B36" s="265">
        <v>2</v>
      </c>
      <c r="C36" s="348" t="s">
        <v>694</v>
      </c>
      <c r="D36" s="346" t="s">
        <v>317</v>
      </c>
      <c r="E36" s="347">
        <v>14</v>
      </c>
    </row>
    <row r="37" spans="2:5" ht="15">
      <c r="B37" s="265">
        <v>3</v>
      </c>
      <c r="C37" s="348" t="s">
        <v>922</v>
      </c>
      <c r="D37" s="346" t="s">
        <v>310</v>
      </c>
      <c r="E37" s="347">
        <v>8</v>
      </c>
    </row>
    <row r="38" spans="2:5" ht="15">
      <c r="B38" s="265">
        <v>4</v>
      </c>
      <c r="C38" s="348" t="s">
        <v>925</v>
      </c>
      <c r="D38" s="346" t="s">
        <v>341</v>
      </c>
      <c r="E38" s="347">
        <v>8</v>
      </c>
    </row>
    <row r="39" spans="2:5" ht="15">
      <c r="B39" s="265">
        <v>5</v>
      </c>
      <c r="C39" s="343" t="s">
        <v>695</v>
      </c>
      <c r="D39" s="346" t="s">
        <v>318</v>
      </c>
      <c r="E39" s="347">
        <v>7</v>
      </c>
    </row>
    <row r="40" spans="2:5" ht="15" customHeight="1">
      <c r="B40" s="437" t="s">
        <v>37</v>
      </c>
      <c r="C40" s="438"/>
      <c r="D40" s="438"/>
      <c r="E40" s="439"/>
    </row>
    <row r="41" spans="2:5" ht="25.5">
      <c r="B41" s="266" t="s">
        <v>115</v>
      </c>
      <c r="C41" s="266" t="s">
        <v>116</v>
      </c>
      <c r="D41" s="266" t="s">
        <v>117</v>
      </c>
      <c r="E41" s="276" t="s">
        <v>158</v>
      </c>
    </row>
    <row r="42" spans="2:5" ht="15">
      <c r="B42" s="265">
        <v>1</v>
      </c>
      <c r="C42" s="348" t="s">
        <v>683</v>
      </c>
      <c r="D42" s="346" t="s">
        <v>303</v>
      </c>
      <c r="E42" s="347">
        <v>485</v>
      </c>
    </row>
    <row r="43" spans="2:5" ht="15">
      <c r="B43" s="265">
        <v>2</v>
      </c>
      <c r="C43" s="343" t="s">
        <v>697</v>
      </c>
      <c r="D43" s="346" t="s">
        <v>320</v>
      </c>
      <c r="E43" s="347">
        <v>295</v>
      </c>
    </row>
    <row r="44" spans="2:5" ht="15">
      <c r="B44" s="265">
        <v>3</v>
      </c>
      <c r="C44" s="343" t="s">
        <v>695</v>
      </c>
      <c r="D44" s="346" t="s">
        <v>318</v>
      </c>
      <c r="E44" s="347">
        <v>273</v>
      </c>
    </row>
    <row r="45" spans="2:5" ht="15">
      <c r="B45" s="265">
        <v>4</v>
      </c>
      <c r="C45" s="348" t="s">
        <v>924</v>
      </c>
      <c r="D45" s="346" t="s">
        <v>314</v>
      </c>
      <c r="E45" s="347">
        <v>214</v>
      </c>
    </row>
    <row r="46" spans="2:5" ht="15">
      <c r="B46" s="265">
        <v>5</v>
      </c>
      <c r="C46" s="343" t="s">
        <v>698</v>
      </c>
      <c r="D46" s="346" t="s">
        <v>321</v>
      </c>
      <c r="E46" s="347">
        <v>194</v>
      </c>
    </row>
    <row r="47" spans="2:5" ht="15" customHeight="1">
      <c r="B47" s="437" t="s">
        <v>39</v>
      </c>
      <c r="C47" s="438"/>
      <c r="D47" s="438"/>
      <c r="E47" s="439"/>
    </row>
    <row r="48" spans="2:5" ht="25.5">
      <c r="B48" s="266" t="s">
        <v>115</v>
      </c>
      <c r="C48" s="266" t="s">
        <v>116</v>
      </c>
      <c r="D48" s="266" t="s">
        <v>117</v>
      </c>
      <c r="E48" s="276" t="s">
        <v>158</v>
      </c>
    </row>
    <row r="49" spans="2:5" ht="15">
      <c r="B49" s="265">
        <v>1</v>
      </c>
      <c r="C49" s="348" t="s">
        <v>922</v>
      </c>
      <c r="D49" s="346" t="s">
        <v>310</v>
      </c>
      <c r="E49" s="347">
        <v>117</v>
      </c>
    </row>
    <row r="50" spans="2:5" ht="15">
      <c r="B50" s="265">
        <v>2</v>
      </c>
      <c r="C50" s="348" t="s">
        <v>692</v>
      </c>
      <c r="D50" s="346" t="s">
        <v>315</v>
      </c>
      <c r="E50" s="347">
        <v>112</v>
      </c>
    </row>
    <row r="51" spans="2:5" ht="15">
      <c r="B51" s="265">
        <v>3</v>
      </c>
      <c r="C51" s="343" t="s">
        <v>700</v>
      </c>
      <c r="D51" s="346" t="s">
        <v>323</v>
      </c>
      <c r="E51" s="347">
        <v>74</v>
      </c>
    </row>
    <row r="52" spans="2:5" ht="15">
      <c r="B52" s="265">
        <v>4</v>
      </c>
      <c r="C52" s="343" t="s">
        <v>699</v>
      </c>
      <c r="D52" s="346" t="s">
        <v>322</v>
      </c>
      <c r="E52" s="347">
        <v>62</v>
      </c>
    </row>
    <row r="53" spans="2:5" ht="15">
      <c r="B53" s="265">
        <v>5</v>
      </c>
      <c r="C53" s="343" t="s">
        <v>720</v>
      </c>
      <c r="D53" s="346" t="s">
        <v>344</v>
      </c>
      <c r="E53" s="347">
        <v>58</v>
      </c>
    </row>
    <row r="54" spans="2:5" ht="15" customHeight="1">
      <c r="B54" s="437" t="s">
        <v>41</v>
      </c>
      <c r="C54" s="438"/>
      <c r="D54" s="438"/>
      <c r="E54" s="439"/>
    </row>
    <row r="55" spans="2:5" ht="25.5">
      <c r="B55" s="266" t="s">
        <v>115</v>
      </c>
      <c r="C55" s="266" t="s">
        <v>116</v>
      </c>
      <c r="D55" s="266" t="s">
        <v>117</v>
      </c>
      <c r="E55" s="276" t="s">
        <v>158</v>
      </c>
    </row>
    <row r="56" spans="2:5" ht="15">
      <c r="B56" s="265">
        <v>1</v>
      </c>
      <c r="C56" s="343" t="s">
        <v>693</v>
      </c>
      <c r="D56" s="346" t="s">
        <v>316</v>
      </c>
      <c r="E56" s="347">
        <v>13</v>
      </c>
    </row>
    <row r="57" spans="2:5" ht="15">
      <c r="B57" s="265">
        <v>2</v>
      </c>
      <c r="C57" s="348" t="s">
        <v>702</v>
      </c>
      <c r="D57" s="346" t="s">
        <v>325</v>
      </c>
      <c r="E57" s="347">
        <v>11</v>
      </c>
    </row>
    <row r="58" spans="2:5" ht="15">
      <c r="B58" s="265">
        <v>3</v>
      </c>
      <c r="C58" s="348" t="s">
        <v>924</v>
      </c>
      <c r="D58" s="346" t="s">
        <v>314</v>
      </c>
      <c r="E58" s="347">
        <v>11</v>
      </c>
    </row>
    <row r="59" spans="2:5" ht="15">
      <c r="B59" s="265">
        <v>4</v>
      </c>
      <c r="C59" s="343" t="s">
        <v>703</v>
      </c>
      <c r="D59" s="346" t="s">
        <v>326</v>
      </c>
      <c r="E59" s="347">
        <v>10</v>
      </c>
    </row>
    <row r="60" spans="2:5" ht="15">
      <c r="B60" s="265">
        <v>5</v>
      </c>
      <c r="C60" s="343" t="s">
        <v>739</v>
      </c>
      <c r="D60" s="346" t="s">
        <v>364</v>
      </c>
      <c r="E60" s="347">
        <v>6</v>
      </c>
    </row>
    <row r="61" spans="2:5" ht="15" customHeight="1">
      <c r="B61" s="440" t="s">
        <v>42</v>
      </c>
      <c r="C61" s="441"/>
      <c r="D61" s="441"/>
      <c r="E61" s="442"/>
    </row>
    <row r="62" spans="2:5" ht="25.5">
      <c r="B62" s="266" t="s">
        <v>115</v>
      </c>
      <c r="C62" s="266" t="s">
        <v>116</v>
      </c>
      <c r="D62" s="266" t="s">
        <v>117</v>
      </c>
      <c r="E62" s="276" t="s">
        <v>158</v>
      </c>
    </row>
    <row r="63" spans="2:5" ht="15">
      <c r="B63" s="265">
        <v>1</v>
      </c>
      <c r="C63" s="348" t="s">
        <v>685</v>
      </c>
      <c r="D63" s="346" t="s">
        <v>305</v>
      </c>
      <c r="E63" s="347">
        <v>140</v>
      </c>
    </row>
    <row r="64" spans="2:5" ht="15">
      <c r="B64" s="265">
        <v>2</v>
      </c>
      <c r="C64" s="348" t="s">
        <v>687</v>
      </c>
      <c r="D64" s="346" t="s">
        <v>307</v>
      </c>
      <c r="E64" s="347">
        <v>135</v>
      </c>
    </row>
    <row r="65" spans="2:5" ht="15">
      <c r="B65" s="265">
        <v>3</v>
      </c>
      <c r="C65" s="348" t="s">
        <v>684</v>
      </c>
      <c r="D65" s="346" t="s">
        <v>304</v>
      </c>
      <c r="E65" s="347">
        <v>47</v>
      </c>
    </row>
    <row r="66" spans="2:5" ht="15">
      <c r="B66" s="265">
        <v>4</v>
      </c>
      <c r="C66" s="350" t="s">
        <v>692</v>
      </c>
      <c r="D66" s="346" t="s">
        <v>315</v>
      </c>
      <c r="E66" s="347">
        <v>37</v>
      </c>
    </row>
    <row r="67" spans="2:5" ht="15">
      <c r="B67" s="265">
        <v>5</v>
      </c>
      <c r="C67" s="343" t="s">
        <v>699</v>
      </c>
      <c r="D67" s="346" t="s">
        <v>322</v>
      </c>
      <c r="E67" s="347">
        <v>36</v>
      </c>
    </row>
    <row r="68" spans="2:5" ht="15" customHeight="1">
      <c r="B68" s="437" t="s">
        <v>43</v>
      </c>
      <c r="C68" s="438"/>
      <c r="D68" s="438"/>
      <c r="E68" s="439"/>
    </row>
    <row r="69" spans="2:5" ht="25.5">
      <c r="B69" s="266" t="s">
        <v>115</v>
      </c>
      <c r="C69" s="266" t="s">
        <v>116</v>
      </c>
      <c r="D69" s="266" t="s">
        <v>117</v>
      </c>
      <c r="E69" s="276" t="s">
        <v>158</v>
      </c>
    </row>
    <row r="70" spans="2:5" ht="15">
      <c r="B70" s="265">
        <v>1</v>
      </c>
      <c r="C70" s="348" t="s">
        <v>685</v>
      </c>
      <c r="D70" s="346" t="s">
        <v>305</v>
      </c>
      <c r="E70" s="347">
        <v>91</v>
      </c>
    </row>
    <row r="71" spans="2:5" ht="15">
      <c r="B71" s="265">
        <v>2</v>
      </c>
      <c r="C71" s="348" t="s">
        <v>687</v>
      </c>
      <c r="D71" s="346" t="s">
        <v>307</v>
      </c>
      <c r="E71" s="347">
        <v>62</v>
      </c>
    </row>
    <row r="72" spans="2:5" ht="15">
      <c r="B72" s="265">
        <v>3</v>
      </c>
      <c r="C72" s="348" t="s">
        <v>922</v>
      </c>
      <c r="D72" s="346" t="s">
        <v>310</v>
      </c>
      <c r="E72" s="347">
        <v>48</v>
      </c>
    </row>
    <row r="73" spans="2:5" ht="15">
      <c r="B73" s="265">
        <v>4</v>
      </c>
      <c r="C73" s="348" t="s">
        <v>691</v>
      </c>
      <c r="D73" s="346" t="s">
        <v>312</v>
      </c>
      <c r="E73" s="347">
        <v>47</v>
      </c>
    </row>
    <row r="74" spans="2:5" ht="15">
      <c r="B74" s="265">
        <v>5</v>
      </c>
      <c r="C74" s="348" t="s">
        <v>694</v>
      </c>
      <c r="D74" s="346" t="s">
        <v>317</v>
      </c>
      <c r="E74" s="347">
        <v>46</v>
      </c>
    </row>
    <row r="75" spans="2:5" ht="15" customHeight="1">
      <c r="B75" s="437" t="s">
        <v>44</v>
      </c>
      <c r="C75" s="438"/>
      <c r="D75" s="438"/>
      <c r="E75" s="439"/>
    </row>
    <row r="76" spans="2:5" ht="25.5">
      <c r="B76" s="266" t="s">
        <v>115</v>
      </c>
      <c r="C76" s="266" t="s">
        <v>116</v>
      </c>
      <c r="D76" s="266" t="s">
        <v>117</v>
      </c>
      <c r="E76" s="276" t="s">
        <v>158</v>
      </c>
    </row>
    <row r="77" spans="2:5" ht="15">
      <c r="B77" s="265">
        <v>1</v>
      </c>
      <c r="C77" s="348" t="s">
        <v>922</v>
      </c>
      <c r="D77" s="346" t="s">
        <v>310</v>
      </c>
      <c r="E77" s="347">
        <v>58</v>
      </c>
    </row>
    <row r="78" spans="2:5" ht="15">
      <c r="B78" s="265">
        <v>2</v>
      </c>
      <c r="C78" s="343" t="s">
        <v>690</v>
      </c>
      <c r="D78" s="346" t="s">
        <v>311</v>
      </c>
      <c r="E78" s="347">
        <v>49</v>
      </c>
    </row>
    <row r="79" spans="2:5" ht="15">
      <c r="B79" s="265">
        <v>3</v>
      </c>
      <c r="C79" s="348" t="s">
        <v>924</v>
      </c>
      <c r="D79" s="346" t="s">
        <v>314</v>
      </c>
      <c r="E79" s="347">
        <v>22</v>
      </c>
    </row>
    <row r="80" spans="2:5" ht="15">
      <c r="B80" s="265">
        <v>4</v>
      </c>
      <c r="C80" s="343" t="s">
        <v>705</v>
      </c>
      <c r="D80" s="346" t="s">
        <v>328</v>
      </c>
      <c r="E80" s="347">
        <v>13</v>
      </c>
    </row>
    <row r="81" spans="2:5" ht="15">
      <c r="B81" s="265">
        <v>5</v>
      </c>
      <c r="C81" s="348" t="s">
        <v>692</v>
      </c>
      <c r="D81" s="346" t="s">
        <v>315</v>
      </c>
      <c r="E81" s="347">
        <v>11</v>
      </c>
    </row>
    <row r="82" spans="2:5" ht="15" customHeight="1">
      <c r="B82" s="437" t="s">
        <v>45</v>
      </c>
      <c r="C82" s="438"/>
      <c r="D82" s="438"/>
      <c r="E82" s="439"/>
    </row>
    <row r="83" spans="2:5" ht="25.5">
      <c r="B83" s="266" t="s">
        <v>115</v>
      </c>
      <c r="C83" s="266" t="s">
        <v>116</v>
      </c>
      <c r="D83" s="266" t="s">
        <v>117</v>
      </c>
      <c r="E83" s="276" t="s">
        <v>158</v>
      </c>
    </row>
    <row r="84" spans="2:5" ht="15">
      <c r="B84" s="265">
        <v>1</v>
      </c>
      <c r="C84" s="348" t="s">
        <v>924</v>
      </c>
      <c r="D84" s="346" t="s">
        <v>314</v>
      </c>
      <c r="E84" s="347">
        <v>17</v>
      </c>
    </row>
    <row r="85" spans="2:5" ht="15">
      <c r="B85" s="265">
        <v>2</v>
      </c>
      <c r="C85" s="343" t="s">
        <v>693</v>
      </c>
      <c r="D85" s="346" t="s">
        <v>316</v>
      </c>
      <c r="E85" s="347">
        <v>11</v>
      </c>
    </row>
    <row r="86" spans="2:5" ht="15">
      <c r="B86" s="265">
        <v>3</v>
      </c>
      <c r="C86" s="343" t="s">
        <v>688</v>
      </c>
      <c r="D86" s="346" t="s">
        <v>308</v>
      </c>
      <c r="E86" s="347">
        <v>10</v>
      </c>
    </row>
    <row r="87" spans="2:5" ht="15">
      <c r="B87" s="265">
        <v>4</v>
      </c>
      <c r="C87" s="343" t="s">
        <v>706</v>
      </c>
      <c r="D87" s="346" t="s">
        <v>329</v>
      </c>
      <c r="E87" s="347">
        <v>8</v>
      </c>
    </row>
    <row r="88" spans="2:5" ht="15">
      <c r="B88" s="265">
        <v>5</v>
      </c>
      <c r="C88" s="343" t="s">
        <v>695</v>
      </c>
      <c r="D88" s="346" t="s">
        <v>318</v>
      </c>
      <c r="E88" s="347">
        <v>8</v>
      </c>
    </row>
    <row r="89" spans="2:5" ht="15" customHeight="1">
      <c r="B89" s="437" t="s">
        <v>46</v>
      </c>
      <c r="C89" s="438"/>
      <c r="D89" s="438"/>
      <c r="E89" s="439"/>
    </row>
    <row r="90" spans="2:5" ht="25.5">
      <c r="B90" s="266" t="s">
        <v>115</v>
      </c>
      <c r="C90" s="266" t="s">
        <v>116</v>
      </c>
      <c r="D90" s="266" t="s">
        <v>117</v>
      </c>
      <c r="E90" s="276" t="s">
        <v>158</v>
      </c>
    </row>
    <row r="91" spans="2:5" ht="15">
      <c r="B91" s="265">
        <v>1</v>
      </c>
      <c r="C91" s="343" t="s">
        <v>719</v>
      </c>
      <c r="D91" s="346" t="s">
        <v>343</v>
      </c>
      <c r="E91" s="347">
        <v>8</v>
      </c>
    </row>
    <row r="92" spans="2:5" ht="15">
      <c r="B92" s="265">
        <v>2</v>
      </c>
      <c r="C92" s="348" t="s">
        <v>924</v>
      </c>
      <c r="D92" s="346" t="s">
        <v>314</v>
      </c>
      <c r="E92" s="347">
        <v>7</v>
      </c>
    </row>
    <row r="93" spans="2:5" ht="15">
      <c r="B93" s="265">
        <v>3</v>
      </c>
      <c r="C93" s="343" t="s">
        <v>693</v>
      </c>
      <c r="D93" s="346" t="s">
        <v>316</v>
      </c>
      <c r="E93" s="347">
        <v>6</v>
      </c>
    </row>
    <row r="94" spans="2:5" ht="15">
      <c r="B94" s="265">
        <v>4</v>
      </c>
      <c r="C94" s="343" t="s">
        <v>728</v>
      </c>
      <c r="D94" s="346" t="s">
        <v>353</v>
      </c>
      <c r="E94" s="347">
        <v>6</v>
      </c>
    </row>
    <row r="95" spans="2:5" ht="15">
      <c r="B95" s="265">
        <v>5</v>
      </c>
      <c r="C95" s="343" t="s">
        <v>708</v>
      </c>
      <c r="D95" s="346" t="s">
        <v>330</v>
      </c>
      <c r="E95" s="347">
        <v>5</v>
      </c>
    </row>
    <row r="96" spans="2:5" ht="15" customHeight="1">
      <c r="B96" s="437" t="s">
        <v>47</v>
      </c>
      <c r="C96" s="438"/>
      <c r="D96" s="438"/>
      <c r="E96" s="439"/>
    </row>
    <row r="97" spans="2:5" ht="25.5">
      <c r="B97" s="266" t="s">
        <v>115</v>
      </c>
      <c r="C97" s="266" t="s">
        <v>116</v>
      </c>
      <c r="D97" s="266" t="s">
        <v>117</v>
      </c>
      <c r="E97" s="276" t="s">
        <v>158</v>
      </c>
    </row>
    <row r="98" spans="2:5" ht="15">
      <c r="B98" s="265">
        <v>1</v>
      </c>
      <c r="C98" s="348" t="s">
        <v>709</v>
      </c>
      <c r="D98" s="346" t="s">
        <v>331</v>
      </c>
      <c r="E98" s="347">
        <v>47</v>
      </c>
    </row>
    <row r="99" spans="2:5" ht="15">
      <c r="B99" s="265">
        <v>2</v>
      </c>
      <c r="C99" s="348" t="s">
        <v>923</v>
      </c>
      <c r="D99" s="346" t="s">
        <v>313</v>
      </c>
      <c r="E99" s="347">
        <v>23</v>
      </c>
    </row>
    <row r="100" spans="2:5" ht="15">
      <c r="B100" s="265">
        <v>3</v>
      </c>
      <c r="C100" s="348" t="s">
        <v>707</v>
      </c>
      <c r="D100" s="346" t="s">
        <v>333</v>
      </c>
      <c r="E100" s="347">
        <v>14</v>
      </c>
    </row>
    <row r="101" spans="2:5" ht="15">
      <c r="B101" s="265">
        <v>4</v>
      </c>
      <c r="C101" s="348" t="s">
        <v>924</v>
      </c>
      <c r="D101" s="346" t="s">
        <v>314</v>
      </c>
      <c r="E101" s="347">
        <v>13</v>
      </c>
    </row>
    <row r="102" spans="2:5" ht="15">
      <c r="B102" s="265">
        <v>5</v>
      </c>
      <c r="C102" s="348" t="s">
        <v>710</v>
      </c>
      <c r="D102" s="346" t="s">
        <v>332</v>
      </c>
      <c r="E102" s="347">
        <v>13</v>
      </c>
    </row>
    <row r="103" spans="2:5" ht="15" customHeight="1">
      <c r="B103" s="437" t="s">
        <v>48</v>
      </c>
      <c r="C103" s="438"/>
      <c r="D103" s="438"/>
      <c r="E103" s="439"/>
    </row>
    <row r="104" spans="2:5" ht="25.5">
      <c r="B104" s="266" t="s">
        <v>115</v>
      </c>
      <c r="C104" s="266" t="s">
        <v>116</v>
      </c>
      <c r="D104" s="266" t="s">
        <v>117</v>
      </c>
      <c r="E104" s="276" t="s">
        <v>158</v>
      </c>
    </row>
    <row r="105" spans="2:5" ht="15">
      <c r="B105" s="265">
        <v>1</v>
      </c>
      <c r="C105" s="348" t="s">
        <v>922</v>
      </c>
      <c r="D105" s="346" t="s">
        <v>310</v>
      </c>
      <c r="E105" s="347">
        <v>147</v>
      </c>
    </row>
    <row r="106" spans="2:5" ht="15">
      <c r="B106" s="265">
        <v>2</v>
      </c>
      <c r="C106" s="343" t="s">
        <v>690</v>
      </c>
      <c r="D106" s="346" t="s">
        <v>311</v>
      </c>
      <c r="E106" s="347">
        <v>84</v>
      </c>
    </row>
    <row r="107" spans="2:5" ht="15">
      <c r="B107" s="265">
        <v>3</v>
      </c>
      <c r="C107" s="348" t="s">
        <v>704</v>
      </c>
      <c r="D107" s="346" t="s">
        <v>327</v>
      </c>
      <c r="E107" s="347">
        <v>21</v>
      </c>
    </row>
    <row r="108" spans="2:5" ht="15">
      <c r="B108" s="265">
        <v>4</v>
      </c>
      <c r="C108" s="348" t="s">
        <v>692</v>
      </c>
      <c r="D108" s="346" t="s">
        <v>315</v>
      </c>
      <c r="E108" s="347">
        <v>18</v>
      </c>
    </row>
    <row r="109" spans="2:5" ht="15">
      <c r="B109" s="265">
        <v>5</v>
      </c>
      <c r="C109" s="348" t="s">
        <v>710</v>
      </c>
      <c r="D109" s="346" t="s">
        <v>332</v>
      </c>
      <c r="E109" s="347">
        <v>17</v>
      </c>
    </row>
    <row r="110" spans="2:5" ht="15" customHeight="1">
      <c r="B110" s="437" t="s">
        <v>49</v>
      </c>
      <c r="C110" s="438"/>
      <c r="D110" s="438"/>
      <c r="E110" s="439"/>
    </row>
    <row r="111" spans="2:5" ht="25.5">
      <c r="B111" s="266" t="s">
        <v>115</v>
      </c>
      <c r="C111" s="266" t="s">
        <v>116</v>
      </c>
      <c r="D111" s="266" t="s">
        <v>117</v>
      </c>
      <c r="E111" s="276" t="s">
        <v>158</v>
      </c>
    </row>
    <row r="112" spans="2:5" ht="15">
      <c r="B112" s="265">
        <v>1</v>
      </c>
      <c r="C112" s="343" t="s">
        <v>711</v>
      </c>
      <c r="D112" s="346" t="s">
        <v>334</v>
      </c>
      <c r="E112" s="347">
        <v>704</v>
      </c>
    </row>
    <row r="113" spans="2:5" ht="15">
      <c r="B113" s="265">
        <v>2</v>
      </c>
      <c r="C113" s="343" t="s">
        <v>695</v>
      </c>
      <c r="D113" s="346" t="s">
        <v>318</v>
      </c>
      <c r="E113" s="347">
        <v>420</v>
      </c>
    </row>
    <row r="114" spans="2:5" ht="25.5" customHeight="1">
      <c r="B114" s="265">
        <v>3</v>
      </c>
      <c r="C114" s="343" t="s">
        <v>713</v>
      </c>
      <c r="D114" s="346" t="s">
        <v>335</v>
      </c>
      <c r="E114" s="347">
        <v>375</v>
      </c>
    </row>
    <row r="115" spans="2:5" ht="15">
      <c r="B115" s="265">
        <v>4</v>
      </c>
      <c r="C115" s="343" t="s">
        <v>712</v>
      </c>
      <c r="D115" s="346" t="s">
        <v>336</v>
      </c>
      <c r="E115" s="347">
        <v>283</v>
      </c>
    </row>
    <row r="116" spans="2:5" ht="15">
      <c r="B116" s="265">
        <v>5</v>
      </c>
      <c r="C116" s="343" t="s">
        <v>714</v>
      </c>
      <c r="D116" s="346" t="s">
        <v>337</v>
      </c>
      <c r="E116" s="347">
        <v>277</v>
      </c>
    </row>
    <row r="117" spans="2:5" ht="15" customHeight="1">
      <c r="B117" s="437" t="s">
        <v>50</v>
      </c>
      <c r="C117" s="438"/>
      <c r="D117" s="438"/>
      <c r="E117" s="439"/>
    </row>
    <row r="118" spans="2:5" ht="25.5">
      <c r="B118" s="266" t="s">
        <v>115</v>
      </c>
      <c r="C118" s="266" t="s">
        <v>116</v>
      </c>
      <c r="D118" s="266" t="s">
        <v>117</v>
      </c>
      <c r="E118" s="276" t="s">
        <v>158</v>
      </c>
    </row>
    <row r="119" spans="2:5" ht="15">
      <c r="B119" s="265">
        <v>1</v>
      </c>
      <c r="C119" s="348" t="s">
        <v>704</v>
      </c>
      <c r="D119" s="346" t="s">
        <v>327</v>
      </c>
      <c r="E119" s="347">
        <v>40</v>
      </c>
    </row>
    <row r="120" spans="2:5" ht="15">
      <c r="B120" s="265">
        <v>2</v>
      </c>
      <c r="C120" s="348" t="s">
        <v>924</v>
      </c>
      <c r="D120" s="346" t="s">
        <v>314</v>
      </c>
      <c r="E120" s="347">
        <v>36</v>
      </c>
    </row>
    <row r="121" spans="2:5" ht="15">
      <c r="B121" s="265">
        <v>3</v>
      </c>
      <c r="C121" s="348" t="s">
        <v>685</v>
      </c>
      <c r="D121" s="346" t="s">
        <v>305</v>
      </c>
      <c r="E121" s="347">
        <v>29</v>
      </c>
    </row>
    <row r="122" spans="2:5" ht="15">
      <c r="B122" s="265">
        <v>4</v>
      </c>
      <c r="C122" s="343" t="s">
        <v>693</v>
      </c>
      <c r="D122" s="346" t="s">
        <v>316</v>
      </c>
      <c r="E122" s="347">
        <v>27</v>
      </c>
    </row>
    <row r="123" spans="2:5" ht="15">
      <c r="B123" s="265">
        <v>5</v>
      </c>
      <c r="C123" s="348" t="s">
        <v>687</v>
      </c>
      <c r="D123" s="346" t="s">
        <v>307</v>
      </c>
      <c r="E123" s="347">
        <v>26</v>
      </c>
    </row>
    <row r="124" spans="2:5" ht="15" customHeight="1">
      <c r="B124" s="437" t="s">
        <v>51</v>
      </c>
      <c r="C124" s="438"/>
      <c r="D124" s="438"/>
      <c r="E124" s="439"/>
    </row>
    <row r="125" spans="2:5" ht="25.5">
      <c r="B125" s="266" t="s">
        <v>115</v>
      </c>
      <c r="C125" s="266" t="s">
        <v>116</v>
      </c>
      <c r="D125" s="266" t="s">
        <v>117</v>
      </c>
      <c r="E125" s="276" t="s">
        <v>158</v>
      </c>
    </row>
    <row r="126" spans="2:5" ht="15">
      <c r="B126" s="265">
        <v>1</v>
      </c>
      <c r="C126" s="348" t="s">
        <v>924</v>
      </c>
      <c r="D126" s="346" t="s">
        <v>314</v>
      </c>
      <c r="E126" s="347">
        <v>13</v>
      </c>
    </row>
    <row r="127" spans="2:5" ht="15">
      <c r="B127" s="265">
        <v>2</v>
      </c>
      <c r="C127" s="348" t="s">
        <v>694</v>
      </c>
      <c r="D127" s="346" t="s">
        <v>317</v>
      </c>
      <c r="E127" s="347">
        <v>9</v>
      </c>
    </row>
    <row r="128" spans="2:5" ht="15">
      <c r="B128" s="265">
        <v>3</v>
      </c>
      <c r="C128" s="343" t="s">
        <v>693</v>
      </c>
      <c r="D128" s="346" t="s">
        <v>316</v>
      </c>
      <c r="E128" s="347">
        <v>8</v>
      </c>
    </row>
    <row r="129" spans="2:5" ht="15">
      <c r="B129" s="265">
        <v>4</v>
      </c>
      <c r="C129" s="348" t="s">
        <v>691</v>
      </c>
      <c r="D129" s="346" t="s">
        <v>312</v>
      </c>
      <c r="E129" s="347">
        <v>7</v>
      </c>
    </row>
    <row r="130" spans="2:5" ht="15">
      <c r="B130" s="265">
        <v>5</v>
      </c>
      <c r="C130" s="348" t="s">
        <v>990</v>
      </c>
      <c r="D130" s="346" t="s">
        <v>989</v>
      </c>
      <c r="E130" s="347">
        <v>5</v>
      </c>
    </row>
    <row r="131" spans="2:5" ht="15" customHeight="1">
      <c r="B131" s="437" t="s">
        <v>52</v>
      </c>
      <c r="C131" s="438"/>
      <c r="D131" s="438"/>
      <c r="E131" s="439"/>
    </row>
    <row r="132" spans="2:5" ht="25.5">
      <c r="B132" s="266" t="s">
        <v>115</v>
      </c>
      <c r="C132" s="266" t="s">
        <v>116</v>
      </c>
      <c r="D132" s="266" t="s">
        <v>117</v>
      </c>
      <c r="E132" s="276" t="s">
        <v>158</v>
      </c>
    </row>
    <row r="133" spans="2:5" ht="15">
      <c r="B133" s="265">
        <v>1</v>
      </c>
      <c r="C133" s="343" t="s">
        <v>715</v>
      </c>
      <c r="D133" s="346" t="s">
        <v>338</v>
      </c>
      <c r="E133" s="347">
        <v>44</v>
      </c>
    </row>
    <row r="134" spans="2:5" ht="15">
      <c r="B134" s="265">
        <v>2</v>
      </c>
      <c r="C134" s="343" t="s">
        <v>716</v>
      </c>
      <c r="D134" s="346" t="s">
        <v>339</v>
      </c>
      <c r="E134" s="347">
        <v>36</v>
      </c>
    </row>
    <row r="135" spans="2:5" ht="15">
      <c r="B135" s="265">
        <v>3</v>
      </c>
      <c r="C135" s="348" t="s">
        <v>694</v>
      </c>
      <c r="D135" s="346" t="s">
        <v>317</v>
      </c>
      <c r="E135" s="347">
        <v>31</v>
      </c>
    </row>
    <row r="136" spans="2:5" ht="15">
      <c r="B136" s="265">
        <v>4</v>
      </c>
      <c r="C136" s="348" t="s">
        <v>691</v>
      </c>
      <c r="D136" s="346" t="s">
        <v>312</v>
      </c>
      <c r="E136" s="347">
        <v>28</v>
      </c>
    </row>
    <row r="137" spans="2:5" ht="15">
      <c r="B137" s="265">
        <v>5</v>
      </c>
      <c r="C137" s="348" t="s">
        <v>923</v>
      </c>
      <c r="D137" s="346" t="s">
        <v>313</v>
      </c>
      <c r="E137" s="347">
        <v>28</v>
      </c>
    </row>
    <row r="138" spans="2:5" ht="15" customHeight="1">
      <c r="B138" s="437" t="s">
        <v>53</v>
      </c>
      <c r="C138" s="438"/>
      <c r="D138" s="438"/>
      <c r="E138" s="439"/>
    </row>
    <row r="139" spans="2:5" ht="25.5">
      <c r="B139" s="266" t="s">
        <v>115</v>
      </c>
      <c r="C139" s="266" t="s">
        <v>116</v>
      </c>
      <c r="D139" s="266" t="s">
        <v>117</v>
      </c>
      <c r="E139" s="276" t="s">
        <v>158</v>
      </c>
    </row>
    <row r="140" spans="2:5" ht="15">
      <c r="B140" s="265">
        <v>1</v>
      </c>
      <c r="C140" s="343" t="s">
        <v>711</v>
      </c>
      <c r="D140" s="346" t="s">
        <v>334</v>
      </c>
      <c r="E140" s="347">
        <v>320</v>
      </c>
    </row>
    <row r="141" spans="2:5" ht="15">
      <c r="B141" s="265">
        <v>2</v>
      </c>
      <c r="C141" s="343" t="s">
        <v>717</v>
      </c>
      <c r="D141" s="346" t="s">
        <v>340</v>
      </c>
      <c r="E141" s="347">
        <v>274</v>
      </c>
    </row>
    <row r="142" spans="2:5" ht="15">
      <c r="B142" s="265">
        <v>3</v>
      </c>
      <c r="C142" s="343" t="s">
        <v>689</v>
      </c>
      <c r="D142" s="346" t="s">
        <v>309</v>
      </c>
      <c r="E142" s="347">
        <v>231</v>
      </c>
    </row>
    <row r="143" spans="2:5" ht="15">
      <c r="B143" s="265">
        <v>4</v>
      </c>
      <c r="C143" s="343" t="s">
        <v>690</v>
      </c>
      <c r="D143" s="346" t="s">
        <v>311</v>
      </c>
      <c r="E143" s="347">
        <v>156</v>
      </c>
    </row>
    <row r="144" spans="2:5" ht="15">
      <c r="B144" s="265">
        <v>5</v>
      </c>
      <c r="C144" s="343" t="s">
        <v>708</v>
      </c>
      <c r="D144" s="346" t="s">
        <v>330</v>
      </c>
      <c r="E144" s="347">
        <v>129</v>
      </c>
    </row>
    <row r="145" spans="2:5" ht="15" customHeight="1">
      <c r="B145" s="440" t="s">
        <v>54</v>
      </c>
      <c r="C145" s="441"/>
      <c r="D145" s="441"/>
      <c r="E145" s="442"/>
    </row>
    <row r="146" spans="2:5" ht="25.5">
      <c r="B146" s="266" t="s">
        <v>115</v>
      </c>
      <c r="C146" s="266" t="s">
        <v>116</v>
      </c>
      <c r="D146" s="266" t="s">
        <v>117</v>
      </c>
      <c r="E146" s="276" t="s">
        <v>158</v>
      </c>
    </row>
    <row r="147" spans="2:5" ht="15">
      <c r="B147" s="265">
        <v>1</v>
      </c>
      <c r="C147" s="348" t="s">
        <v>924</v>
      </c>
      <c r="D147" s="346" t="s">
        <v>314</v>
      </c>
      <c r="E147" s="347">
        <v>34</v>
      </c>
    </row>
    <row r="148" spans="2:5" ht="15">
      <c r="B148" s="265">
        <v>2</v>
      </c>
      <c r="C148" s="348" t="s">
        <v>685</v>
      </c>
      <c r="D148" s="346" t="s">
        <v>305</v>
      </c>
      <c r="E148" s="347">
        <v>33</v>
      </c>
    </row>
    <row r="149" spans="2:5" ht="15">
      <c r="B149" s="265">
        <v>3</v>
      </c>
      <c r="C149" s="348" t="s">
        <v>922</v>
      </c>
      <c r="D149" s="346" t="s">
        <v>310</v>
      </c>
      <c r="E149" s="347">
        <v>30</v>
      </c>
    </row>
    <row r="150" spans="2:5" ht="15">
      <c r="B150" s="265">
        <v>4</v>
      </c>
      <c r="C150" s="348" t="s">
        <v>684</v>
      </c>
      <c r="D150" s="346" t="s">
        <v>304</v>
      </c>
      <c r="E150" s="347">
        <v>26</v>
      </c>
    </row>
    <row r="151" spans="2:5" ht="15">
      <c r="B151" s="265">
        <v>5</v>
      </c>
      <c r="C151" s="343" t="s">
        <v>688</v>
      </c>
      <c r="D151" s="346" t="s">
        <v>308</v>
      </c>
      <c r="E151" s="347">
        <v>24</v>
      </c>
    </row>
    <row r="152" spans="2:5" ht="15" customHeight="1">
      <c r="B152" s="437" t="s">
        <v>55</v>
      </c>
      <c r="C152" s="438"/>
      <c r="D152" s="438"/>
      <c r="E152" s="439"/>
    </row>
    <row r="153" spans="2:5" ht="25.5">
      <c r="B153" s="266" t="s">
        <v>115</v>
      </c>
      <c r="C153" s="266" t="s">
        <v>116</v>
      </c>
      <c r="D153" s="266" t="s">
        <v>117</v>
      </c>
      <c r="E153" s="276" t="s">
        <v>158</v>
      </c>
    </row>
    <row r="154" spans="2:5" ht="15">
      <c r="B154" s="265">
        <v>1</v>
      </c>
      <c r="C154" s="348" t="s">
        <v>694</v>
      </c>
      <c r="D154" s="346" t="s">
        <v>317</v>
      </c>
      <c r="E154" s="347">
        <v>59</v>
      </c>
    </row>
    <row r="155" spans="2:5" ht="15">
      <c r="B155" s="265">
        <v>2</v>
      </c>
      <c r="C155" s="348" t="s">
        <v>925</v>
      </c>
      <c r="D155" s="346" t="s">
        <v>341</v>
      </c>
      <c r="E155" s="347">
        <v>24</v>
      </c>
    </row>
    <row r="156" spans="2:5" ht="15">
      <c r="B156" s="265">
        <v>3</v>
      </c>
      <c r="C156" s="348" t="s">
        <v>924</v>
      </c>
      <c r="D156" s="346" t="s">
        <v>314</v>
      </c>
      <c r="E156" s="347">
        <v>22</v>
      </c>
    </row>
    <row r="157" spans="2:5" ht="15">
      <c r="B157" s="265">
        <v>4</v>
      </c>
      <c r="C157" s="343" t="s">
        <v>718</v>
      </c>
      <c r="D157" s="346" t="s">
        <v>351</v>
      </c>
      <c r="E157" s="347">
        <v>21</v>
      </c>
    </row>
    <row r="158" spans="2:5" ht="15">
      <c r="B158" s="265">
        <v>5</v>
      </c>
      <c r="C158" s="348" t="s">
        <v>704</v>
      </c>
      <c r="D158" s="346" t="s">
        <v>327</v>
      </c>
      <c r="E158" s="347">
        <v>19</v>
      </c>
    </row>
    <row r="159" spans="2:5" ht="15" customHeight="1">
      <c r="B159" s="437" t="s">
        <v>56</v>
      </c>
      <c r="C159" s="438"/>
      <c r="D159" s="438"/>
      <c r="E159" s="439"/>
    </row>
    <row r="160" spans="2:5" ht="25.5">
      <c r="B160" s="266" t="s">
        <v>115</v>
      </c>
      <c r="C160" s="266" t="s">
        <v>116</v>
      </c>
      <c r="D160" s="266" t="s">
        <v>117</v>
      </c>
      <c r="E160" s="276" t="s">
        <v>158</v>
      </c>
    </row>
    <row r="161" spans="2:5" ht="15">
      <c r="B161" s="265">
        <v>1</v>
      </c>
      <c r="C161" s="348" t="s">
        <v>922</v>
      </c>
      <c r="D161" s="346" t="s">
        <v>310</v>
      </c>
      <c r="E161" s="347">
        <v>40</v>
      </c>
    </row>
    <row r="162" spans="2:5" ht="15">
      <c r="B162" s="265">
        <v>2</v>
      </c>
      <c r="C162" s="348" t="s">
        <v>924</v>
      </c>
      <c r="D162" s="346" t="s">
        <v>314</v>
      </c>
      <c r="E162" s="347">
        <v>27</v>
      </c>
    </row>
    <row r="163" spans="2:5" ht="15">
      <c r="B163" s="265">
        <v>3</v>
      </c>
      <c r="C163" s="343" t="s">
        <v>693</v>
      </c>
      <c r="D163" s="346" t="s">
        <v>316</v>
      </c>
      <c r="E163" s="347">
        <v>19</v>
      </c>
    </row>
    <row r="164" spans="2:5" ht="15">
      <c r="B164" s="265">
        <v>4</v>
      </c>
      <c r="C164" s="348" t="s">
        <v>926</v>
      </c>
      <c r="D164" s="346" t="s">
        <v>342</v>
      </c>
      <c r="E164" s="347">
        <v>18</v>
      </c>
    </row>
    <row r="165" spans="2:5" ht="15">
      <c r="B165" s="265">
        <v>5</v>
      </c>
      <c r="C165" s="343" t="s">
        <v>690</v>
      </c>
      <c r="D165" s="346" t="s">
        <v>311</v>
      </c>
      <c r="E165" s="347">
        <v>18</v>
      </c>
    </row>
    <row r="166" spans="2:5" ht="15" customHeight="1">
      <c r="B166" s="437" t="s">
        <v>57</v>
      </c>
      <c r="C166" s="438"/>
      <c r="D166" s="438"/>
      <c r="E166" s="439"/>
    </row>
    <row r="167" spans="2:5" ht="25.5">
      <c r="B167" s="266" t="s">
        <v>115</v>
      </c>
      <c r="C167" s="266" t="s">
        <v>116</v>
      </c>
      <c r="D167" s="266" t="s">
        <v>117</v>
      </c>
      <c r="E167" s="276" t="s">
        <v>158</v>
      </c>
    </row>
    <row r="168" spans="2:5" ht="15">
      <c r="B168" s="265">
        <v>1</v>
      </c>
      <c r="C168" s="348" t="s">
        <v>924</v>
      </c>
      <c r="D168" s="346" t="s">
        <v>314</v>
      </c>
      <c r="E168" s="347">
        <v>16</v>
      </c>
    </row>
    <row r="169" spans="2:5" ht="15">
      <c r="B169" s="265">
        <v>2</v>
      </c>
      <c r="C169" s="343" t="s">
        <v>693</v>
      </c>
      <c r="D169" s="346" t="s">
        <v>316</v>
      </c>
      <c r="E169" s="347">
        <v>12</v>
      </c>
    </row>
    <row r="170" spans="2:5" ht="15" customHeight="1">
      <c r="B170" s="265">
        <v>3</v>
      </c>
      <c r="C170" s="343" t="s">
        <v>703</v>
      </c>
      <c r="D170" s="346" t="s">
        <v>326</v>
      </c>
      <c r="E170" s="347">
        <v>11</v>
      </c>
    </row>
    <row r="171" spans="2:5" ht="15">
      <c r="B171" s="265">
        <v>4</v>
      </c>
      <c r="C171" s="348" t="s">
        <v>922</v>
      </c>
      <c r="D171" s="346" t="s">
        <v>310</v>
      </c>
      <c r="E171" s="347">
        <v>9</v>
      </c>
    </row>
    <row r="172" spans="2:5" ht="15">
      <c r="B172" s="265">
        <v>5</v>
      </c>
      <c r="C172" s="348" t="s">
        <v>926</v>
      </c>
      <c r="D172" s="346" t="s">
        <v>342</v>
      </c>
      <c r="E172" s="347">
        <v>7</v>
      </c>
    </row>
    <row r="173" spans="2:5" ht="15" customHeight="1">
      <c r="B173" s="437" t="s">
        <v>58</v>
      </c>
      <c r="C173" s="438"/>
      <c r="D173" s="438"/>
      <c r="E173" s="439"/>
    </row>
    <row r="174" spans="2:5" ht="25.5">
      <c r="B174" s="266" t="s">
        <v>115</v>
      </c>
      <c r="C174" s="266" t="s">
        <v>116</v>
      </c>
      <c r="D174" s="266" t="s">
        <v>117</v>
      </c>
      <c r="E174" s="276" t="s">
        <v>158</v>
      </c>
    </row>
    <row r="175" spans="2:5" ht="15">
      <c r="B175" s="265">
        <v>1</v>
      </c>
      <c r="C175" s="348" t="s">
        <v>924</v>
      </c>
      <c r="D175" s="346" t="s">
        <v>314</v>
      </c>
      <c r="E175" s="347">
        <v>22</v>
      </c>
    </row>
    <row r="176" spans="2:5" ht="15">
      <c r="B176" s="265">
        <v>2</v>
      </c>
      <c r="C176" s="343" t="s">
        <v>693</v>
      </c>
      <c r="D176" s="346" t="s">
        <v>316</v>
      </c>
      <c r="E176" s="347">
        <v>19</v>
      </c>
    </row>
    <row r="177" spans="2:5" ht="15">
      <c r="B177" s="265">
        <v>3</v>
      </c>
      <c r="C177" s="348" t="s">
        <v>704</v>
      </c>
      <c r="D177" s="346" t="s">
        <v>327</v>
      </c>
      <c r="E177" s="347">
        <v>15</v>
      </c>
    </row>
    <row r="178" spans="2:5" ht="15">
      <c r="B178" s="265">
        <v>4</v>
      </c>
      <c r="C178" s="343" t="s">
        <v>699</v>
      </c>
      <c r="D178" s="346" t="s">
        <v>322</v>
      </c>
      <c r="E178" s="347">
        <v>11</v>
      </c>
    </row>
    <row r="179" spans="2:5" ht="15">
      <c r="B179" s="265">
        <v>5</v>
      </c>
      <c r="C179" s="343" t="s">
        <v>706</v>
      </c>
      <c r="D179" s="346" t="s">
        <v>329</v>
      </c>
      <c r="E179" s="347">
        <v>9</v>
      </c>
    </row>
    <row r="180" spans="2:5" ht="15" customHeight="1">
      <c r="B180" s="437" t="s">
        <v>59</v>
      </c>
      <c r="C180" s="438"/>
      <c r="D180" s="438"/>
      <c r="E180" s="439"/>
    </row>
    <row r="181" spans="2:5" ht="25.5">
      <c r="B181" s="266" t="s">
        <v>115</v>
      </c>
      <c r="C181" s="266" t="s">
        <v>116</v>
      </c>
      <c r="D181" s="266" t="s">
        <v>117</v>
      </c>
      <c r="E181" s="276" t="s">
        <v>158</v>
      </c>
    </row>
    <row r="182" spans="2:5" ht="15">
      <c r="B182" s="265">
        <v>1</v>
      </c>
      <c r="C182" s="348" t="s">
        <v>922</v>
      </c>
      <c r="D182" s="346" t="s">
        <v>310</v>
      </c>
      <c r="E182" s="347">
        <v>44</v>
      </c>
    </row>
    <row r="183" spans="2:5" ht="15">
      <c r="B183" s="265">
        <v>2</v>
      </c>
      <c r="C183" s="343" t="s">
        <v>720</v>
      </c>
      <c r="D183" s="346" t="s">
        <v>344</v>
      </c>
      <c r="E183" s="347">
        <v>31</v>
      </c>
    </row>
    <row r="184" spans="2:5" ht="15">
      <c r="B184" s="265">
        <v>3</v>
      </c>
      <c r="C184" s="348" t="s">
        <v>924</v>
      </c>
      <c r="D184" s="346" t="s">
        <v>314</v>
      </c>
      <c r="E184" s="347">
        <v>28</v>
      </c>
    </row>
    <row r="185" spans="2:5" ht="15">
      <c r="B185" s="265">
        <v>4</v>
      </c>
      <c r="C185" s="343" t="s">
        <v>991</v>
      </c>
      <c r="D185" s="346" t="s">
        <v>992</v>
      </c>
      <c r="E185" s="347">
        <v>26</v>
      </c>
    </row>
    <row r="186" spans="2:5" ht="15">
      <c r="B186" s="265">
        <v>5</v>
      </c>
      <c r="C186" s="343" t="s">
        <v>695</v>
      </c>
      <c r="D186" s="346" t="s">
        <v>318</v>
      </c>
      <c r="E186" s="347">
        <v>25</v>
      </c>
    </row>
    <row r="187" spans="2:5" ht="15" customHeight="1">
      <c r="B187" s="437" t="s">
        <v>60</v>
      </c>
      <c r="C187" s="438"/>
      <c r="D187" s="438"/>
      <c r="E187" s="439"/>
    </row>
    <row r="188" spans="2:5" ht="25.5">
      <c r="B188" s="266" t="s">
        <v>115</v>
      </c>
      <c r="C188" s="266" t="s">
        <v>116</v>
      </c>
      <c r="D188" s="266" t="s">
        <v>117</v>
      </c>
      <c r="E188" s="276" t="s">
        <v>158</v>
      </c>
    </row>
    <row r="189" spans="2:5" ht="15">
      <c r="B189" s="265">
        <v>1</v>
      </c>
      <c r="C189" s="348" t="s">
        <v>684</v>
      </c>
      <c r="D189" s="346" t="s">
        <v>304</v>
      </c>
      <c r="E189" s="347">
        <v>216</v>
      </c>
    </row>
    <row r="190" spans="2:5" ht="15">
      <c r="B190" s="265">
        <v>2</v>
      </c>
      <c r="C190" s="343" t="s">
        <v>722</v>
      </c>
      <c r="D190" s="346" t="s">
        <v>346</v>
      </c>
      <c r="E190" s="347">
        <v>203</v>
      </c>
    </row>
    <row r="191" spans="2:5" ht="15">
      <c r="B191" s="265">
        <v>3</v>
      </c>
      <c r="C191" s="343" t="s">
        <v>723</v>
      </c>
      <c r="D191" s="346" t="s">
        <v>347</v>
      </c>
      <c r="E191" s="347">
        <v>161</v>
      </c>
    </row>
    <row r="192" spans="2:5" ht="15">
      <c r="B192" s="265">
        <v>4</v>
      </c>
      <c r="C192" s="348" t="s">
        <v>687</v>
      </c>
      <c r="D192" s="346" t="s">
        <v>307</v>
      </c>
      <c r="E192" s="347">
        <v>143</v>
      </c>
    </row>
    <row r="193" spans="2:5" ht="15">
      <c r="B193" s="265">
        <v>5</v>
      </c>
      <c r="C193" s="343" t="s">
        <v>720</v>
      </c>
      <c r="D193" s="346" t="s">
        <v>344</v>
      </c>
      <c r="E193" s="347">
        <v>124</v>
      </c>
    </row>
    <row r="194" spans="2:5" ht="15" customHeight="1">
      <c r="B194" s="437" t="s">
        <v>61</v>
      </c>
      <c r="C194" s="438"/>
      <c r="D194" s="438"/>
      <c r="E194" s="439"/>
    </row>
    <row r="195" spans="2:5" ht="25.5">
      <c r="B195" s="266" t="s">
        <v>115</v>
      </c>
      <c r="C195" s="266" t="s">
        <v>116</v>
      </c>
      <c r="D195" s="266" t="s">
        <v>117</v>
      </c>
      <c r="E195" s="276" t="s">
        <v>158</v>
      </c>
    </row>
    <row r="196" spans="2:5" ht="15">
      <c r="B196" s="265">
        <v>1</v>
      </c>
      <c r="C196" s="348" t="s">
        <v>687</v>
      </c>
      <c r="D196" s="346" t="s">
        <v>307</v>
      </c>
      <c r="E196" s="347">
        <v>40</v>
      </c>
    </row>
    <row r="197" spans="2:5" ht="15">
      <c r="B197" s="265">
        <v>2</v>
      </c>
      <c r="C197" s="348" t="s">
        <v>694</v>
      </c>
      <c r="D197" s="346" t="s">
        <v>317</v>
      </c>
      <c r="E197" s="347">
        <v>22</v>
      </c>
    </row>
    <row r="198" spans="2:5" ht="15">
      <c r="B198" s="265">
        <v>3</v>
      </c>
      <c r="C198" s="348" t="s">
        <v>924</v>
      </c>
      <c r="D198" s="346" t="s">
        <v>314</v>
      </c>
      <c r="E198" s="347">
        <v>17</v>
      </c>
    </row>
    <row r="199" spans="2:5" ht="15">
      <c r="B199" s="265">
        <v>4</v>
      </c>
      <c r="C199" s="343" t="s">
        <v>688</v>
      </c>
      <c r="D199" s="346" t="s">
        <v>308</v>
      </c>
      <c r="E199" s="347">
        <v>13</v>
      </c>
    </row>
    <row r="200" spans="2:5" ht="15">
      <c r="B200" s="265">
        <v>5</v>
      </c>
      <c r="C200" s="348" t="s">
        <v>710</v>
      </c>
      <c r="D200" s="346" t="s">
        <v>332</v>
      </c>
      <c r="E200" s="347">
        <v>12</v>
      </c>
    </row>
    <row r="201" spans="2:5" ht="15" customHeight="1">
      <c r="B201" s="437" t="s">
        <v>62</v>
      </c>
      <c r="C201" s="438"/>
      <c r="D201" s="438"/>
      <c r="E201" s="439"/>
    </row>
    <row r="202" spans="2:5" ht="25.5">
      <c r="B202" s="266" t="s">
        <v>115</v>
      </c>
      <c r="C202" s="266" t="s">
        <v>116</v>
      </c>
      <c r="D202" s="266" t="s">
        <v>117</v>
      </c>
      <c r="E202" s="276" t="s">
        <v>158</v>
      </c>
    </row>
    <row r="203" spans="2:5" ht="15">
      <c r="B203" s="265">
        <v>1</v>
      </c>
      <c r="C203" s="348" t="s">
        <v>687</v>
      </c>
      <c r="D203" s="346" t="s">
        <v>307</v>
      </c>
      <c r="E203" s="347">
        <v>14</v>
      </c>
    </row>
    <row r="204" spans="2:5" ht="15">
      <c r="B204" s="265">
        <v>2</v>
      </c>
      <c r="C204" s="348" t="s">
        <v>724</v>
      </c>
      <c r="D204" s="346" t="s">
        <v>348</v>
      </c>
      <c r="E204" s="347">
        <v>13</v>
      </c>
    </row>
    <row r="205" spans="2:5" ht="15">
      <c r="B205" s="265">
        <v>3</v>
      </c>
      <c r="C205" s="343" t="s">
        <v>693</v>
      </c>
      <c r="D205" s="346" t="s">
        <v>316</v>
      </c>
      <c r="E205" s="347">
        <v>13</v>
      </c>
    </row>
    <row r="206" spans="2:5" ht="15">
      <c r="B206" s="265">
        <v>4</v>
      </c>
      <c r="C206" s="348" t="s">
        <v>922</v>
      </c>
      <c r="D206" s="346" t="s">
        <v>310</v>
      </c>
      <c r="E206" s="347">
        <v>11</v>
      </c>
    </row>
    <row r="207" spans="2:5" ht="15">
      <c r="B207" s="265">
        <v>5</v>
      </c>
      <c r="C207" s="348" t="s">
        <v>924</v>
      </c>
      <c r="D207" s="346" t="s">
        <v>314</v>
      </c>
      <c r="E207" s="347">
        <v>9</v>
      </c>
    </row>
    <row r="208" spans="2:5" ht="15" customHeight="1">
      <c r="B208" s="437" t="s">
        <v>63</v>
      </c>
      <c r="C208" s="438"/>
      <c r="D208" s="438"/>
      <c r="E208" s="439"/>
    </row>
    <row r="209" spans="2:5" ht="25.5">
      <c r="B209" s="266" t="s">
        <v>115</v>
      </c>
      <c r="C209" s="266" t="s">
        <v>116</v>
      </c>
      <c r="D209" s="266" t="s">
        <v>117</v>
      </c>
      <c r="E209" s="276" t="s">
        <v>158</v>
      </c>
    </row>
    <row r="210" spans="2:5" ht="15">
      <c r="B210" s="265">
        <v>1</v>
      </c>
      <c r="C210" s="343" t="s">
        <v>688</v>
      </c>
      <c r="D210" s="346" t="s">
        <v>308</v>
      </c>
      <c r="E210" s="347">
        <v>15</v>
      </c>
    </row>
    <row r="211" spans="2:5" ht="15">
      <c r="B211" s="265">
        <v>2</v>
      </c>
      <c r="C211" s="348" t="s">
        <v>924</v>
      </c>
      <c r="D211" s="346" t="s">
        <v>314</v>
      </c>
      <c r="E211" s="347">
        <v>8</v>
      </c>
    </row>
    <row r="212" spans="2:5" ht="15">
      <c r="B212" s="265">
        <v>3</v>
      </c>
      <c r="C212" s="348" t="s">
        <v>926</v>
      </c>
      <c r="D212" s="346" t="s">
        <v>342</v>
      </c>
      <c r="E212" s="347">
        <v>8</v>
      </c>
    </row>
    <row r="213" spans="2:5" ht="15">
      <c r="B213" s="265">
        <v>4</v>
      </c>
      <c r="C213" s="348" t="s">
        <v>704</v>
      </c>
      <c r="D213" s="346" t="s">
        <v>327</v>
      </c>
      <c r="E213" s="347">
        <v>5</v>
      </c>
    </row>
    <row r="214" spans="2:5" ht="15">
      <c r="B214" s="265">
        <v>5</v>
      </c>
      <c r="C214" s="343" t="s">
        <v>693</v>
      </c>
      <c r="D214" s="346" t="s">
        <v>316</v>
      </c>
      <c r="E214" s="347">
        <v>5</v>
      </c>
    </row>
    <row r="215" spans="2:5" ht="15" customHeight="1">
      <c r="B215" s="437" t="s">
        <v>64</v>
      </c>
      <c r="C215" s="438"/>
      <c r="D215" s="438"/>
      <c r="E215" s="439"/>
    </row>
    <row r="216" spans="2:5" ht="25.5">
      <c r="B216" s="266" t="s">
        <v>115</v>
      </c>
      <c r="C216" s="266" t="s">
        <v>116</v>
      </c>
      <c r="D216" s="266" t="s">
        <v>117</v>
      </c>
      <c r="E216" s="276" t="s">
        <v>158</v>
      </c>
    </row>
    <row r="217" spans="2:5" ht="15">
      <c r="B217" s="265">
        <v>1</v>
      </c>
      <c r="C217" s="348" t="s">
        <v>685</v>
      </c>
      <c r="D217" s="346" t="s">
        <v>305</v>
      </c>
      <c r="E217" s="347">
        <v>91</v>
      </c>
    </row>
    <row r="218" spans="2:5" ht="15">
      <c r="B218" s="265">
        <v>2</v>
      </c>
      <c r="C218" s="348" t="s">
        <v>684</v>
      </c>
      <c r="D218" s="346" t="s">
        <v>304</v>
      </c>
      <c r="E218" s="347">
        <v>49</v>
      </c>
    </row>
    <row r="219" spans="2:5" ht="15">
      <c r="B219" s="265">
        <v>3</v>
      </c>
      <c r="C219" s="348" t="s">
        <v>687</v>
      </c>
      <c r="D219" s="346" t="s">
        <v>307</v>
      </c>
      <c r="E219" s="347">
        <v>44</v>
      </c>
    </row>
    <row r="220" spans="2:5" ht="15">
      <c r="B220" s="265">
        <v>4</v>
      </c>
      <c r="C220" s="348" t="s">
        <v>725</v>
      </c>
      <c r="D220" s="346" t="s">
        <v>349</v>
      </c>
      <c r="E220" s="347">
        <v>31</v>
      </c>
    </row>
    <row r="221" spans="2:5" ht="25.5">
      <c r="B221" s="265">
        <v>5</v>
      </c>
      <c r="C221" s="343" t="s">
        <v>686</v>
      </c>
      <c r="D221" s="346" t="s">
        <v>306</v>
      </c>
      <c r="E221" s="347">
        <v>27</v>
      </c>
    </row>
    <row r="222" spans="2:5" ht="15" customHeight="1">
      <c r="B222" s="437" t="s">
        <v>65</v>
      </c>
      <c r="C222" s="438"/>
      <c r="D222" s="438"/>
      <c r="E222" s="439"/>
    </row>
    <row r="223" spans="2:5" ht="25.5">
      <c r="B223" s="266" t="s">
        <v>115</v>
      </c>
      <c r="C223" s="266" t="s">
        <v>116</v>
      </c>
      <c r="D223" s="266" t="s">
        <v>117</v>
      </c>
      <c r="E223" s="276" t="s">
        <v>158</v>
      </c>
    </row>
    <row r="224" spans="2:5" ht="15">
      <c r="B224" s="265">
        <v>1</v>
      </c>
      <c r="C224" s="348" t="s">
        <v>922</v>
      </c>
      <c r="D224" s="346" t="s">
        <v>310</v>
      </c>
      <c r="E224" s="347">
        <v>77</v>
      </c>
    </row>
    <row r="225" spans="2:5" ht="15">
      <c r="B225" s="265">
        <v>2</v>
      </c>
      <c r="C225" s="348" t="s">
        <v>710</v>
      </c>
      <c r="D225" s="346" t="s">
        <v>332</v>
      </c>
      <c r="E225" s="347">
        <v>28</v>
      </c>
    </row>
    <row r="226" spans="2:5" ht="15">
      <c r="B226" s="265">
        <v>3</v>
      </c>
      <c r="C226" s="343" t="s">
        <v>726</v>
      </c>
      <c r="D226" s="346" t="s">
        <v>350</v>
      </c>
      <c r="E226" s="347">
        <v>23</v>
      </c>
    </row>
    <row r="227" spans="2:5" ht="15">
      <c r="B227" s="265">
        <v>4</v>
      </c>
      <c r="C227" s="348" t="s">
        <v>924</v>
      </c>
      <c r="D227" s="346" t="s">
        <v>314</v>
      </c>
      <c r="E227" s="347">
        <v>17</v>
      </c>
    </row>
    <row r="228" spans="2:5" ht="15">
      <c r="B228" s="265">
        <v>5</v>
      </c>
      <c r="C228" s="348" t="s">
        <v>687</v>
      </c>
      <c r="D228" s="346" t="s">
        <v>307</v>
      </c>
      <c r="E228" s="347">
        <v>16</v>
      </c>
    </row>
    <row r="229" spans="2:5" ht="15" customHeight="1">
      <c r="B229" s="440" t="s">
        <v>66</v>
      </c>
      <c r="C229" s="441"/>
      <c r="D229" s="441"/>
      <c r="E229" s="442"/>
    </row>
    <row r="230" spans="2:5" ht="25.5">
      <c r="B230" s="266" t="s">
        <v>115</v>
      </c>
      <c r="C230" s="266" t="s">
        <v>116</v>
      </c>
      <c r="D230" s="266" t="s">
        <v>117</v>
      </c>
      <c r="E230" s="276" t="s">
        <v>158</v>
      </c>
    </row>
    <row r="231" spans="2:5" ht="15">
      <c r="B231" s="265">
        <v>1</v>
      </c>
      <c r="C231" s="343" t="s">
        <v>699</v>
      </c>
      <c r="D231" s="346" t="s">
        <v>322</v>
      </c>
      <c r="E231" s="347">
        <v>180</v>
      </c>
    </row>
    <row r="232" spans="2:5" ht="15">
      <c r="B232" s="265">
        <v>2</v>
      </c>
      <c r="C232" s="348" t="s">
        <v>687</v>
      </c>
      <c r="D232" s="346" t="s">
        <v>307</v>
      </c>
      <c r="E232" s="347">
        <v>160</v>
      </c>
    </row>
    <row r="233" spans="2:5" ht="15">
      <c r="B233" s="265">
        <v>3</v>
      </c>
      <c r="C233" s="348" t="s">
        <v>694</v>
      </c>
      <c r="D233" s="346" t="s">
        <v>317</v>
      </c>
      <c r="E233" s="347">
        <v>80</v>
      </c>
    </row>
    <row r="234" spans="2:5" ht="15">
      <c r="B234" s="265">
        <v>4</v>
      </c>
      <c r="C234" s="348" t="s">
        <v>683</v>
      </c>
      <c r="D234" s="346" t="s">
        <v>303</v>
      </c>
      <c r="E234" s="347">
        <v>64</v>
      </c>
    </row>
    <row r="235" spans="2:5" ht="25.5">
      <c r="B235" s="265">
        <v>5</v>
      </c>
      <c r="C235" s="343" t="s">
        <v>686</v>
      </c>
      <c r="D235" s="346" t="s">
        <v>306</v>
      </c>
      <c r="E235" s="347">
        <v>54</v>
      </c>
    </row>
    <row r="236" spans="2:5" ht="15" customHeight="1">
      <c r="B236" s="437" t="s">
        <v>67</v>
      </c>
      <c r="C236" s="438"/>
      <c r="D236" s="438"/>
      <c r="E236" s="439"/>
    </row>
    <row r="237" spans="2:5" ht="25.5">
      <c r="B237" s="266" t="s">
        <v>115</v>
      </c>
      <c r="C237" s="266" t="s">
        <v>116</v>
      </c>
      <c r="D237" s="266" t="s">
        <v>117</v>
      </c>
      <c r="E237" s="276" t="s">
        <v>158</v>
      </c>
    </row>
    <row r="238" spans="2:5" ht="15">
      <c r="B238" s="265">
        <v>1</v>
      </c>
      <c r="C238" s="343" t="s">
        <v>689</v>
      </c>
      <c r="D238" s="346" t="s">
        <v>309</v>
      </c>
      <c r="E238" s="347">
        <v>2066</v>
      </c>
    </row>
    <row r="239" spans="2:5" ht="15">
      <c r="B239" s="265">
        <v>2</v>
      </c>
      <c r="C239" s="343" t="s">
        <v>718</v>
      </c>
      <c r="D239" s="346" t="s">
        <v>351</v>
      </c>
      <c r="E239" s="347">
        <v>1900</v>
      </c>
    </row>
    <row r="240" spans="2:5" ht="15">
      <c r="B240" s="265">
        <v>3</v>
      </c>
      <c r="C240" s="343" t="s">
        <v>708</v>
      </c>
      <c r="D240" s="346" t="s">
        <v>330</v>
      </c>
      <c r="E240" s="347">
        <v>1235</v>
      </c>
    </row>
    <row r="241" spans="2:5" ht="15">
      <c r="B241" s="265">
        <v>4</v>
      </c>
      <c r="C241" s="343" t="s">
        <v>721</v>
      </c>
      <c r="D241" s="346" t="s">
        <v>345</v>
      </c>
      <c r="E241" s="347">
        <v>1149</v>
      </c>
    </row>
    <row r="242" spans="2:5" ht="15">
      <c r="B242" s="265">
        <v>5</v>
      </c>
      <c r="C242" s="343" t="s">
        <v>727</v>
      </c>
      <c r="D242" s="346" t="s">
        <v>352</v>
      </c>
      <c r="E242" s="347">
        <v>805</v>
      </c>
    </row>
    <row r="243" spans="2:5" ht="15" customHeight="1">
      <c r="B243" s="437" t="s">
        <v>68</v>
      </c>
      <c r="C243" s="438"/>
      <c r="D243" s="438"/>
      <c r="E243" s="439"/>
    </row>
    <row r="244" spans="2:5" ht="25.5">
      <c r="B244" s="266" t="s">
        <v>115</v>
      </c>
      <c r="C244" s="266" t="s">
        <v>116</v>
      </c>
      <c r="D244" s="266" t="s">
        <v>117</v>
      </c>
      <c r="E244" s="276" t="s">
        <v>158</v>
      </c>
    </row>
    <row r="245" spans="2:5" ht="15">
      <c r="B245" s="265">
        <v>1</v>
      </c>
      <c r="C245" s="348" t="s">
        <v>687</v>
      </c>
      <c r="D245" s="346" t="s">
        <v>307</v>
      </c>
      <c r="E245" s="347">
        <v>226</v>
      </c>
    </row>
    <row r="246" spans="2:5" ht="15">
      <c r="B246" s="265">
        <v>2</v>
      </c>
      <c r="C246" s="348" t="s">
        <v>685</v>
      </c>
      <c r="D246" s="346" t="s">
        <v>305</v>
      </c>
      <c r="E246" s="347">
        <v>193</v>
      </c>
    </row>
    <row r="247" spans="2:5" ht="15">
      <c r="B247" s="265">
        <v>3</v>
      </c>
      <c r="C247" s="343" t="s">
        <v>720</v>
      </c>
      <c r="D247" s="346" t="s">
        <v>344</v>
      </c>
      <c r="E247" s="347">
        <v>173</v>
      </c>
    </row>
    <row r="248" spans="2:5" ht="15">
      <c r="B248" s="265">
        <v>4</v>
      </c>
      <c r="C248" s="343" t="s">
        <v>699</v>
      </c>
      <c r="D248" s="346" t="s">
        <v>322</v>
      </c>
      <c r="E248" s="347">
        <v>170</v>
      </c>
    </row>
    <row r="249" spans="2:5" ht="15">
      <c r="B249" s="265">
        <v>5</v>
      </c>
      <c r="C249" s="348" t="s">
        <v>692</v>
      </c>
      <c r="D249" s="346" t="s">
        <v>315</v>
      </c>
      <c r="E249" s="347">
        <v>169</v>
      </c>
    </row>
    <row r="250" spans="2:5" ht="15" customHeight="1">
      <c r="B250" s="437" t="s">
        <v>69</v>
      </c>
      <c r="C250" s="438"/>
      <c r="D250" s="438"/>
      <c r="E250" s="439"/>
    </row>
    <row r="251" spans="2:5" ht="25.5">
      <c r="B251" s="266" t="s">
        <v>115</v>
      </c>
      <c r="C251" s="266" t="s">
        <v>116</v>
      </c>
      <c r="D251" s="266" t="s">
        <v>117</v>
      </c>
      <c r="E251" s="276" t="s">
        <v>158</v>
      </c>
    </row>
    <row r="252" spans="2:5" ht="15">
      <c r="B252" s="265">
        <v>1</v>
      </c>
      <c r="C252" s="348" t="s">
        <v>704</v>
      </c>
      <c r="D252" s="346" t="s">
        <v>327</v>
      </c>
      <c r="E252" s="347">
        <v>33</v>
      </c>
    </row>
    <row r="253" spans="2:5" ht="15">
      <c r="B253" s="265">
        <v>2</v>
      </c>
      <c r="C253" s="348" t="s">
        <v>924</v>
      </c>
      <c r="D253" s="346" t="s">
        <v>314</v>
      </c>
      <c r="E253" s="347">
        <v>15</v>
      </c>
    </row>
    <row r="254" spans="2:5" ht="15">
      <c r="B254" s="265">
        <v>3</v>
      </c>
      <c r="C254" s="343" t="s">
        <v>693</v>
      </c>
      <c r="D254" s="346" t="s">
        <v>316</v>
      </c>
      <c r="E254" s="347">
        <v>9</v>
      </c>
    </row>
    <row r="255" spans="2:5" ht="15">
      <c r="B255" s="265">
        <v>4</v>
      </c>
      <c r="C255" s="348" t="s">
        <v>692</v>
      </c>
      <c r="D255" s="346" t="s">
        <v>315</v>
      </c>
      <c r="E255" s="347">
        <v>8</v>
      </c>
    </row>
    <row r="256" spans="2:5" ht="15">
      <c r="B256" s="265">
        <v>5</v>
      </c>
      <c r="C256" s="343" t="s">
        <v>719</v>
      </c>
      <c r="D256" s="346" t="s">
        <v>343</v>
      </c>
      <c r="E256" s="347">
        <v>6</v>
      </c>
    </row>
    <row r="257" spans="2:5" ht="15" customHeight="1">
      <c r="B257" s="437" t="s">
        <v>70</v>
      </c>
      <c r="C257" s="438"/>
      <c r="D257" s="438"/>
      <c r="E257" s="439"/>
    </row>
    <row r="258" spans="2:5" ht="25.5">
      <c r="B258" s="266" t="s">
        <v>115</v>
      </c>
      <c r="C258" s="266" t="s">
        <v>116</v>
      </c>
      <c r="D258" s="266" t="s">
        <v>117</v>
      </c>
      <c r="E258" s="276" t="s">
        <v>158</v>
      </c>
    </row>
    <row r="259" spans="2:5" ht="15">
      <c r="B259" s="265">
        <v>1</v>
      </c>
      <c r="C259" s="343" t="s">
        <v>729</v>
      </c>
      <c r="D259" s="346" t="s">
        <v>354</v>
      </c>
      <c r="E259" s="347">
        <v>41</v>
      </c>
    </row>
    <row r="260" spans="2:5" ht="15">
      <c r="B260" s="265">
        <v>2</v>
      </c>
      <c r="C260" s="348" t="s">
        <v>924</v>
      </c>
      <c r="D260" s="346" t="s">
        <v>314</v>
      </c>
      <c r="E260" s="347">
        <v>24</v>
      </c>
    </row>
    <row r="261" spans="2:5" ht="15">
      <c r="B261" s="265">
        <v>3</v>
      </c>
      <c r="C261" s="348" t="s">
        <v>710</v>
      </c>
      <c r="D261" s="346" t="s">
        <v>332</v>
      </c>
      <c r="E261" s="347">
        <v>21</v>
      </c>
    </row>
    <row r="262" spans="2:5" ht="15">
      <c r="B262" s="265">
        <v>4</v>
      </c>
      <c r="C262" s="343" t="s">
        <v>693</v>
      </c>
      <c r="D262" s="346" t="s">
        <v>316</v>
      </c>
      <c r="E262" s="347">
        <v>19</v>
      </c>
    </row>
    <row r="263" spans="2:5" ht="15">
      <c r="B263" s="265">
        <v>5</v>
      </c>
      <c r="C263" s="343" t="s">
        <v>696</v>
      </c>
      <c r="D263" s="346" t="s">
        <v>319</v>
      </c>
      <c r="E263" s="347">
        <v>17</v>
      </c>
    </row>
    <row r="264" spans="2:5" ht="15" customHeight="1">
      <c r="B264" s="437" t="s">
        <v>71</v>
      </c>
      <c r="C264" s="438"/>
      <c r="D264" s="438"/>
      <c r="E264" s="439"/>
    </row>
    <row r="265" spans="2:5" ht="25.5">
      <c r="B265" s="266" t="s">
        <v>115</v>
      </c>
      <c r="C265" s="266" t="s">
        <v>116</v>
      </c>
      <c r="D265" s="266" t="s">
        <v>117</v>
      </c>
      <c r="E265" s="276" t="s">
        <v>158</v>
      </c>
    </row>
    <row r="266" spans="2:5" ht="15">
      <c r="B266" s="265">
        <v>1</v>
      </c>
      <c r="C266" s="343" t="s">
        <v>695</v>
      </c>
      <c r="D266" s="346" t="s">
        <v>318</v>
      </c>
      <c r="E266" s="347">
        <v>176</v>
      </c>
    </row>
    <row r="267" spans="2:5" ht="25.5">
      <c r="B267" s="265">
        <v>2</v>
      </c>
      <c r="C267" s="343" t="s">
        <v>713</v>
      </c>
      <c r="D267" s="346" t="s">
        <v>335</v>
      </c>
      <c r="E267" s="347">
        <v>170</v>
      </c>
    </row>
    <row r="268" spans="2:5" ht="15">
      <c r="B268" s="265">
        <v>3</v>
      </c>
      <c r="C268" s="348" t="s">
        <v>730</v>
      </c>
      <c r="D268" s="346" t="s">
        <v>355</v>
      </c>
      <c r="E268" s="347">
        <v>156</v>
      </c>
    </row>
    <row r="269" spans="2:5" ht="15">
      <c r="B269" s="265">
        <v>4</v>
      </c>
      <c r="C269" s="348" t="s">
        <v>731</v>
      </c>
      <c r="D269" s="346" t="s">
        <v>356</v>
      </c>
      <c r="E269" s="347">
        <v>110</v>
      </c>
    </row>
    <row r="270" spans="2:5" ht="15">
      <c r="B270" s="265">
        <v>5</v>
      </c>
      <c r="C270" s="343" t="s">
        <v>729</v>
      </c>
      <c r="D270" s="346" t="s">
        <v>354</v>
      </c>
      <c r="E270" s="347">
        <v>71</v>
      </c>
    </row>
    <row r="271" spans="2:5" ht="15" customHeight="1">
      <c r="B271" s="437" t="s">
        <v>72</v>
      </c>
      <c r="C271" s="438"/>
      <c r="D271" s="438"/>
      <c r="E271" s="439"/>
    </row>
    <row r="272" spans="2:5" ht="25.5">
      <c r="B272" s="266" t="s">
        <v>115</v>
      </c>
      <c r="C272" s="266" t="s">
        <v>116</v>
      </c>
      <c r="D272" s="266" t="s">
        <v>117</v>
      </c>
      <c r="E272" s="276" t="s">
        <v>158</v>
      </c>
    </row>
    <row r="273" spans="2:5" ht="15">
      <c r="B273" s="265">
        <v>1</v>
      </c>
      <c r="C273" s="348" t="s">
        <v>704</v>
      </c>
      <c r="D273" s="346" t="s">
        <v>327</v>
      </c>
      <c r="E273" s="347">
        <v>28</v>
      </c>
    </row>
    <row r="274" spans="2:5" ht="15">
      <c r="B274" s="265">
        <v>2</v>
      </c>
      <c r="C274" s="348" t="s">
        <v>924</v>
      </c>
      <c r="D274" s="346" t="s">
        <v>314</v>
      </c>
      <c r="E274" s="347">
        <v>26</v>
      </c>
    </row>
    <row r="275" spans="2:5" ht="15">
      <c r="B275" s="265">
        <v>3</v>
      </c>
      <c r="C275" s="343" t="s">
        <v>689</v>
      </c>
      <c r="D275" s="346" t="s">
        <v>309</v>
      </c>
      <c r="E275" s="347">
        <v>25</v>
      </c>
    </row>
    <row r="276" spans="2:5" ht="15">
      <c r="B276" s="265">
        <v>4</v>
      </c>
      <c r="C276" s="343" t="s">
        <v>718</v>
      </c>
      <c r="D276" s="346" t="s">
        <v>351</v>
      </c>
      <c r="E276" s="347">
        <v>21</v>
      </c>
    </row>
    <row r="277" spans="2:5" ht="15">
      <c r="B277" s="265">
        <v>5</v>
      </c>
      <c r="C277" s="348" t="s">
        <v>694</v>
      </c>
      <c r="D277" s="346" t="s">
        <v>317</v>
      </c>
      <c r="E277" s="347">
        <v>19</v>
      </c>
    </row>
    <row r="278" spans="2:5" ht="15" customHeight="1">
      <c r="B278" s="437" t="s">
        <v>73</v>
      </c>
      <c r="C278" s="438"/>
      <c r="D278" s="438"/>
      <c r="E278" s="439"/>
    </row>
    <row r="279" spans="2:5" ht="25.5">
      <c r="B279" s="266" t="s">
        <v>115</v>
      </c>
      <c r="C279" s="266" t="s">
        <v>116</v>
      </c>
      <c r="D279" s="266" t="s">
        <v>117</v>
      </c>
      <c r="E279" s="276" t="s">
        <v>158</v>
      </c>
    </row>
    <row r="280" spans="2:5" ht="15">
      <c r="B280" s="265">
        <v>1</v>
      </c>
      <c r="C280" s="348" t="s">
        <v>694</v>
      </c>
      <c r="D280" s="346" t="s">
        <v>317</v>
      </c>
      <c r="E280" s="347">
        <v>13</v>
      </c>
    </row>
    <row r="281" spans="2:5" ht="15">
      <c r="B281" s="265">
        <v>2</v>
      </c>
      <c r="C281" s="348" t="s">
        <v>692</v>
      </c>
      <c r="D281" s="346" t="s">
        <v>315</v>
      </c>
      <c r="E281" s="347">
        <v>9</v>
      </c>
    </row>
    <row r="282" spans="2:5" ht="15">
      <c r="B282" s="265">
        <v>3</v>
      </c>
      <c r="C282" s="348" t="s">
        <v>691</v>
      </c>
      <c r="D282" s="346" t="s">
        <v>312</v>
      </c>
      <c r="E282" s="347">
        <v>7</v>
      </c>
    </row>
    <row r="283" spans="2:5" ht="15">
      <c r="B283" s="265">
        <v>4</v>
      </c>
      <c r="C283" s="343" t="s">
        <v>719</v>
      </c>
      <c r="D283" s="346" t="s">
        <v>343</v>
      </c>
      <c r="E283" s="347">
        <v>7</v>
      </c>
    </row>
    <row r="284" spans="2:5" ht="15">
      <c r="B284" s="265">
        <v>5</v>
      </c>
      <c r="C284" s="348" t="s">
        <v>924</v>
      </c>
      <c r="D284" s="346" t="s">
        <v>314</v>
      </c>
      <c r="E284" s="347">
        <v>6</v>
      </c>
    </row>
    <row r="285" spans="2:5" ht="15" customHeight="1">
      <c r="B285" s="437" t="s">
        <v>74</v>
      </c>
      <c r="C285" s="438"/>
      <c r="D285" s="438"/>
      <c r="E285" s="439"/>
    </row>
    <row r="286" spans="2:5" ht="25.5">
      <c r="B286" s="266" t="s">
        <v>115</v>
      </c>
      <c r="C286" s="266" t="s">
        <v>116</v>
      </c>
      <c r="D286" s="266" t="s">
        <v>117</v>
      </c>
      <c r="E286" s="276" t="s">
        <v>158</v>
      </c>
    </row>
    <row r="287" spans="2:5" ht="15">
      <c r="B287" s="265">
        <v>1</v>
      </c>
      <c r="C287" s="348" t="s">
        <v>683</v>
      </c>
      <c r="D287" s="346" t="s">
        <v>303</v>
      </c>
      <c r="E287" s="347">
        <v>193</v>
      </c>
    </row>
    <row r="288" spans="2:5" ht="15">
      <c r="B288" s="265">
        <v>2</v>
      </c>
      <c r="C288" s="343" t="s">
        <v>721</v>
      </c>
      <c r="D288" s="346" t="s">
        <v>345</v>
      </c>
      <c r="E288" s="347">
        <v>106</v>
      </c>
    </row>
    <row r="289" spans="2:5" ht="15">
      <c r="B289" s="265">
        <v>3</v>
      </c>
      <c r="C289" s="343" t="s">
        <v>720</v>
      </c>
      <c r="D289" s="346" t="s">
        <v>344</v>
      </c>
      <c r="E289" s="347">
        <v>104</v>
      </c>
    </row>
    <row r="290" spans="2:5" ht="15">
      <c r="B290" s="265">
        <v>4</v>
      </c>
      <c r="C290" s="343" t="s">
        <v>733</v>
      </c>
      <c r="D290" s="346" t="s">
        <v>358</v>
      </c>
      <c r="E290" s="347">
        <v>90</v>
      </c>
    </row>
    <row r="291" spans="2:5" ht="15">
      <c r="B291" s="265">
        <v>5</v>
      </c>
      <c r="C291" s="343" t="s">
        <v>991</v>
      </c>
      <c r="D291" s="346" t="s">
        <v>992</v>
      </c>
      <c r="E291" s="347">
        <v>84</v>
      </c>
    </row>
    <row r="292" spans="2:5" ht="15" customHeight="1">
      <c r="B292" s="437" t="s">
        <v>75</v>
      </c>
      <c r="C292" s="438"/>
      <c r="D292" s="438"/>
      <c r="E292" s="439"/>
    </row>
    <row r="293" spans="2:5" ht="25.5">
      <c r="B293" s="266" t="s">
        <v>115</v>
      </c>
      <c r="C293" s="266" t="s">
        <v>116</v>
      </c>
      <c r="D293" s="266" t="s">
        <v>117</v>
      </c>
      <c r="E293" s="276" t="s">
        <v>158</v>
      </c>
    </row>
    <row r="294" spans="2:5" ht="15">
      <c r="B294" s="265">
        <v>1</v>
      </c>
      <c r="C294" s="343" t="s">
        <v>712</v>
      </c>
      <c r="D294" s="346" t="s">
        <v>336</v>
      </c>
      <c r="E294" s="347">
        <v>209</v>
      </c>
    </row>
    <row r="295" spans="2:5" ht="15">
      <c r="B295" s="265">
        <v>2</v>
      </c>
      <c r="C295" s="343" t="s">
        <v>734</v>
      </c>
      <c r="D295" s="346" t="s">
        <v>359</v>
      </c>
      <c r="E295" s="347">
        <v>157</v>
      </c>
    </row>
    <row r="296" spans="2:5" ht="15">
      <c r="B296" s="265">
        <v>3</v>
      </c>
      <c r="C296" s="343" t="s">
        <v>698</v>
      </c>
      <c r="D296" s="346" t="s">
        <v>321</v>
      </c>
      <c r="E296" s="347">
        <v>142</v>
      </c>
    </row>
    <row r="297" spans="2:5" ht="15">
      <c r="B297" s="265">
        <v>4</v>
      </c>
      <c r="C297" s="343" t="s">
        <v>715</v>
      </c>
      <c r="D297" s="346" t="s">
        <v>338</v>
      </c>
      <c r="E297" s="347">
        <v>131</v>
      </c>
    </row>
    <row r="298" spans="2:5" ht="15">
      <c r="B298" s="265">
        <v>5</v>
      </c>
      <c r="C298" s="343" t="s">
        <v>735</v>
      </c>
      <c r="D298" s="346" t="s">
        <v>360</v>
      </c>
      <c r="E298" s="347">
        <v>130</v>
      </c>
    </row>
    <row r="299" spans="2:5" ht="15" customHeight="1">
      <c r="B299" s="437" t="s">
        <v>76</v>
      </c>
      <c r="C299" s="438"/>
      <c r="D299" s="438"/>
      <c r="E299" s="439"/>
    </row>
    <row r="300" spans="2:5" ht="25.5">
      <c r="B300" s="266" t="s">
        <v>115</v>
      </c>
      <c r="C300" s="266" t="s">
        <v>116</v>
      </c>
      <c r="D300" s="266" t="s">
        <v>117</v>
      </c>
      <c r="E300" s="276" t="s">
        <v>158</v>
      </c>
    </row>
    <row r="301" spans="2:5" ht="15">
      <c r="B301" s="265">
        <v>1</v>
      </c>
      <c r="C301" s="343" t="s">
        <v>736</v>
      </c>
      <c r="D301" s="346" t="s">
        <v>361</v>
      </c>
      <c r="E301" s="347">
        <v>27</v>
      </c>
    </row>
    <row r="302" spans="2:5" ht="15">
      <c r="B302" s="265">
        <v>2</v>
      </c>
      <c r="C302" s="348" t="s">
        <v>687</v>
      </c>
      <c r="D302" s="346" t="s">
        <v>307</v>
      </c>
      <c r="E302" s="347">
        <v>19</v>
      </c>
    </row>
    <row r="303" spans="2:5" ht="15">
      <c r="B303" s="265">
        <v>3</v>
      </c>
      <c r="C303" s="348" t="s">
        <v>924</v>
      </c>
      <c r="D303" s="346" t="s">
        <v>314</v>
      </c>
      <c r="E303" s="347">
        <v>18</v>
      </c>
    </row>
    <row r="304" spans="2:5" ht="15">
      <c r="B304" s="265">
        <v>4</v>
      </c>
      <c r="C304" s="348" t="s">
        <v>710</v>
      </c>
      <c r="D304" s="346" t="s">
        <v>332</v>
      </c>
      <c r="E304" s="347">
        <v>16</v>
      </c>
    </row>
    <row r="305" spans="2:5" ht="15">
      <c r="B305" s="265">
        <v>5</v>
      </c>
      <c r="C305" s="348" t="s">
        <v>692</v>
      </c>
      <c r="D305" s="346" t="s">
        <v>315</v>
      </c>
      <c r="E305" s="347">
        <v>15</v>
      </c>
    </row>
    <row r="306" spans="2:5" ht="15" customHeight="1">
      <c r="B306" s="437" t="s">
        <v>77</v>
      </c>
      <c r="C306" s="438"/>
      <c r="D306" s="438"/>
      <c r="E306" s="439"/>
    </row>
    <row r="307" spans="2:5" ht="25.5">
      <c r="B307" s="266" t="s">
        <v>115</v>
      </c>
      <c r="C307" s="266" t="s">
        <v>116</v>
      </c>
      <c r="D307" s="266" t="s">
        <v>117</v>
      </c>
      <c r="E307" s="276" t="s">
        <v>158</v>
      </c>
    </row>
    <row r="308" spans="2:5" ht="15">
      <c r="B308" s="265">
        <v>1</v>
      </c>
      <c r="C308" s="348" t="s">
        <v>687</v>
      </c>
      <c r="D308" s="346" t="s">
        <v>307</v>
      </c>
      <c r="E308" s="347">
        <v>106</v>
      </c>
    </row>
    <row r="309" spans="2:5" ht="15">
      <c r="B309" s="265">
        <v>2</v>
      </c>
      <c r="C309" s="348" t="s">
        <v>924</v>
      </c>
      <c r="D309" s="346" t="s">
        <v>314</v>
      </c>
      <c r="E309" s="347">
        <v>26</v>
      </c>
    </row>
    <row r="310" spans="2:5" ht="15">
      <c r="B310" s="265">
        <v>3</v>
      </c>
      <c r="C310" s="343" t="s">
        <v>699</v>
      </c>
      <c r="D310" s="346" t="s">
        <v>322</v>
      </c>
      <c r="E310" s="347">
        <v>23</v>
      </c>
    </row>
    <row r="311" spans="2:5" ht="15">
      <c r="B311" s="265">
        <v>4</v>
      </c>
      <c r="C311" s="343" t="s">
        <v>695</v>
      </c>
      <c r="D311" s="346" t="s">
        <v>318</v>
      </c>
      <c r="E311" s="347">
        <v>21</v>
      </c>
    </row>
    <row r="312" spans="2:5" ht="15">
      <c r="B312" s="265">
        <v>5</v>
      </c>
      <c r="C312" s="343" t="s">
        <v>718</v>
      </c>
      <c r="D312" s="346" t="s">
        <v>351</v>
      </c>
      <c r="E312" s="347">
        <v>21</v>
      </c>
    </row>
    <row r="313" spans="2:5" ht="15" customHeight="1">
      <c r="B313" s="437" t="s">
        <v>78</v>
      </c>
      <c r="C313" s="438"/>
      <c r="D313" s="438"/>
      <c r="E313" s="439"/>
    </row>
    <row r="314" spans="2:5" ht="25.5">
      <c r="B314" s="266" t="s">
        <v>115</v>
      </c>
      <c r="C314" s="266" t="s">
        <v>116</v>
      </c>
      <c r="D314" s="266" t="s">
        <v>117</v>
      </c>
      <c r="E314" s="276" t="s">
        <v>158</v>
      </c>
    </row>
    <row r="315" spans="2:5" ht="15">
      <c r="B315" s="265">
        <v>1</v>
      </c>
      <c r="C315" s="348" t="s">
        <v>687</v>
      </c>
      <c r="D315" s="346" t="s">
        <v>307</v>
      </c>
      <c r="E315" s="347">
        <v>169</v>
      </c>
    </row>
    <row r="316" spans="2:5" ht="15">
      <c r="B316" s="265">
        <v>2</v>
      </c>
      <c r="C316" s="348" t="s">
        <v>685</v>
      </c>
      <c r="D316" s="346" t="s">
        <v>305</v>
      </c>
      <c r="E316" s="347">
        <v>104</v>
      </c>
    </row>
    <row r="317" spans="2:5" ht="15">
      <c r="B317" s="265">
        <v>3</v>
      </c>
      <c r="C317" s="343" t="s">
        <v>699</v>
      </c>
      <c r="D317" s="346" t="s">
        <v>322</v>
      </c>
      <c r="E317" s="347">
        <v>69</v>
      </c>
    </row>
    <row r="318" spans="2:5" ht="15">
      <c r="B318" s="265">
        <v>4</v>
      </c>
      <c r="C318" s="343" t="s">
        <v>716</v>
      </c>
      <c r="D318" s="346" t="s">
        <v>339</v>
      </c>
      <c r="E318" s="347">
        <v>57</v>
      </c>
    </row>
    <row r="319" spans="2:5" ht="15">
      <c r="B319" s="265">
        <v>5</v>
      </c>
      <c r="C319" s="343" t="s">
        <v>927</v>
      </c>
      <c r="D319" s="346" t="s">
        <v>928</v>
      </c>
      <c r="E319" s="347">
        <v>53</v>
      </c>
    </row>
    <row r="320" spans="2:5" ht="15" customHeight="1">
      <c r="B320" s="437" t="s">
        <v>79</v>
      </c>
      <c r="C320" s="438"/>
      <c r="D320" s="438"/>
      <c r="E320" s="439"/>
    </row>
    <row r="321" spans="2:5" ht="25.5">
      <c r="B321" s="266" t="s">
        <v>115</v>
      </c>
      <c r="C321" s="266" t="s">
        <v>116</v>
      </c>
      <c r="D321" s="266" t="s">
        <v>117</v>
      </c>
      <c r="E321" s="276" t="s">
        <v>158</v>
      </c>
    </row>
    <row r="322" spans="2:5" ht="15">
      <c r="B322" s="265">
        <v>1</v>
      </c>
      <c r="C322" s="348" t="s">
        <v>684</v>
      </c>
      <c r="D322" s="346" t="s">
        <v>304</v>
      </c>
      <c r="E322" s="347">
        <v>120</v>
      </c>
    </row>
    <row r="323" spans="2:5" ht="15">
      <c r="B323" s="265">
        <v>2</v>
      </c>
      <c r="C323" s="343" t="s">
        <v>737</v>
      </c>
      <c r="D323" s="346" t="s">
        <v>362</v>
      </c>
      <c r="E323" s="347">
        <v>71</v>
      </c>
    </row>
    <row r="324" spans="2:5" ht="15">
      <c r="B324" s="265">
        <v>3</v>
      </c>
      <c r="C324" s="343" t="s">
        <v>727</v>
      </c>
      <c r="D324" s="346" t="s">
        <v>352</v>
      </c>
      <c r="E324" s="347">
        <v>69</v>
      </c>
    </row>
    <row r="325" spans="2:5" ht="15">
      <c r="B325" s="265">
        <v>4</v>
      </c>
      <c r="C325" s="343" t="s">
        <v>714</v>
      </c>
      <c r="D325" s="346" t="s">
        <v>337</v>
      </c>
      <c r="E325" s="347">
        <v>56</v>
      </c>
    </row>
    <row r="326" spans="2:5" ht="15">
      <c r="B326" s="265">
        <v>5</v>
      </c>
      <c r="C326" s="343" t="s">
        <v>720</v>
      </c>
      <c r="D326" s="346" t="s">
        <v>344</v>
      </c>
      <c r="E326" s="347">
        <v>35</v>
      </c>
    </row>
    <row r="327" spans="2:5" ht="15" customHeight="1">
      <c r="B327" s="437" t="s">
        <v>80</v>
      </c>
      <c r="C327" s="438"/>
      <c r="D327" s="438"/>
      <c r="E327" s="439"/>
    </row>
    <row r="328" spans="2:5" ht="25.5">
      <c r="B328" s="266" t="s">
        <v>115</v>
      </c>
      <c r="C328" s="266" t="s">
        <v>116</v>
      </c>
      <c r="D328" s="266" t="s">
        <v>117</v>
      </c>
      <c r="E328" s="276" t="s">
        <v>158</v>
      </c>
    </row>
    <row r="329" spans="2:5" ht="15">
      <c r="B329" s="265">
        <v>1</v>
      </c>
      <c r="C329" s="348" t="s">
        <v>694</v>
      </c>
      <c r="D329" s="346" t="s">
        <v>317</v>
      </c>
      <c r="E329" s="347">
        <v>66</v>
      </c>
    </row>
    <row r="330" spans="2:5" ht="15">
      <c r="B330" s="265">
        <v>2</v>
      </c>
      <c r="C330" s="348" t="s">
        <v>929</v>
      </c>
      <c r="D330" s="346" t="s">
        <v>913</v>
      </c>
      <c r="E330" s="347">
        <v>37</v>
      </c>
    </row>
    <row r="331" spans="2:5" ht="15">
      <c r="B331" s="265">
        <v>3</v>
      </c>
      <c r="C331" s="348" t="s">
        <v>924</v>
      </c>
      <c r="D331" s="346" t="s">
        <v>314</v>
      </c>
      <c r="E331" s="347">
        <v>17</v>
      </c>
    </row>
    <row r="332" spans="2:5" ht="15">
      <c r="B332" s="265">
        <v>4</v>
      </c>
      <c r="C332" s="343" t="s">
        <v>693</v>
      </c>
      <c r="D332" s="346" t="s">
        <v>316</v>
      </c>
      <c r="E332" s="347">
        <v>16</v>
      </c>
    </row>
    <row r="333" spans="2:5" ht="15">
      <c r="B333" s="265">
        <v>5</v>
      </c>
      <c r="C333" s="343" t="s">
        <v>718</v>
      </c>
      <c r="D333" s="346" t="s">
        <v>351</v>
      </c>
      <c r="E333" s="347">
        <v>16</v>
      </c>
    </row>
    <row r="334" spans="2:5" ht="15" customHeight="1">
      <c r="B334" s="437" t="s">
        <v>81</v>
      </c>
      <c r="C334" s="438"/>
      <c r="D334" s="438"/>
      <c r="E334" s="439"/>
    </row>
    <row r="335" spans="2:5" ht="25.5">
      <c r="B335" s="266" t="s">
        <v>115</v>
      </c>
      <c r="C335" s="266" t="s">
        <v>116</v>
      </c>
      <c r="D335" s="266" t="s">
        <v>117</v>
      </c>
      <c r="E335" s="276" t="s">
        <v>158</v>
      </c>
    </row>
    <row r="336" spans="2:5" ht="15">
      <c r="B336" s="265">
        <v>1</v>
      </c>
      <c r="C336" s="343" t="s">
        <v>690</v>
      </c>
      <c r="D336" s="346" t="s">
        <v>311</v>
      </c>
      <c r="E336" s="347">
        <v>93</v>
      </c>
    </row>
    <row r="337" spans="2:5" ht="15">
      <c r="B337" s="265">
        <v>2</v>
      </c>
      <c r="C337" s="348" t="s">
        <v>922</v>
      </c>
      <c r="D337" s="346" t="s">
        <v>310</v>
      </c>
      <c r="E337" s="347">
        <v>83</v>
      </c>
    </row>
    <row r="338" spans="2:5" ht="15">
      <c r="B338" s="265">
        <v>3</v>
      </c>
      <c r="C338" s="348" t="s">
        <v>685</v>
      </c>
      <c r="D338" s="346" t="s">
        <v>305</v>
      </c>
      <c r="E338" s="347">
        <v>67</v>
      </c>
    </row>
    <row r="339" spans="2:5" ht="15">
      <c r="B339" s="265">
        <v>4</v>
      </c>
      <c r="C339" s="348" t="s">
        <v>924</v>
      </c>
      <c r="D339" s="346" t="s">
        <v>314</v>
      </c>
      <c r="E339" s="347">
        <v>44</v>
      </c>
    </row>
    <row r="340" spans="2:5" ht="15">
      <c r="B340" s="265">
        <v>5</v>
      </c>
      <c r="C340" s="343" t="s">
        <v>693</v>
      </c>
      <c r="D340" s="346" t="s">
        <v>316</v>
      </c>
      <c r="E340" s="347">
        <v>33</v>
      </c>
    </row>
    <row r="341" spans="2:5" ht="15" customHeight="1">
      <c r="B341" s="437" t="s">
        <v>82</v>
      </c>
      <c r="C341" s="438"/>
      <c r="D341" s="438"/>
      <c r="E341" s="439"/>
    </row>
    <row r="342" spans="2:5" ht="25.5">
      <c r="B342" s="266" t="s">
        <v>115</v>
      </c>
      <c r="C342" s="266" t="s">
        <v>116</v>
      </c>
      <c r="D342" s="266" t="s">
        <v>117</v>
      </c>
      <c r="E342" s="276" t="s">
        <v>158</v>
      </c>
    </row>
    <row r="343" spans="2:5" ht="15">
      <c r="B343" s="265">
        <v>1</v>
      </c>
      <c r="C343" s="348" t="s">
        <v>924</v>
      </c>
      <c r="D343" s="346" t="s">
        <v>314</v>
      </c>
      <c r="E343" s="347">
        <v>13</v>
      </c>
    </row>
    <row r="344" spans="2:5" ht="15">
      <c r="B344" s="265">
        <v>2</v>
      </c>
      <c r="C344" s="343" t="s">
        <v>693</v>
      </c>
      <c r="D344" s="346" t="s">
        <v>316</v>
      </c>
      <c r="E344" s="347">
        <v>10</v>
      </c>
    </row>
    <row r="345" spans="2:5" ht="15">
      <c r="B345" s="265">
        <v>3</v>
      </c>
      <c r="C345" s="343" t="s">
        <v>688</v>
      </c>
      <c r="D345" s="346" t="s">
        <v>308</v>
      </c>
      <c r="E345" s="347">
        <v>8</v>
      </c>
    </row>
    <row r="346" spans="2:5" ht="15">
      <c r="B346" s="265">
        <v>4</v>
      </c>
      <c r="C346" s="348" t="s">
        <v>704</v>
      </c>
      <c r="D346" s="346" t="s">
        <v>327</v>
      </c>
      <c r="E346" s="347">
        <v>6</v>
      </c>
    </row>
    <row r="347" spans="2:5" ht="15">
      <c r="B347" s="265">
        <v>5</v>
      </c>
      <c r="C347" s="343" t="s">
        <v>734</v>
      </c>
      <c r="D347" s="346" t="s">
        <v>359</v>
      </c>
      <c r="E347" s="347">
        <v>6</v>
      </c>
    </row>
    <row r="348" spans="2:5" ht="15" customHeight="1">
      <c r="B348" s="437" t="s">
        <v>83</v>
      </c>
      <c r="C348" s="438"/>
      <c r="D348" s="438"/>
      <c r="E348" s="439"/>
    </row>
    <row r="349" spans="2:5" ht="25.5">
      <c r="B349" s="266" t="s">
        <v>115</v>
      </c>
      <c r="C349" s="266" t="s">
        <v>116</v>
      </c>
      <c r="D349" s="266" t="s">
        <v>117</v>
      </c>
      <c r="E349" s="276" t="s">
        <v>158</v>
      </c>
    </row>
    <row r="350" spans="2:5" ht="15">
      <c r="B350" s="265">
        <v>1</v>
      </c>
      <c r="C350" s="348" t="s">
        <v>694</v>
      </c>
      <c r="D350" s="346" t="s">
        <v>317</v>
      </c>
      <c r="E350" s="347">
        <v>33</v>
      </c>
    </row>
    <row r="351" spans="2:5" ht="15">
      <c r="B351" s="265">
        <v>2</v>
      </c>
      <c r="C351" s="343" t="s">
        <v>719</v>
      </c>
      <c r="D351" s="346" t="s">
        <v>343</v>
      </c>
      <c r="E351" s="347">
        <v>31</v>
      </c>
    </row>
    <row r="352" spans="2:5" ht="15">
      <c r="B352" s="265">
        <v>3</v>
      </c>
      <c r="C352" s="343" t="s">
        <v>699</v>
      </c>
      <c r="D352" s="346" t="s">
        <v>322</v>
      </c>
      <c r="E352" s="347">
        <v>13</v>
      </c>
    </row>
    <row r="353" spans="2:5" ht="15">
      <c r="B353" s="265">
        <v>4</v>
      </c>
      <c r="C353" s="343" t="s">
        <v>690</v>
      </c>
      <c r="D353" s="346" t="s">
        <v>311</v>
      </c>
      <c r="E353" s="347">
        <v>13</v>
      </c>
    </row>
    <row r="354" spans="2:5" ht="15">
      <c r="B354" s="265">
        <v>5</v>
      </c>
      <c r="C354" s="348" t="s">
        <v>692</v>
      </c>
      <c r="D354" s="346" t="s">
        <v>315</v>
      </c>
      <c r="E354" s="347">
        <v>13</v>
      </c>
    </row>
    <row r="355" spans="2:5" ht="15" customHeight="1">
      <c r="B355" s="437" t="s">
        <v>84</v>
      </c>
      <c r="C355" s="438"/>
      <c r="D355" s="438"/>
      <c r="E355" s="439"/>
    </row>
    <row r="356" spans="2:5" ht="25.5">
      <c r="B356" s="266" t="s">
        <v>115</v>
      </c>
      <c r="C356" s="266" t="s">
        <v>116</v>
      </c>
      <c r="D356" s="266" t="s">
        <v>117</v>
      </c>
      <c r="E356" s="276" t="s">
        <v>158</v>
      </c>
    </row>
    <row r="357" spans="2:5" ht="15">
      <c r="B357" s="265">
        <v>1</v>
      </c>
      <c r="C357" s="348" t="s">
        <v>924</v>
      </c>
      <c r="D357" s="346" t="s">
        <v>314</v>
      </c>
      <c r="E357" s="347">
        <v>26</v>
      </c>
    </row>
    <row r="358" spans="2:5" ht="15">
      <c r="B358" s="265">
        <v>2</v>
      </c>
      <c r="C358" s="343" t="s">
        <v>719</v>
      </c>
      <c r="D358" s="346" t="s">
        <v>343</v>
      </c>
      <c r="E358" s="347">
        <v>12</v>
      </c>
    </row>
    <row r="359" spans="2:5" ht="15">
      <c r="B359" s="265">
        <v>3</v>
      </c>
      <c r="C359" s="348" t="s">
        <v>684</v>
      </c>
      <c r="D359" s="346" t="s">
        <v>304</v>
      </c>
      <c r="E359" s="347">
        <v>12</v>
      </c>
    </row>
    <row r="360" spans="2:5" ht="15">
      <c r="B360" s="265">
        <v>4</v>
      </c>
      <c r="C360" s="343" t="s">
        <v>720</v>
      </c>
      <c r="D360" s="346" t="s">
        <v>344</v>
      </c>
      <c r="E360" s="347">
        <v>11</v>
      </c>
    </row>
    <row r="361" spans="2:5" ht="15">
      <c r="B361" s="265">
        <v>5</v>
      </c>
      <c r="C361" s="348" t="s">
        <v>687</v>
      </c>
      <c r="D361" s="346" t="s">
        <v>307</v>
      </c>
      <c r="E361" s="347">
        <v>10</v>
      </c>
    </row>
    <row r="362" spans="2:5" ht="15" customHeight="1">
      <c r="B362" s="437" t="s">
        <v>85</v>
      </c>
      <c r="C362" s="438"/>
      <c r="D362" s="438"/>
      <c r="E362" s="439"/>
    </row>
    <row r="363" spans="2:5" ht="25.5">
      <c r="B363" s="266" t="s">
        <v>115</v>
      </c>
      <c r="C363" s="266" t="s">
        <v>116</v>
      </c>
      <c r="D363" s="266" t="s">
        <v>117</v>
      </c>
      <c r="E363" s="276" t="s">
        <v>158</v>
      </c>
    </row>
    <row r="364" spans="2:5" ht="15">
      <c r="B364" s="265">
        <v>1</v>
      </c>
      <c r="C364" s="348" t="s">
        <v>687</v>
      </c>
      <c r="D364" s="346" t="s">
        <v>307</v>
      </c>
      <c r="E364" s="347">
        <v>48</v>
      </c>
    </row>
    <row r="365" spans="2:5" ht="15">
      <c r="B365" s="265">
        <v>2</v>
      </c>
      <c r="C365" s="348" t="s">
        <v>924</v>
      </c>
      <c r="D365" s="346" t="s">
        <v>314</v>
      </c>
      <c r="E365" s="347">
        <v>23</v>
      </c>
    </row>
    <row r="366" spans="2:5" ht="15">
      <c r="B366" s="265">
        <v>3</v>
      </c>
      <c r="C366" s="343" t="s">
        <v>718</v>
      </c>
      <c r="D366" s="346" t="s">
        <v>351</v>
      </c>
      <c r="E366" s="347">
        <v>22</v>
      </c>
    </row>
    <row r="367" spans="2:5" ht="15">
      <c r="B367" s="265">
        <v>4</v>
      </c>
      <c r="C367" s="343" t="s">
        <v>688</v>
      </c>
      <c r="D367" s="346" t="s">
        <v>308</v>
      </c>
      <c r="E367" s="347">
        <v>20</v>
      </c>
    </row>
    <row r="368" spans="2:5" ht="15">
      <c r="B368" s="265">
        <v>5</v>
      </c>
      <c r="C368" s="343" t="s">
        <v>693</v>
      </c>
      <c r="D368" s="346" t="s">
        <v>316</v>
      </c>
      <c r="E368" s="347">
        <v>18</v>
      </c>
    </row>
    <row r="369" spans="2:5" ht="15" customHeight="1">
      <c r="B369" s="273" t="s">
        <v>86</v>
      </c>
      <c r="C369" s="274"/>
      <c r="D369" s="274"/>
      <c r="E369" s="275"/>
    </row>
    <row r="370" spans="2:5" ht="25.5">
      <c r="B370" s="266" t="s">
        <v>115</v>
      </c>
      <c r="C370" s="266" t="s">
        <v>116</v>
      </c>
      <c r="D370" s="266" t="s">
        <v>117</v>
      </c>
      <c r="E370" s="276" t="s">
        <v>158</v>
      </c>
    </row>
    <row r="371" spans="2:5" ht="15">
      <c r="B371" s="265">
        <v>1</v>
      </c>
      <c r="C371" s="348" t="s">
        <v>702</v>
      </c>
      <c r="D371" s="346" t="s">
        <v>325</v>
      </c>
      <c r="E371" s="347">
        <v>126</v>
      </c>
    </row>
    <row r="372" spans="2:5" ht="15">
      <c r="B372" s="265">
        <v>2</v>
      </c>
      <c r="C372" s="343" t="s">
        <v>703</v>
      </c>
      <c r="D372" s="346" t="s">
        <v>326</v>
      </c>
      <c r="E372" s="347">
        <v>12</v>
      </c>
    </row>
    <row r="373" spans="2:5" ht="15">
      <c r="B373" s="265">
        <v>3</v>
      </c>
      <c r="C373" s="348" t="s">
        <v>683</v>
      </c>
      <c r="D373" s="346" t="s">
        <v>303</v>
      </c>
      <c r="E373" s="347">
        <v>12</v>
      </c>
    </row>
    <row r="374" spans="2:5" ht="15">
      <c r="B374" s="265">
        <v>4</v>
      </c>
      <c r="C374" s="348" t="s">
        <v>924</v>
      </c>
      <c r="D374" s="346" t="s">
        <v>314</v>
      </c>
      <c r="E374" s="347">
        <v>12</v>
      </c>
    </row>
    <row r="375" spans="2:5" ht="15">
      <c r="B375" s="265">
        <v>5</v>
      </c>
      <c r="C375" s="343" t="s">
        <v>699</v>
      </c>
      <c r="D375" s="346" t="s">
        <v>322</v>
      </c>
      <c r="E375" s="347">
        <v>12</v>
      </c>
    </row>
    <row r="376" spans="2:5" ht="15" customHeight="1">
      <c r="B376" s="437" t="s">
        <v>87</v>
      </c>
      <c r="C376" s="438"/>
      <c r="D376" s="438"/>
      <c r="E376" s="439"/>
    </row>
    <row r="377" spans="2:5" ht="25.5">
      <c r="B377" s="266" t="s">
        <v>115</v>
      </c>
      <c r="C377" s="266" t="s">
        <v>116</v>
      </c>
      <c r="D377" s="266" t="s">
        <v>117</v>
      </c>
      <c r="E377" s="276" t="s">
        <v>158</v>
      </c>
    </row>
    <row r="378" spans="2:5" ht="15">
      <c r="B378" s="265">
        <v>1</v>
      </c>
      <c r="C378" s="348" t="s">
        <v>683</v>
      </c>
      <c r="D378" s="346" t="s">
        <v>303</v>
      </c>
      <c r="E378" s="347">
        <v>52</v>
      </c>
    </row>
    <row r="379" spans="2:5" ht="15">
      <c r="B379" s="265">
        <v>2</v>
      </c>
      <c r="C379" s="343" t="s">
        <v>738</v>
      </c>
      <c r="D379" s="346" t="s">
        <v>363</v>
      </c>
      <c r="E379" s="347">
        <v>46</v>
      </c>
    </row>
    <row r="380" spans="2:5" ht="15">
      <c r="B380" s="265">
        <v>3</v>
      </c>
      <c r="C380" s="348" t="s">
        <v>710</v>
      </c>
      <c r="D380" s="346" t="s">
        <v>332</v>
      </c>
      <c r="E380" s="347">
        <v>41</v>
      </c>
    </row>
    <row r="381" spans="2:5" ht="15">
      <c r="B381" s="265">
        <v>4</v>
      </c>
      <c r="C381" s="343" t="s">
        <v>739</v>
      </c>
      <c r="D381" s="346" t="s">
        <v>364</v>
      </c>
      <c r="E381" s="347">
        <v>35</v>
      </c>
    </row>
    <row r="382" spans="2:5" ht="15">
      <c r="B382" s="265">
        <v>5</v>
      </c>
      <c r="C382" s="343" t="s">
        <v>732</v>
      </c>
      <c r="D382" s="346" t="s">
        <v>357</v>
      </c>
      <c r="E382" s="347">
        <v>35</v>
      </c>
    </row>
    <row r="383" spans="2:5" ht="15" customHeight="1">
      <c r="B383" s="437" t="s">
        <v>88</v>
      </c>
      <c r="C383" s="438"/>
      <c r="D383" s="438"/>
      <c r="E383" s="439"/>
    </row>
    <row r="384" spans="2:5" ht="25.5">
      <c r="B384" s="266" t="s">
        <v>115</v>
      </c>
      <c r="C384" s="266" t="s">
        <v>116</v>
      </c>
      <c r="D384" s="266" t="s">
        <v>117</v>
      </c>
      <c r="E384" s="276" t="s">
        <v>158</v>
      </c>
    </row>
    <row r="385" spans="2:5" ht="15">
      <c r="B385" s="265">
        <v>1</v>
      </c>
      <c r="C385" s="348" t="s">
        <v>694</v>
      </c>
      <c r="D385" s="346" t="s">
        <v>317</v>
      </c>
      <c r="E385" s="347">
        <v>61</v>
      </c>
    </row>
    <row r="386" spans="2:5" ht="15">
      <c r="B386" s="265">
        <v>2</v>
      </c>
      <c r="C386" s="343" t="s">
        <v>699</v>
      </c>
      <c r="D386" s="346" t="s">
        <v>322</v>
      </c>
      <c r="E386" s="347">
        <v>37</v>
      </c>
    </row>
    <row r="387" spans="2:5" ht="15">
      <c r="B387" s="265">
        <v>3</v>
      </c>
      <c r="C387" s="348" t="s">
        <v>687</v>
      </c>
      <c r="D387" s="346" t="s">
        <v>307</v>
      </c>
      <c r="E387" s="347">
        <v>32</v>
      </c>
    </row>
    <row r="388" spans="2:5" ht="15">
      <c r="B388" s="265">
        <v>4</v>
      </c>
      <c r="C388" s="348" t="s">
        <v>924</v>
      </c>
      <c r="D388" s="346" t="s">
        <v>314</v>
      </c>
      <c r="E388" s="347">
        <v>28</v>
      </c>
    </row>
    <row r="389" spans="2:5" ht="15">
      <c r="B389" s="265">
        <v>5</v>
      </c>
      <c r="C389" s="343" t="s">
        <v>693</v>
      </c>
      <c r="D389" s="346" t="s">
        <v>316</v>
      </c>
      <c r="E389" s="347">
        <v>24</v>
      </c>
    </row>
    <row r="390" spans="2:5" ht="15" customHeight="1">
      <c r="B390" s="437" t="s">
        <v>89</v>
      </c>
      <c r="C390" s="438"/>
      <c r="D390" s="438"/>
      <c r="E390" s="439"/>
    </row>
    <row r="391" spans="2:5" ht="25.5">
      <c r="B391" s="266" t="s">
        <v>115</v>
      </c>
      <c r="C391" s="266" t="s">
        <v>116</v>
      </c>
      <c r="D391" s="266" t="s">
        <v>117</v>
      </c>
      <c r="E391" s="276" t="s">
        <v>158</v>
      </c>
    </row>
    <row r="392" spans="2:5" ht="15">
      <c r="B392" s="265">
        <v>1</v>
      </c>
      <c r="C392" s="348" t="s">
        <v>924</v>
      </c>
      <c r="D392" s="346" t="s">
        <v>314</v>
      </c>
      <c r="E392" s="347">
        <v>9</v>
      </c>
    </row>
    <row r="393" spans="2:5" ht="15">
      <c r="B393" s="265">
        <v>2</v>
      </c>
      <c r="C393" s="343" t="s">
        <v>693</v>
      </c>
      <c r="D393" s="346" t="s">
        <v>316</v>
      </c>
      <c r="E393" s="347">
        <v>9</v>
      </c>
    </row>
    <row r="394" spans="2:5" ht="15">
      <c r="B394" s="265">
        <v>3</v>
      </c>
      <c r="C394" s="348" t="s">
        <v>922</v>
      </c>
      <c r="D394" s="346" t="s">
        <v>310</v>
      </c>
      <c r="E394" s="347">
        <v>7</v>
      </c>
    </row>
    <row r="395" spans="2:5" ht="15">
      <c r="B395" s="265">
        <v>4</v>
      </c>
      <c r="C395" s="343" t="s">
        <v>993</v>
      </c>
      <c r="D395" s="346" t="s">
        <v>994</v>
      </c>
      <c r="E395" s="347">
        <v>4</v>
      </c>
    </row>
    <row r="396" spans="2:5" ht="15">
      <c r="B396" s="265">
        <v>5</v>
      </c>
      <c r="C396" s="343" t="s">
        <v>703</v>
      </c>
      <c r="D396" s="346" t="s">
        <v>326</v>
      </c>
      <c r="E396" s="347">
        <v>4</v>
      </c>
    </row>
    <row r="397" spans="2:5" ht="15" customHeight="1">
      <c r="B397" s="437" t="s">
        <v>90</v>
      </c>
      <c r="C397" s="438"/>
      <c r="D397" s="438"/>
      <c r="E397" s="439"/>
    </row>
    <row r="398" spans="2:5" ht="25.5">
      <c r="B398" s="266" t="s">
        <v>115</v>
      </c>
      <c r="C398" s="266" t="s">
        <v>116</v>
      </c>
      <c r="D398" s="266" t="s">
        <v>117</v>
      </c>
      <c r="E398" s="276" t="s">
        <v>158</v>
      </c>
    </row>
    <row r="399" spans="2:5" ht="15">
      <c r="B399" s="265">
        <v>1</v>
      </c>
      <c r="C399" s="343" t="s">
        <v>716</v>
      </c>
      <c r="D399" s="346" t="s">
        <v>339</v>
      </c>
      <c r="E399" s="347">
        <v>26</v>
      </c>
    </row>
    <row r="400" spans="2:5" ht="15">
      <c r="B400" s="265">
        <v>2</v>
      </c>
      <c r="C400" s="343" t="s">
        <v>689</v>
      </c>
      <c r="D400" s="346" t="s">
        <v>309</v>
      </c>
      <c r="E400" s="347">
        <v>11</v>
      </c>
    </row>
    <row r="401" spans="2:5" ht="15">
      <c r="B401" s="265">
        <v>3</v>
      </c>
      <c r="C401" s="348" t="s">
        <v>924</v>
      </c>
      <c r="D401" s="346" t="s">
        <v>314</v>
      </c>
      <c r="E401" s="347">
        <v>11</v>
      </c>
    </row>
    <row r="402" spans="2:5" ht="15">
      <c r="B402" s="265">
        <v>4</v>
      </c>
      <c r="C402" s="343" t="s">
        <v>693</v>
      </c>
      <c r="D402" s="346" t="s">
        <v>316</v>
      </c>
      <c r="E402" s="347">
        <v>11</v>
      </c>
    </row>
    <row r="403" spans="2:5" ht="15">
      <c r="B403" s="265">
        <v>5</v>
      </c>
      <c r="C403" s="348" t="s">
        <v>996</v>
      </c>
      <c r="D403" s="346" t="s">
        <v>995</v>
      </c>
      <c r="E403" s="347">
        <v>10</v>
      </c>
    </row>
    <row r="404" spans="2:5" ht="15" customHeight="1">
      <c r="B404" s="437" t="s">
        <v>91</v>
      </c>
      <c r="C404" s="438"/>
      <c r="D404" s="438"/>
      <c r="E404" s="439"/>
    </row>
    <row r="405" spans="2:5" ht="25.5">
      <c r="B405" s="266" t="s">
        <v>115</v>
      </c>
      <c r="C405" s="266" t="s">
        <v>116</v>
      </c>
      <c r="D405" s="266" t="s">
        <v>117</v>
      </c>
      <c r="E405" s="276" t="s">
        <v>158</v>
      </c>
    </row>
    <row r="406" spans="2:5" ht="15">
      <c r="B406" s="265">
        <v>1</v>
      </c>
      <c r="C406" s="348" t="s">
        <v>924</v>
      </c>
      <c r="D406" s="346" t="s">
        <v>314</v>
      </c>
      <c r="E406" s="347">
        <v>37</v>
      </c>
    </row>
    <row r="407" spans="2:5" ht="15">
      <c r="B407" s="265">
        <v>2</v>
      </c>
      <c r="C407" s="348" t="s">
        <v>692</v>
      </c>
      <c r="D407" s="346" t="s">
        <v>315</v>
      </c>
      <c r="E407" s="347">
        <v>36</v>
      </c>
    </row>
    <row r="408" spans="2:5" ht="15">
      <c r="B408" s="265">
        <v>3</v>
      </c>
      <c r="C408" s="348" t="s">
        <v>922</v>
      </c>
      <c r="D408" s="346" t="s">
        <v>310</v>
      </c>
      <c r="E408" s="347">
        <v>35</v>
      </c>
    </row>
    <row r="409" spans="2:5" ht="15">
      <c r="B409" s="265">
        <v>4</v>
      </c>
      <c r="C409" s="343" t="s">
        <v>693</v>
      </c>
      <c r="D409" s="346" t="s">
        <v>316</v>
      </c>
      <c r="E409" s="347">
        <v>24</v>
      </c>
    </row>
    <row r="410" spans="2:5" ht="15">
      <c r="B410" s="265">
        <v>5</v>
      </c>
      <c r="C410" s="343" t="s">
        <v>690</v>
      </c>
      <c r="D410" s="346" t="s">
        <v>311</v>
      </c>
      <c r="E410" s="347">
        <v>21</v>
      </c>
    </row>
    <row r="411" spans="2:5" ht="15" customHeight="1">
      <c r="B411" s="437" t="s">
        <v>92</v>
      </c>
      <c r="C411" s="438"/>
      <c r="D411" s="438"/>
      <c r="E411" s="439"/>
    </row>
    <row r="412" spans="2:5" ht="25.5">
      <c r="B412" s="266" t="s">
        <v>115</v>
      </c>
      <c r="C412" s="266" t="s">
        <v>116</v>
      </c>
      <c r="D412" s="266" t="s">
        <v>117</v>
      </c>
      <c r="E412" s="276" t="s">
        <v>158</v>
      </c>
    </row>
    <row r="413" spans="2:5" ht="15">
      <c r="B413" s="265">
        <v>1</v>
      </c>
      <c r="C413" s="343" t="s">
        <v>714</v>
      </c>
      <c r="D413" s="346" t="s">
        <v>337</v>
      </c>
      <c r="E413" s="347">
        <v>170</v>
      </c>
    </row>
    <row r="414" spans="2:5" ht="15">
      <c r="B414" s="265">
        <v>2</v>
      </c>
      <c r="C414" s="343" t="s">
        <v>720</v>
      </c>
      <c r="D414" s="346" t="s">
        <v>344</v>
      </c>
      <c r="E414" s="347">
        <v>95</v>
      </c>
    </row>
    <row r="415" spans="2:5" ht="15">
      <c r="B415" s="265">
        <v>3</v>
      </c>
      <c r="C415" s="348" t="s">
        <v>709</v>
      </c>
      <c r="D415" s="346" t="s">
        <v>331</v>
      </c>
      <c r="E415" s="347">
        <v>67</v>
      </c>
    </row>
    <row r="416" spans="2:5" ht="15">
      <c r="B416" s="265">
        <v>4</v>
      </c>
      <c r="C416" s="348" t="s">
        <v>684</v>
      </c>
      <c r="D416" s="346" t="s">
        <v>304</v>
      </c>
      <c r="E416" s="347">
        <v>58</v>
      </c>
    </row>
    <row r="417" spans="2:5" ht="15">
      <c r="B417" s="265">
        <v>5</v>
      </c>
      <c r="C417" s="343" t="s">
        <v>727</v>
      </c>
      <c r="D417" s="346" t="s">
        <v>352</v>
      </c>
      <c r="E417" s="347">
        <v>57</v>
      </c>
    </row>
    <row r="418" spans="2:5" ht="15" customHeight="1">
      <c r="B418" s="437" t="s">
        <v>93</v>
      </c>
      <c r="C418" s="438"/>
      <c r="D418" s="438"/>
      <c r="E418" s="439"/>
    </row>
    <row r="419" spans="2:5" ht="25.5">
      <c r="B419" s="266" t="s">
        <v>115</v>
      </c>
      <c r="C419" s="266" t="s">
        <v>116</v>
      </c>
      <c r="D419" s="266" t="s">
        <v>117</v>
      </c>
      <c r="E419" s="276" t="s">
        <v>158</v>
      </c>
    </row>
    <row r="420" spans="2:5" ht="15">
      <c r="B420" s="265">
        <v>1</v>
      </c>
      <c r="C420" s="343" t="s">
        <v>689</v>
      </c>
      <c r="D420" s="346" t="s">
        <v>309</v>
      </c>
      <c r="E420" s="347">
        <v>26</v>
      </c>
    </row>
    <row r="421" spans="2:5" ht="15">
      <c r="B421" s="265">
        <v>2</v>
      </c>
      <c r="C421" s="343" t="s">
        <v>693</v>
      </c>
      <c r="D421" s="346" t="s">
        <v>316</v>
      </c>
      <c r="E421" s="347">
        <v>24</v>
      </c>
    </row>
    <row r="422" spans="2:5" ht="15">
      <c r="B422" s="265">
        <v>3</v>
      </c>
      <c r="C422" s="348" t="s">
        <v>924</v>
      </c>
      <c r="D422" s="346" t="s">
        <v>314</v>
      </c>
      <c r="E422" s="347">
        <v>19</v>
      </c>
    </row>
    <row r="423" spans="2:5" ht="15">
      <c r="B423" s="265">
        <v>4</v>
      </c>
      <c r="C423" s="343" t="s">
        <v>716</v>
      </c>
      <c r="D423" s="346" t="s">
        <v>339</v>
      </c>
      <c r="E423" s="347">
        <v>18</v>
      </c>
    </row>
    <row r="424" spans="2:5" ht="15">
      <c r="B424" s="265">
        <v>5</v>
      </c>
      <c r="C424" s="343" t="s">
        <v>718</v>
      </c>
      <c r="D424" s="346" t="s">
        <v>351</v>
      </c>
      <c r="E424" s="347">
        <v>16</v>
      </c>
    </row>
    <row r="425" spans="2:5" ht="15" customHeight="1">
      <c r="B425" s="437" t="s">
        <v>94</v>
      </c>
      <c r="C425" s="438"/>
      <c r="D425" s="438"/>
      <c r="E425" s="439"/>
    </row>
    <row r="426" spans="2:5" ht="25.5">
      <c r="B426" s="266" t="s">
        <v>115</v>
      </c>
      <c r="C426" s="266" t="s">
        <v>116</v>
      </c>
      <c r="D426" s="266" t="s">
        <v>117</v>
      </c>
      <c r="E426" s="276" t="s">
        <v>158</v>
      </c>
    </row>
    <row r="427" spans="2:5" ht="15">
      <c r="B427" s="265">
        <v>1</v>
      </c>
      <c r="C427" s="343" t="s">
        <v>699</v>
      </c>
      <c r="D427" s="346" t="s">
        <v>322</v>
      </c>
      <c r="E427" s="347">
        <v>41</v>
      </c>
    </row>
    <row r="428" spans="2:5" ht="15">
      <c r="B428" s="265">
        <v>2</v>
      </c>
      <c r="C428" s="348" t="s">
        <v>687</v>
      </c>
      <c r="D428" s="346" t="s">
        <v>307</v>
      </c>
      <c r="E428" s="347">
        <v>34</v>
      </c>
    </row>
    <row r="429" spans="2:5" ht="15">
      <c r="B429" s="265">
        <v>3</v>
      </c>
      <c r="C429" s="348" t="s">
        <v>702</v>
      </c>
      <c r="D429" s="346" t="s">
        <v>325</v>
      </c>
      <c r="E429" s="347">
        <v>31</v>
      </c>
    </row>
    <row r="430" spans="2:5" ht="15">
      <c r="B430" s="265">
        <v>4</v>
      </c>
      <c r="C430" s="343" t="s">
        <v>693</v>
      </c>
      <c r="D430" s="346" t="s">
        <v>316</v>
      </c>
      <c r="E430" s="347">
        <v>29</v>
      </c>
    </row>
    <row r="431" spans="2:5" ht="15">
      <c r="B431" s="265">
        <v>5</v>
      </c>
      <c r="C431" s="343" t="s">
        <v>739</v>
      </c>
      <c r="D431" s="346" t="s">
        <v>364</v>
      </c>
      <c r="E431" s="347">
        <v>28</v>
      </c>
    </row>
    <row r="432" spans="2:5" ht="15" customHeight="1">
      <c r="B432" s="437" t="s">
        <v>95</v>
      </c>
      <c r="C432" s="438"/>
      <c r="D432" s="438"/>
      <c r="E432" s="439"/>
    </row>
    <row r="433" spans="2:5" ht="25.5">
      <c r="B433" s="266" t="s">
        <v>115</v>
      </c>
      <c r="C433" s="266" t="s">
        <v>116</v>
      </c>
      <c r="D433" s="266" t="s">
        <v>117</v>
      </c>
      <c r="E433" s="276" t="s">
        <v>158</v>
      </c>
    </row>
    <row r="434" spans="2:5" ht="15">
      <c r="B434" s="265">
        <v>1</v>
      </c>
      <c r="C434" s="348" t="s">
        <v>924</v>
      </c>
      <c r="D434" s="346" t="s">
        <v>314</v>
      </c>
      <c r="E434" s="347">
        <v>7</v>
      </c>
    </row>
    <row r="435" spans="2:5" ht="15">
      <c r="B435" s="265">
        <v>2</v>
      </c>
      <c r="C435" s="348" t="s">
        <v>731</v>
      </c>
      <c r="D435" s="346" t="s">
        <v>356</v>
      </c>
      <c r="E435" s="347">
        <v>5</v>
      </c>
    </row>
    <row r="436" spans="2:5" ht="15">
      <c r="B436" s="265">
        <v>3</v>
      </c>
      <c r="C436" s="343" t="s">
        <v>696</v>
      </c>
      <c r="D436" s="346" t="s">
        <v>319</v>
      </c>
      <c r="E436" s="347">
        <v>4</v>
      </c>
    </row>
    <row r="437" spans="2:5" ht="15">
      <c r="B437" s="265">
        <v>4</v>
      </c>
      <c r="C437" s="343" t="s">
        <v>695</v>
      </c>
      <c r="D437" s="346" t="s">
        <v>318</v>
      </c>
      <c r="E437" s="347">
        <v>4</v>
      </c>
    </row>
    <row r="438" spans="2:5" ht="15">
      <c r="B438" s="265">
        <v>5</v>
      </c>
      <c r="C438" s="343" t="s">
        <v>739</v>
      </c>
      <c r="D438" s="346" t="s">
        <v>364</v>
      </c>
      <c r="E438" s="347">
        <v>4</v>
      </c>
    </row>
    <row r="439" spans="2:5" ht="15" customHeight="1">
      <c r="B439" s="437" t="s">
        <v>96</v>
      </c>
      <c r="C439" s="438"/>
      <c r="D439" s="438"/>
      <c r="E439" s="439"/>
    </row>
    <row r="440" spans="2:5" ht="25.5">
      <c r="B440" s="266" t="s">
        <v>115</v>
      </c>
      <c r="C440" s="266" t="s">
        <v>116</v>
      </c>
      <c r="D440" s="266" t="s">
        <v>117</v>
      </c>
      <c r="E440" s="276" t="s">
        <v>158</v>
      </c>
    </row>
    <row r="441" spans="2:5" ht="15">
      <c r="B441" s="265">
        <v>1</v>
      </c>
      <c r="C441" s="348" t="s">
        <v>685</v>
      </c>
      <c r="D441" s="346" t="s">
        <v>305</v>
      </c>
      <c r="E441" s="347">
        <v>212</v>
      </c>
    </row>
    <row r="442" spans="2:5" ht="15">
      <c r="B442" s="265">
        <v>2</v>
      </c>
      <c r="C442" s="348" t="s">
        <v>684</v>
      </c>
      <c r="D442" s="346" t="s">
        <v>304</v>
      </c>
      <c r="E442" s="347">
        <v>209</v>
      </c>
    </row>
    <row r="443" spans="2:5" ht="15">
      <c r="B443" s="265">
        <v>3</v>
      </c>
      <c r="C443" s="348" t="s">
        <v>687</v>
      </c>
      <c r="D443" s="346" t="s">
        <v>307</v>
      </c>
      <c r="E443" s="347">
        <v>45</v>
      </c>
    </row>
    <row r="444" spans="2:5" ht="15">
      <c r="B444" s="265">
        <v>4</v>
      </c>
      <c r="C444" s="343" t="s">
        <v>688</v>
      </c>
      <c r="D444" s="346" t="s">
        <v>308</v>
      </c>
      <c r="E444" s="347">
        <v>38</v>
      </c>
    </row>
    <row r="445" spans="2:5" ht="15">
      <c r="B445" s="265">
        <v>5</v>
      </c>
      <c r="C445" s="348" t="s">
        <v>694</v>
      </c>
      <c r="D445" s="346" t="s">
        <v>317</v>
      </c>
      <c r="E445" s="347">
        <v>31</v>
      </c>
    </row>
    <row r="446" spans="2:5" ht="15" customHeight="1">
      <c r="B446" s="437" t="s">
        <v>97</v>
      </c>
      <c r="C446" s="438"/>
      <c r="D446" s="438"/>
      <c r="E446" s="439"/>
    </row>
    <row r="447" spans="2:5" ht="25.5">
      <c r="B447" s="266" t="s">
        <v>115</v>
      </c>
      <c r="C447" s="266" t="s">
        <v>116</v>
      </c>
      <c r="D447" s="266" t="s">
        <v>117</v>
      </c>
      <c r="E447" s="276" t="s">
        <v>158</v>
      </c>
    </row>
    <row r="448" spans="2:5" ht="15">
      <c r="B448" s="265">
        <v>1</v>
      </c>
      <c r="C448" s="348" t="s">
        <v>684</v>
      </c>
      <c r="D448" s="346" t="s">
        <v>304</v>
      </c>
      <c r="E448" s="347">
        <v>110</v>
      </c>
    </row>
    <row r="449" spans="2:5" ht="15">
      <c r="B449" s="265">
        <v>2</v>
      </c>
      <c r="C449" s="343" t="s">
        <v>720</v>
      </c>
      <c r="D449" s="346" t="s">
        <v>344</v>
      </c>
      <c r="E449" s="347">
        <v>73</v>
      </c>
    </row>
    <row r="450" spans="2:5" ht="15">
      <c r="B450" s="265">
        <v>3</v>
      </c>
      <c r="C450" s="343" t="s">
        <v>711</v>
      </c>
      <c r="D450" s="346" t="s">
        <v>334</v>
      </c>
      <c r="E450" s="347">
        <v>70</v>
      </c>
    </row>
    <row r="451" spans="2:5" ht="15">
      <c r="B451" s="265">
        <v>4</v>
      </c>
      <c r="C451" s="343" t="s">
        <v>714</v>
      </c>
      <c r="D451" s="346" t="s">
        <v>337</v>
      </c>
      <c r="E451" s="347">
        <v>69</v>
      </c>
    </row>
    <row r="452" spans="2:5" ht="15">
      <c r="B452" s="265">
        <v>5</v>
      </c>
      <c r="C452" s="348" t="s">
        <v>709</v>
      </c>
      <c r="D452" s="346" t="s">
        <v>331</v>
      </c>
      <c r="E452" s="347">
        <v>43</v>
      </c>
    </row>
    <row r="453" spans="2:5" ht="15" customHeight="1">
      <c r="B453" s="273" t="s">
        <v>98</v>
      </c>
      <c r="C453" s="274"/>
      <c r="D453" s="274"/>
      <c r="E453" s="275"/>
    </row>
    <row r="454" spans="2:5" ht="25.5">
      <c r="B454" s="266" t="s">
        <v>115</v>
      </c>
      <c r="C454" s="266" t="s">
        <v>116</v>
      </c>
      <c r="D454" s="266" t="s">
        <v>117</v>
      </c>
      <c r="E454" s="276" t="s">
        <v>158</v>
      </c>
    </row>
    <row r="455" spans="2:5" ht="15">
      <c r="B455" s="265">
        <v>1</v>
      </c>
      <c r="C455" s="348" t="s">
        <v>924</v>
      </c>
      <c r="D455" s="346" t="s">
        <v>314</v>
      </c>
      <c r="E455" s="347">
        <v>34</v>
      </c>
    </row>
    <row r="456" spans="2:5" ht="15">
      <c r="B456" s="265">
        <v>2</v>
      </c>
      <c r="C456" s="343" t="s">
        <v>688</v>
      </c>
      <c r="D456" s="346" t="s">
        <v>308</v>
      </c>
      <c r="E456" s="347">
        <v>34</v>
      </c>
    </row>
    <row r="457" spans="2:5" ht="15">
      <c r="B457" s="265">
        <v>3</v>
      </c>
      <c r="C457" s="343" t="s">
        <v>693</v>
      </c>
      <c r="D457" s="346" t="s">
        <v>316</v>
      </c>
      <c r="E457" s="347">
        <v>24</v>
      </c>
    </row>
    <row r="458" spans="2:5" ht="15">
      <c r="B458" s="265">
        <v>4</v>
      </c>
      <c r="C458" s="343" t="s">
        <v>699</v>
      </c>
      <c r="D458" s="346" t="s">
        <v>322</v>
      </c>
      <c r="E458" s="347">
        <v>15</v>
      </c>
    </row>
    <row r="459" spans="2:5" ht="15">
      <c r="B459" s="265">
        <v>5</v>
      </c>
      <c r="C459" s="343" t="s">
        <v>719</v>
      </c>
      <c r="D459" s="346" t="s">
        <v>343</v>
      </c>
      <c r="E459" s="347">
        <v>14</v>
      </c>
    </row>
    <row r="460" spans="2:5" ht="15" customHeight="1">
      <c r="B460" s="437" t="s">
        <v>99</v>
      </c>
      <c r="C460" s="438"/>
      <c r="D460" s="438"/>
      <c r="E460" s="439"/>
    </row>
    <row r="461" spans="2:5" ht="25.5">
      <c r="B461" s="266" t="s">
        <v>115</v>
      </c>
      <c r="C461" s="266" t="s">
        <v>116</v>
      </c>
      <c r="D461" s="266" t="s">
        <v>117</v>
      </c>
      <c r="E461" s="276" t="s">
        <v>158</v>
      </c>
    </row>
    <row r="462" spans="2:5" ht="15">
      <c r="B462" s="265">
        <v>1</v>
      </c>
      <c r="C462" s="348" t="s">
        <v>924</v>
      </c>
      <c r="D462" s="346" t="s">
        <v>314</v>
      </c>
      <c r="E462" s="347">
        <v>19</v>
      </c>
    </row>
    <row r="463" spans="2:5" ht="15">
      <c r="B463" s="265">
        <v>2</v>
      </c>
      <c r="C463" s="343" t="s">
        <v>693</v>
      </c>
      <c r="D463" s="346" t="s">
        <v>316</v>
      </c>
      <c r="E463" s="347">
        <v>14</v>
      </c>
    </row>
    <row r="464" spans="2:5" ht="15">
      <c r="B464" s="265">
        <v>3</v>
      </c>
      <c r="C464" s="348" t="s">
        <v>929</v>
      </c>
      <c r="D464" s="346" t="s">
        <v>913</v>
      </c>
      <c r="E464" s="347">
        <v>9</v>
      </c>
    </row>
    <row r="465" spans="2:5" ht="15">
      <c r="B465" s="265">
        <v>4</v>
      </c>
      <c r="C465" s="343" t="s">
        <v>688</v>
      </c>
      <c r="D465" s="346" t="s">
        <v>308</v>
      </c>
      <c r="E465" s="347">
        <v>9</v>
      </c>
    </row>
    <row r="466" spans="2:5" ht="15">
      <c r="B466" s="265">
        <v>5</v>
      </c>
      <c r="C466" s="343" t="s">
        <v>719</v>
      </c>
      <c r="D466" s="346" t="s">
        <v>343</v>
      </c>
      <c r="E466" s="347">
        <v>8</v>
      </c>
    </row>
    <row r="467" spans="2:5" ht="15" customHeight="1">
      <c r="B467" s="437" t="s">
        <v>100</v>
      </c>
      <c r="C467" s="438"/>
      <c r="D467" s="438"/>
      <c r="E467" s="439"/>
    </row>
    <row r="468" spans="2:5" ht="25.5">
      <c r="B468" s="266" t="s">
        <v>115</v>
      </c>
      <c r="C468" s="266" t="s">
        <v>116</v>
      </c>
      <c r="D468" s="266" t="s">
        <v>117</v>
      </c>
      <c r="E468" s="276" t="s">
        <v>158</v>
      </c>
    </row>
    <row r="469" spans="2:5" ht="15">
      <c r="B469" s="265">
        <v>1</v>
      </c>
      <c r="C469" s="348" t="s">
        <v>930</v>
      </c>
      <c r="D469" s="346" t="s">
        <v>365</v>
      </c>
      <c r="E469" s="347">
        <v>40</v>
      </c>
    </row>
    <row r="470" spans="2:5" ht="15">
      <c r="B470" s="265">
        <v>2</v>
      </c>
      <c r="C470" s="348" t="s">
        <v>924</v>
      </c>
      <c r="D470" s="346" t="s">
        <v>314</v>
      </c>
      <c r="E470" s="347">
        <v>29</v>
      </c>
    </row>
    <row r="471" spans="2:5" ht="15">
      <c r="B471" s="265">
        <v>3</v>
      </c>
      <c r="C471" s="343" t="s">
        <v>739</v>
      </c>
      <c r="D471" s="346" t="s">
        <v>364</v>
      </c>
      <c r="E471" s="347">
        <v>23</v>
      </c>
    </row>
    <row r="472" spans="2:5" ht="15">
      <c r="B472" s="265">
        <v>4</v>
      </c>
      <c r="C472" s="343" t="s">
        <v>740</v>
      </c>
      <c r="D472" s="346" t="s">
        <v>366</v>
      </c>
      <c r="E472" s="347">
        <v>21</v>
      </c>
    </row>
    <row r="473" spans="2:5" ht="15">
      <c r="B473" s="265">
        <v>5</v>
      </c>
      <c r="C473" s="348" t="s">
        <v>692</v>
      </c>
      <c r="D473" s="346" t="s">
        <v>315</v>
      </c>
      <c r="E473" s="347">
        <v>18</v>
      </c>
    </row>
    <row r="474" spans="2:5" ht="15" customHeight="1">
      <c r="B474" s="437" t="s">
        <v>101</v>
      </c>
      <c r="C474" s="438"/>
      <c r="D474" s="438"/>
      <c r="E474" s="439"/>
    </row>
    <row r="475" spans="2:5" ht="25.5">
      <c r="B475" s="266" t="s">
        <v>115</v>
      </c>
      <c r="C475" s="266" t="s">
        <v>116</v>
      </c>
      <c r="D475" s="266" t="s">
        <v>117</v>
      </c>
      <c r="E475" s="276" t="s">
        <v>158</v>
      </c>
    </row>
    <row r="476" spans="2:5" ht="15">
      <c r="B476" s="265">
        <v>1</v>
      </c>
      <c r="C476" s="348" t="s">
        <v>924</v>
      </c>
      <c r="D476" s="346" t="s">
        <v>314</v>
      </c>
      <c r="E476" s="347">
        <v>19</v>
      </c>
    </row>
    <row r="477" spans="2:5" ht="15">
      <c r="B477" s="265">
        <v>2</v>
      </c>
      <c r="C477" s="343" t="s">
        <v>719</v>
      </c>
      <c r="D477" s="346" t="s">
        <v>343</v>
      </c>
      <c r="E477" s="347">
        <v>18</v>
      </c>
    </row>
    <row r="478" spans="2:5" ht="15">
      <c r="B478" s="265">
        <v>3</v>
      </c>
      <c r="C478" s="343" t="s">
        <v>720</v>
      </c>
      <c r="D478" s="346" t="s">
        <v>344</v>
      </c>
      <c r="E478" s="347">
        <v>17</v>
      </c>
    </row>
    <row r="479" spans="2:5" ht="15">
      <c r="B479" s="265">
        <v>4</v>
      </c>
      <c r="C479" s="348" t="s">
        <v>704</v>
      </c>
      <c r="D479" s="346" t="s">
        <v>327</v>
      </c>
      <c r="E479" s="347">
        <v>17</v>
      </c>
    </row>
    <row r="480" spans="2:5" ht="15">
      <c r="B480" s="265">
        <v>5</v>
      </c>
      <c r="C480" s="348" t="s">
        <v>683</v>
      </c>
      <c r="D480" s="346" t="s">
        <v>303</v>
      </c>
      <c r="E480" s="347">
        <v>15</v>
      </c>
    </row>
    <row r="481" spans="2:5" ht="15" customHeight="1">
      <c r="B481" s="437" t="s">
        <v>102</v>
      </c>
      <c r="C481" s="438"/>
      <c r="D481" s="438"/>
      <c r="E481" s="439"/>
    </row>
    <row r="482" spans="2:5" ht="25.5">
      <c r="B482" s="266" t="s">
        <v>115</v>
      </c>
      <c r="C482" s="266" t="s">
        <v>116</v>
      </c>
      <c r="D482" s="266" t="s">
        <v>117</v>
      </c>
      <c r="E482" s="276" t="s">
        <v>158</v>
      </c>
    </row>
    <row r="483" spans="2:5" ht="15">
      <c r="B483" s="265">
        <v>1</v>
      </c>
      <c r="C483" s="343" t="s">
        <v>693</v>
      </c>
      <c r="D483" s="346" t="s">
        <v>316</v>
      </c>
      <c r="E483" s="347">
        <v>6</v>
      </c>
    </row>
    <row r="484" spans="2:5" ht="15">
      <c r="B484" s="265">
        <v>2</v>
      </c>
      <c r="C484" s="348" t="s">
        <v>924</v>
      </c>
      <c r="D484" s="346" t="s">
        <v>314</v>
      </c>
      <c r="E484" s="347">
        <v>5</v>
      </c>
    </row>
    <row r="485" spans="2:5" ht="15">
      <c r="B485" s="265">
        <v>3</v>
      </c>
      <c r="C485" s="343" t="s">
        <v>690</v>
      </c>
      <c r="D485" s="346" t="s">
        <v>311</v>
      </c>
      <c r="E485" s="347">
        <v>3</v>
      </c>
    </row>
    <row r="486" spans="2:5" ht="15">
      <c r="B486" s="265">
        <v>4</v>
      </c>
      <c r="C486" s="343" t="s">
        <v>688</v>
      </c>
      <c r="D486" s="346" t="s">
        <v>308</v>
      </c>
      <c r="E486" s="347">
        <v>3</v>
      </c>
    </row>
    <row r="487" spans="2:5" ht="15">
      <c r="B487" s="265">
        <v>5</v>
      </c>
      <c r="C487" s="348" t="s">
        <v>704</v>
      </c>
      <c r="D487" s="346" t="s">
        <v>327</v>
      </c>
      <c r="E487" s="347">
        <v>3</v>
      </c>
    </row>
    <row r="488" spans="2:5" ht="15" customHeight="1">
      <c r="B488" s="437" t="s">
        <v>103</v>
      </c>
      <c r="C488" s="438"/>
      <c r="D488" s="438"/>
      <c r="E488" s="439"/>
    </row>
    <row r="489" spans="2:5" ht="25.5">
      <c r="B489" s="266" t="s">
        <v>115</v>
      </c>
      <c r="C489" s="266" t="s">
        <v>116</v>
      </c>
      <c r="D489" s="266" t="s">
        <v>117</v>
      </c>
      <c r="E489" s="276" t="s">
        <v>158</v>
      </c>
    </row>
    <row r="490" spans="2:5" ht="15">
      <c r="B490" s="265">
        <v>1</v>
      </c>
      <c r="C490" s="348" t="s">
        <v>922</v>
      </c>
      <c r="D490" s="346" t="s">
        <v>310</v>
      </c>
      <c r="E490" s="347">
        <v>17</v>
      </c>
    </row>
    <row r="491" spans="2:5" ht="15">
      <c r="B491" s="265">
        <v>2</v>
      </c>
      <c r="C491" s="348" t="s">
        <v>694</v>
      </c>
      <c r="D491" s="346" t="s">
        <v>317</v>
      </c>
      <c r="E491" s="347">
        <v>17</v>
      </c>
    </row>
    <row r="492" spans="2:5" ht="15">
      <c r="B492" s="265">
        <v>3</v>
      </c>
      <c r="C492" s="348" t="s">
        <v>701</v>
      </c>
      <c r="D492" s="346" t="s">
        <v>324</v>
      </c>
      <c r="E492" s="347">
        <v>16</v>
      </c>
    </row>
    <row r="493" spans="2:5" ht="15">
      <c r="B493" s="265">
        <v>4</v>
      </c>
      <c r="C493" s="348" t="s">
        <v>692</v>
      </c>
      <c r="D493" s="346" t="s">
        <v>315</v>
      </c>
      <c r="E493" s="347">
        <v>15</v>
      </c>
    </row>
    <row r="494" spans="2:5" ht="15">
      <c r="B494" s="265">
        <v>5</v>
      </c>
      <c r="C494" s="348" t="s">
        <v>724</v>
      </c>
      <c r="D494" s="346" t="s">
        <v>348</v>
      </c>
      <c r="E494" s="347">
        <v>13</v>
      </c>
    </row>
    <row r="495" spans="2:5" ht="15" customHeight="1">
      <c r="B495" s="437" t="s">
        <v>104</v>
      </c>
      <c r="C495" s="438"/>
      <c r="D495" s="438"/>
      <c r="E495" s="439"/>
    </row>
    <row r="496" spans="2:5" ht="25.5">
      <c r="B496" s="266" t="s">
        <v>115</v>
      </c>
      <c r="C496" s="266" t="s">
        <v>116</v>
      </c>
      <c r="D496" s="266" t="s">
        <v>117</v>
      </c>
      <c r="E496" s="276" t="s">
        <v>158</v>
      </c>
    </row>
    <row r="497" spans="2:5" ht="15">
      <c r="B497" s="265">
        <v>1</v>
      </c>
      <c r="C497" s="343" t="s">
        <v>742</v>
      </c>
      <c r="D497" s="346" t="s">
        <v>368</v>
      </c>
      <c r="E497" s="347">
        <v>19</v>
      </c>
    </row>
    <row r="498" spans="2:5" ht="15">
      <c r="B498" s="265">
        <v>2</v>
      </c>
      <c r="C498" s="343" t="s">
        <v>720</v>
      </c>
      <c r="D498" s="346" t="s">
        <v>344</v>
      </c>
      <c r="E498" s="347">
        <v>12</v>
      </c>
    </row>
    <row r="499" spans="2:5" ht="15">
      <c r="B499" s="265">
        <v>3</v>
      </c>
      <c r="C499" s="343" t="s">
        <v>741</v>
      </c>
      <c r="D499" s="346" t="s">
        <v>367</v>
      </c>
      <c r="E499" s="347">
        <v>12</v>
      </c>
    </row>
    <row r="500" spans="2:5" ht="15">
      <c r="B500" s="265">
        <v>4</v>
      </c>
      <c r="C500" s="348" t="s">
        <v>692</v>
      </c>
      <c r="D500" s="346" t="s">
        <v>315</v>
      </c>
      <c r="E500" s="347">
        <v>9</v>
      </c>
    </row>
    <row r="501" spans="2:5" ht="15">
      <c r="B501" s="265">
        <v>5</v>
      </c>
      <c r="C501" s="343" t="s">
        <v>693</v>
      </c>
      <c r="D501" s="346" t="s">
        <v>316</v>
      </c>
      <c r="E501" s="347">
        <v>7</v>
      </c>
    </row>
    <row r="502" spans="2:5" ht="15" customHeight="1">
      <c r="B502" s="437" t="s">
        <v>105</v>
      </c>
      <c r="C502" s="438"/>
      <c r="D502" s="438"/>
      <c r="E502" s="439"/>
    </row>
    <row r="503" spans="2:5" ht="25.5">
      <c r="B503" s="266" t="s">
        <v>115</v>
      </c>
      <c r="C503" s="266" t="s">
        <v>116</v>
      </c>
      <c r="D503" s="266" t="s">
        <v>117</v>
      </c>
      <c r="E503" s="276" t="s">
        <v>158</v>
      </c>
    </row>
    <row r="504" spans="2:5" ht="15">
      <c r="B504" s="265">
        <v>1</v>
      </c>
      <c r="C504" s="343" t="s">
        <v>718</v>
      </c>
      <c r="D504" s="346" t="s">
        <v>351</v>
      </c>
      <c r="E504" s="347">
        <v>31</v>
      </c>
    </row>
    <row r="505" spans="2:5" ht="15">
      <c r="B505" s="265">
        <v>2</v>
      </c>
      <c r="C505" s="343" t="s">
        <v>688</v>
      </c>
      <c r="D505" s="346" t="s">
        <v>308</v>
      </c>
      <c r="E505" s="347">
        <v>25</v>
      </c>
    </row>
    <row r="506" spans="2:5" ht="15">
      <c r="B506" s="265">
        <v>3</v>
      </c>
      <c r="C506" s="343" t="s">
        <v>689</v>
      </c>
      <c r="D506" s="346" t="s">
        <v>309</v>
      </c>
      <c r="E506" s="347">
        <v>22</v>
      </c>
    </row>
    <row r="507" spans="2:5" ht="15">
      <c r="B507" s="265">
        <v>4</v>
      </c>
      <c r="C507" s="343" t="s">
        <v>728</v>
      </c>
      <c r="D507" s="346" t="s">
        <v>353</v>
      </c>
      <c r="E507" s="347">
        <v>13</v>
      </c>
    </row>
    <row r="508" spans="2:5" ht="15">
      <c r="B508" s="265">
        <v>5</v>
      </c>
      <c r="C508" s="343" t="s">
        <v>693</v>
      </c>
      <c r="D508" s="346" t="s">
        <v>316</v>
      </c>
      <c r="E508" s="347">
        <v>13</v>
      </c>
    </row>
    <row r="509" spans="2:5" ht="15" customHeight="1">
      <c r="B509" s="437" t="s">
        <v>106</v>
      </c>
      <c r="C509" s="438"/>
      <c r="D509" s="438"/>
      <c r="E509" s="439"/>
    </row>
    <row r="510" spans="2:5" ht="25.5">
      <c r="B510" s="266" t="s">
        <v>115</v>
      </c>
      <c r="C510" s="266" t="s">
        <v>116</v>
      </c>
      <c r="D510" s="266" t="s">
        <v>117</v>
      </c>
      <c r="E510" s="276" t="s">
        <v>158</v>
      </c>
    </row>
    <row r="511" spans="2:5" ht="15">
      <c r="B511" s="265">
        <v>1</v>
      </c>
      <c r="C511" s="348" t="s">
        <v>924</v>
      </c>
      <c r="D511" s="351" t="s">
        <v>314</v>
      </c>
      <c r="E511" s="352">
        <v>14</v>
      </c>
    </row>
    <row r="512" spans="2:5" ht="15">
      <c r="B512" s="265">
        <v>2</v>
      </c>
      <c r="C512" s="348" t="s">
        <v>693</v>
      </c>
      <c r="D512" s="351" t="s">
        <v>316</v>
      </c>
      <c r="E512" s="352">
        <v>9</v>
      </c>
    </row>
    <row r="513" spans="2:5" ht="15">
      <c r="B513" s="265">
        <v>3</v>
      </c>
      <c r="C513" s="348" t="s">
        <v>688</v>
      </c>
      <c r="D513" s="351" t="s">
        <v>308</v>
      </c>
      <c r="E513" s="352">
        <v>7</v>
      </c>
    </row>
    <row r="514" spans="2:5" ht="15">
      <c r="B514" s="265">
        <v>4</v>
      </c>
      <c r="C514" s="348" t="s">
        <v>997</v>
      </c>
      <c r="D514" s="351" t="s">
        <v>998</v>
      </c>
      <c r="E514" s="352">
        <v>4</v>
      </c>
    </row>
    <row r="515" spans="2:5" ht="15">
      <c r="B515" s="265">
        <v>5</v>
      </c>
      <c r="C515" s="348" t="s">
        <v>703</v>
      </c>
      <c r="D515" s="351" t="s">
        <v>326</v>
      </c>
      <c r="E515" s="352">
        <v>4</v>
      </c>
    </row>
    <row r="516" spans="2:5" ht="15" customHeight="1">
      <c r="B516" s="437" t="s">
        <v>107</v>
      </c>
      <c r="C516" s="438"/>
      <c r="D516" s="438"/>
      <c r="E516" s="439"/>
    </row>
    <row r="517" spans="2:5" ht="25.5">
      <c r="B517" s="266" t="s">
        <v>115</v>
      </c>
      <c r="C517" s="266" t="s">
        <v>116</v>
      </c>
      <c r="D517" s="266" t="s">
        <v>117</v>
      </c>
      <c r="E517" s="276" t="s">
        <v>158</v>
      </c>
    </row>
    <row r="518" spans="2:5" ht="15">
      <c r="B518" s="267">
        <v>1</v>
      </c>
      <c r="C518" s="348" t="s">
        <v>924</v>
      </c>
      <c r="D518" s="346" t="s">
        <v>314</v>
      </c>
      <c r="E518" s="347">
        <v>18</v>
      </c>
    </row>
    <row r="519" spans="2:5" ht="15">
      <c r="B519" s="267">
        <v>2</v>
      </c>
      <c r="C519" s="343" t="s">
        <v>689</v>
      </c>
      <c r="D519" s="346" t="s">
        <v>309</v>
      </c>
      <c r="E519" s="347">
        <v>12</v>
      </c>
    </row>
    <row r="520" spans="2:5" ht="15">
      <c r="B520" s="267">
        <v>3</v>
      </c>
      <c r="C520" s="348" t="s">
        <v>922</v>
      </c>
      <c r="D520" s="346" t="s">
        <v>310</v>
      </c>
      <c r="E520" s="347">
        <v>11</v>
      </c>
    </row>
    <row r="521" spans="2:5" ht="15">
      <c r="B521" s="267">
        <v>4</v>
      </c>
      <c r="C521" s="343" t="s">
        <v>693</v>
      </c>
      <c r="D521" s="346" t="s">
        <v>316</v>
      </c>
      <c r="E521" s="347">
        <v>9</v>
      </c>
    </row>
    <row r="522" spans="2:5" ht="15">
      <c r="B522" s="267">
        <v>5</v>
      </c>
      <c r="C522" s="343" t="s">
        <v>718</v>
      </c>
      <c r="D522" s="346" t="s">
        <v>351</v>
      </c>
      <c r="E522" s="347">
        <v>8</v>
      </c>
    </row>
    <row r="523" spans="2:5" ht="15" customHeight="1">
      <c r="B523" s="437" t="s">
        <v>108</v>
      </c>
      <c r="C523" s="438"/>
      <c r="D523" s="438"/>
      <c r="E523" s="439"/>
    </row>
    <row r="524" spans="2:5" ht="25.5">
      <c r="B524" s="266" t="s">
        <v>115</v>
      </c>
      <c r="C524" s="266" t="s">
        <v>116</v>
      </c>
      <c r="D524" s="266" t="s">
        <v>117</v>
      </c>
      <c r="E524" s="276" t="s">
        <v>158</v>
      </c>
    </row>
    <row r="525" spans="2:5" ht="15">
      <c r="B525" s="265">
        <v>1</v>
      </c>
      <c r="C525" s="348" t="s">
        <v>704</v>
      </c>
      <c r="D525" s="346" t="s">
        <v>327</v>
      </c>
      <c r="E525" s="347">
        <v>17</v>
      </c>
    </row>
    <row r="526" spans="2:5" ht="15">
      <c r="B526" s="265">
        <v>2</v>
      </c>
      <c r="C526" s="348" t="s">
        <v>924</v>
      </c>
      <c r="D526" s="346" t="s">
        <v>314</v>
      </c>
      <c r="E526" s="347">
        <v>5</v>
      </c>
    </row>
    <row r="527" spans="2:5" ht="15">
      <c r="B527" s="265">
        <v>3</v>
      </c>
      <c r="C527" s="343" t="s">
        <v>693</v>
      </c>
      <c r="D527" s="346" t="s">
        <v>316</v>
      </c>
      <c r="E527" s="347">
        <v>4</v>
      </c>
    </row>
    <row r="528" spans="2:5" ht="15">
      <c r="B528" s="265">
        <v>4</v>
      </c>
      <c r="C528" s="348" t="s">
        <v>692</v>
      </c>
      <c r="D528" s="346" t="s">
        <v>315</v>
      </c>
      <c r="E528" s="347">
        <v>2</v>
      </c>
    </row>
    <row r="529" spans="2:5" ht="15">
      <c r="B529" s="265">
        <v>5</v>
      </c>
      <c r="C529" s="343" t="s">
        <v>699</v>
      </c>
      <c r="D529" s="346" t="s">
        <v>322</v>
      </c>
      <c r="E529" s="347">
        <v>2</v>
      </c>
    </row>
    <row r="530" spans="2:5" ht="15" customHeight="1">
      <c r="B530" s="437" t="s">
        <v>109</v>
      </c>
      <c r="C530" s="438"/>
      <c r="D530" s="438"/>
      <c r="E530" s="439"/>
    </row>
    <row r="531" spans="2:5" ht="25.5">
      <c r="B531" s="266" t="s">
        <v>115</v>
      </c>
      <c r="C531" s="266" t="s">
        <v>116</v>
      </c>
      <c r="D531" s="266" t="s">
        <v>117</v>
      </c>
      <c r="E531" s="276" t="s">
        <v>158</v>
      </c>
    </row>
    <row r="532" spans="2:5" ht="15">
      <c r="B532" s="265">
        <v>1</v>
      </c>
      <c r="C532" s="343" t="s">
        <v>719</v>
      </c>
      <c r="D532" s="346" t="s">
        <v>343</v>
      </c>
      <c r="E532" s="347">
        <v>8</v>
      </c>
    </row>
    <row r="533" spans="2:5" ht="15">
      <c r="B533" s="265">
        <v>2</v>
      </c>
      <c r="C533" s="343" t="s">
        <v>688</v>
      </c>
      <c r="D533" s="346" t="s">
        <v>308</v>
      </c>
      <c r="E533" s="347">
        <v>6</v>
      </c>
    </row>
    <row r="534" spans="2:5" ht="15">
      <c r="B534" s="265">
        <v>3</v>
      </c>
      <c r="C534" s="348" t="s">
        <v>924</v>
      </c>
      <c r="D534" s="346" t="s">
        <v>314</v>
      </c>
      <c r="E534" s="347">
        <v>5</v>
      </c>
    </row>
    <row r="535" spans="2:5" ht="15">
      <c r="B535" s="265">
        <v>4</v>
      </c>
      <c r="C535" s="348" t="s">
        <v>692</v>
      </c>
      <c r="D535" s="346" t="s">
        <v>315</v>
      </c>
      <c r="E535" s="347">
        <v>5</v>
      </c>
    </row>
    <row r="536" spans="2:5" ht="15">
      <c r="B536" s="265">
        <v>5</v>
      </c>
      <c r="C536" s="343" t="s">
        <v>706</v>
      </c>
      <c r="D536" s="346" t="s">
        <v>329</v>
      </c>
      <c r="E536" s="347">
        <v>3</v>
      </c>
    </row>
    <row r="537" spans="2:5" ht="15" customHeight="1">
      <c r="B537" s="437" t="s">
        <v>110</v>
      </c>
      <c r="C537" s="438"/>
      <c r="D537" s="438"/>
      <c r="E537" s="439"/>
    </row>
    <row r="538" spans="2:5" ht="25.5">
      <c r="B538" s="266" t="s">
        <v>115</v>
      </c>
      <c r="C538" s="266" t="s">
        <v>116</v>
      </c>
      <c r="D538" s="266" t="s">
        <v>117</v>
      </c>
      <c r="E538" s="276" t="s">
        <v>158</v>
      </c>
    </row>
    <row r="539" spans="2:5" ht="15">
      <c r="B539" s="265">
        <v>1</v>
      </c>
      <c r="C539" s="348" t="s">
        <v>999</v>
      </c>
      <c r="D539" s="346" t="s">
        <v>369</v>
      </c>
      <c r="E539" s="347">
        <v>28</v>
      </c>
    </row>
    <row r="540" spans="2:5" ht="15">
      <c r="B540" s="265">
        <v>2</v>
      </c>
      <c r="C540" s="348" t="s">
        <v>683</v>
      </c>
      <c r="D540" s="346" t="s">
        <v>303</v>
      </c>
      <c r="E540" s="347">
        <v>20</v>
      </c>
    </row>
    <row r="541" spans="2:5" ht="15">
      <c r="B541" s="265">
        <v>3</v>
      </c>
      <c r="C541" s="348" t="s">
        <v>692</v>
      </c>
      <c r="D541" s="346" t="s">
        <v>315</v>
      </c>
      <c r="E541" s="347">
        <v>14</v>
      </c>
    </row>
    <row r="542" spans="2:5" ht="15">
      <c r="B542" s="265">
        <v>4</v>
      </c>
      <c r="C542" s="343" t="s">
        <v>688</v>
      </c>
      <c r="D542" s="346" t="s">
        <v>308</v>
      </c>
      <c r="E542" s="347">
        <v>9</v>
      </c>
    </row>
    <row r="543" spans="2:5" ht="15">
      <c r="B543" s="265">
        <v>5</v>
      </c>
      <c r="C543" s="343" t="s">
        <v>693</v>
      </c>
      <c r="D543" s="346" t="s">
        <v>316</v>
      </c>
      <c r="E543" s="347">
        <v>9</v>
      </c>
    </row>
    <row r="544" spans="2:5" ht="15" customHeight="1">
      <c r="B544" s="437" t="s">
        <v>111</v>
      </c>
      <c r="C544" s="438"/>
      <c r="D544" s="438"/>
      <c r="E544" s="439"/>
    </row>
    <row r="545" spans="2:5" ht="25.5">
      <c r="B545" s="266" t="s">
        <v>115</v>
      </c>
      <c r="C545" s="266" t="s">
        <v>116</v>
      </c>
      <c r="D545" s="266" t="s">
        <v>117</v>
      </c>
      <c r="E545" s="276" t="s">
        <v>158</v>
      </c>
    </row>
    <row r="546" spans="2:5" ht="15">
      <c r="B546" s="265">
        <v>1</v>
      </c>
      <c r="C546" s="348" t="s">
        <v>725</v>
      </c>
      <c r="D546" s="346" t="s">
        <v>349</v>
      </c>
      <c r="E546" s="347">
        <v>28</v>
      </c>
    </row>
    <row r="547" spans="2:5" ht="15">
      <c r="B547" s="265">
        <v>2</v>
      </c>
      <c r="C547" s="343" t="s">
        <v>743</v>
      </c>
      <c r="D547" s="346" t="s">
        <v>370</v>
      </c>
      <c r="E547" s="347">
        <v>13</v>
      </c>
    </row>
    <row r="548" spans="2:5" ht="15">
      <c r="B548" s="265">
        <v>3</v>
      </c>
      <c r="C548" s="348" t="s">
        <v>710</v>
      </c>
      <c r="D548" s="346" t="s">
        <v>332</v>
      </c>
      <c r="E548" s="347">
        <v>11</v>
      </c>
    </row>
    <row r="549" spans="2:5" ht="15">
      <c r="B549" s="265">
        <v>4</v>
      </c>
      <c r="C549" s="348" t="s">
        <v>924</v>
      </c>
      <c r="D549" s="346" t="s">
        <v>314</v>
      </c>
      <c r="E549" s="347">
        <v>8</v>
      </c>
    </row>
    <row r="550" spans="2:5" ht="15">
      <c r="B550" s="265">
        <v>5</v>
      </c>
      <c r="C550" s="348" t="s">
        <v>683</v>
      </c>
      <c r="D550" s="346" t="s">
        <v>303</v>
      </c>
      <c r="E550" s="347">
        <v>7</v>
      </c>
    </row>
    <row r="551" spans="2:5" ht="15" customHeight="1">
      <c r="B551" s="437" t="s">
        <v>112</v>
      </c>
      <c r="C551" s="438"/>
      <c r="D551" s="438"/>
      <c r="E551" s="439"/>
    </row>
    <row r="552" spans="2:5" ht="25.5">
      <c r="B552" s="266" t="s">
        <v>115</v>
      </c>
      <c r="C552" s="266" t="s">
        <v>116</v>
      </c>
      <c r="D552" s="266" t="s">
        <v>117</v>
      </c>
      <c r="E552" s="276" t="s">
        <v>158</v>
      </c>
    </row>
    <row r="553" spans="2:5" ht="15">
      <c r="B553" s="265">
        <v>1</v>
      </c>
      <c r="C553" s="348" t="s">
        <v>685</v>
      </c>
      <c r="D553" s="346" t="s">
        <v>305</v>
      </c>
      <c r="E553" s="347">
        <v>16</v>
      </c>
    </row>
    <row r="554" spans="2:5" ht="15">
      <c r="B554" s="265">
        <v>2</v>
      </c>
      <c r="C554" s="348" t="s">
        <v>692</v>
      </c>
      <c r="D554" s="346" t="s">
        <v>315</v>
      </c>
      <c r="E554" s="347">
        <v>11</v>
      </c>
    </row>
    <row r="555" spans="2:5" ht="15">
      <c r="B555" s="265">
        <v>3</v>
      </c>
      <c r="C555" s="348" t="s">
        <v>724</v>
      </c>
      <c r="D555" s="346" t="s">
        <v>348</v>
      </c>
      <c r="E555" s="347">
        <v>6</v>
      </c>
    </row>
    <row r="556" spans="2:5" ht="15">
      <c r="B556" s="265">
        <v>4</v>
      </c>
      <c r="C556" s="348" t="s">
        <v>694</v>
      </c>
      <c r="D556" s="346" t="s">
        <v>317</v>
      </c>
      <c r="E556" s="347">
        <v>4</v>
      </c>
    </row>
    <row r="557" spans="2:5" ht="15">
      <c r="B557" s="265">
        <v>5</v>
      </c>
      <c r="C557" s="343" t="s">
        <v>688</v>
      </c>
      <c r="D557" s="346" t="s">
        <v>308</v>
      </c>
      <c r="E557" s="347">
        <v>4</v>
      </c>
    </row>
    <row r="558" spans="2:5" ht="15" customHeight="1">
      <c r="B558" s="437" t="s">
        <v>113</v>
      </c>
      <c r="C558" s="438"/>
      <c r="D558" s="438"/>
      <c r="E558" s="439"/>
    </row>
    <row r="559" spans="2:5" ht="25.5">
      <c r="B559" s="266" t="s">
        <v>115</v>
      </c>
      <c r="C559" s="266" t="s">
        <v>116</v>
      </c>
      <c r="D559" s="266" t="s">
        <v>117</v>
      </c>
      <c r="E559" s="276" t="s">
        <v>158</v>
      </c>
    </row>
    <row r="560" spans="2:5" ht="15">
      <c r="B560" s="265">
        <v>1</v>
      </c>
      <c r="C560" s="348" t="s">
        <v>687</v>
      </c>
      <c r="D560" s="346" t="s">
        <v>307</v>
      </c>
      <c r="E560" s="347">
        <v>37</v>
      </c>
    </row>
    <row r="561" spans="2:5" ht="15">
      <c r="B561" s="265">
        <v>2</v>
      </c>
      <c r="C561" s="348" t="s">
        <v>684</v>
      </c>
      <c r="D561" s="346" t="s">
        <v>304</v>
      </c>
      <c r="E561" s="347">
        <v>21</v>
      </c>
    </row>
    <row r="562" spans="2:5" ht="15">
      <c r="B562" s="265">
        <v>3</v>
      </c>
      <c r="C562" s="348" t="s">
        <v>685</v>
      </c>
      <c r="D562" s="346" t="s">
        <v>305</v>
      </c>
      <c r="E562" s="347">
        <v>18</v>
      </c>
    </row>
    <row r="563" spans="2:5" ht="15">
      <c r="B563" s="265">
        <v>4</v>
      </c>
      <c r="C563" s="343" t="s">
        <v>720</v>
      </c>
      <c r="D563" s="346" t="s">
        <v>344</v>
      </c>
      <c r="E563" s="347">
        <v>11</v>
      </c>
    </row>
    <row r="564" spans="2:5" ht="15">
      <c r="B564" s="265">
        <v>5</v>
      </c>
      <c r="C564" s="348" t="s">
        <v>683</v>
      </c>
      <c r="D564" s="346" t="s">
        <v>303</v>
      </c>
      <c r="E564" s="347">
        <v>11</v>
      </c>
    </row>
    <row r="565" spans="2:5" ht="15" customHeight="1">
      <c r="B565" s="437" t="s">
        <v>114</v>
      </c>
      <c r="C565" s="438"/>
      <c r="D565" s="438"/>
      <c r="E565" s="439"/>
    </row>
    <row r="566" spans="2:5" ht="25.5">
      <c r="B566" s="266" t="s">
        <v>115</v>
      </c>
      <c r="C566" s="266" t="s">
        <v>116</v>
      </c>
      <c r="D566" s="266" t="s">
        <v>117</v>
      </c>
      <c r="E566" s="276" t="s">
        <v>158</v>
      </c>
    </row>
    <row r="567" spans="2:5" ht="15">
      <c r="B567" s="265">
        <v>1</v>
      </c>
      <c r="C567" s="343" t="s">
        <v>744</v>
      </c>
      <c r="D567" s="346" t="s">
        <v>371</v>
      </c>
      <c r="E567" s="347">
        <v>36</v>
      </c>
    </row>
    <row r="568" spans="2:5" ht="15">
      <c r="B568" s="265">
        <v>2</v>
      </c>
      <c r="C568" s="343" t="s">
        <v>689</v>
      </c>
      <c r="D568" s="346" t="s">
        <v>309</v>
      </c>
      <c r="E568" s="347">
        <v>32</v>
      </c>
    </row>
    <row r="569" spans="2:5" ht="15">
      <c r="B569" s="265">
        <v>3</v>
      </c>
      <c r="C569" s="348" t="s">
        <v>710</v>
      </c>
      <c r="D569" s="346" t="s">
        <v>332</v>
      </c>
      <c r="E569" s="347">
        <v>28</v>
      </c>
    </row>
    <row r="570" spans="2:5" ht="15">
      <c r="B570" s="265">
        <v>4</v>
      </c>
      <c r="C570" s="343" t="s">
        <v>718</v>
      </c>
      <c r="D570" s="346" t="s">
        <v>351</v>
      </c>
      <c r="E570" s="347">
        <v>21</v>
      </c>
    </row>
    <row r="571" spans="2:5" ht="15">
      <c r="B571" s="265">
        <v>5</v>
      </c>
      <c r="C571" s="343" t="s">
        <v>745</v>
      </c>
      <c r="D571" s="346" t="s">
        <v>372</v>
      </c>
      <c r="E571" s="347">
        <v>18</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ignoredErrors>
    <ignoredError sqref="B558:E559 B495:E496 B474:E475 B439:E440 B390:E391 B285:E286 B397:E398 B117:E118 B159:E160 B154:B158 B54:E55 B6:E6 B10 B9 B12:E13 B11:C11 B19:E20 B17 B26:E27 B23:B25 B33:E34 B30 B7:B8 B14:B16 B18 B21:B22 B28:B29 B31:B32 B40:E41 B35:B39 B47:E48 B42:B46 B52:B53 B49 B61:E62 B56:B60 B68:E69 B63:B67 B75:E76 B70:B74 B82:E83 B77:B81 B89:E90 B84:B88 B96:E97 B91:B95 B103:E104 B98:B102 B105:B108 B114:B116 B124:E125 B119:B123 B131:E132 B126:B130 B138:E139 B133:B137 B145:E146 B140:B144 B152:E153 B147:B151 B166:E167 B161:B165 B173:E174 B168:B172 B180:E181 B175:B179 B187:E188 B182:B186 B194:E195 B189:B193 B201:E202 B196:B200 B208:E209 B203:B207 B215:E216 B210:B214 B222:E223 B217:B221 B229:E230 B224:B228 B236:E237 B231:B235 B243:E244 B238:B242 B250:E251 B245:B249 B257:E258 B252:B256 B264:E265 B259:B263 B271:E272 B266:B270 B278:E279 B273:B277 B281:B284 B280 B292:E293 B287:B291 B299:E300 B294:B298 B306:E307 B301:B305 B313:E314 B308:B312 B320:E321 B315:B319 B327:E328 B322:B326 B334:E335 B329:B333 B341:E342 B336:B340 B348:E349 B343:B347 B355:E356 B350:B354 B362:E363 B357:B361 B369:E370 B364:B368 B376:E377 B371:B375 B383:E384 B378:B382 B385:B389 B392:B396 B404:E405 B399:B403 B411:E412 B406:B410 B418:E419 B413:B417 B425:E426 B420:B424 B427:B430 B434:B438 B441:B444 B473 B476:B479 B490:B494 B497:B498 B553:B557 B560:B564"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04"/>
  <sheetViews>
    <sheetView zoomScalePageLayoutView="0" workbookViewId="0" topLeftCell="A76">
      <selection activeCell="F6" sqref="F6:J6"/>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342" customWidth="1"/>
    <col min="6" max="11" width="12.28125" style="0" customWidth="1"/>
    <col min="12" max="12" width="12.28125" style="341" customWidth="1"/>
    <col min="13" max="13" width="7.8515625" style="342" customWidth="1"/>
  </cols>
  <sheetData>
    <row r="1" spans="1:14" ht="15">
      <c r="A1" s="417" t="s">
        <v>940</v>
      </c>
      <c r="B1" s="417"/>
      <c r="C1" s="417"/>
      <c r="D1" s="417"/>
      <c r="E1" s="417"/>
      <c r="F1" s="417"/>
      <c r="G1" s="417"/>
      <c r="H1" s="12"/>
      <c r="I1" s="12"/>
      <c r="J1" s="12"/>
      <c r="K1" s="12"/>
      <c r="L1" s="358"/>
      <c r="M1" s="353"/>
      <c r="N1" s="12"/>
    </row>
    <row r="3" spans="1:14" ht="15">
      <c r="A3" s="420" t="s">
        <v>887</v>
      </c>
      <c r="B3" s="420"/>
      <c r="C3" s="420"/>
      <c r="D3" s="420"/>
      <c r="E3" s="420"/>
      <c r="F3" s="420"/>
      <c r="G3" s="420"/>
      <c r="H3" s="12"/>
      <c r="I3" s="12"/>
      <c r="J3" s="12"/>
      <c r="K3" s="12"/>
      <c r="L3" s="358"/>
      <c r="M3" s="353"/>
      <c r="N3" s="12"/>
    </row>
    <row r="4" ht="15.75" customHeight="1"/>
    <row r="5" spans="1:13" ht="39" thickBot="1">
      <c r="A5" s="158" t="s">
        <v>160</v>
      </c>
      <c r="B5" s="13" t="s">
        <v>161</v>
      </c>
      <c r="C5" s="13" t="s">
        <v>162</v>
      </c>
      <c r="D5" s="20" t="s">
        <v>14</v>
      </c>
      <c r="E5" s="354" t="s">
        <v>163</v>
      </c>
      <c r="F5" s="124" t="s">
        <v>18</v>
      </c>
      <c r="G5" s="124" t="s">
        <v>19</v>
      </c>
      <c r="H5" s="124" t="s">
        <v>20</v>
      </c>
      <c r="I5" s="124" t="s">
        <v>21</v>
      </c>
      <c r="J5" s="124" t="s">
        <v>22</v>
      </c>
      <c r="K5" s="124" t="s">
        <v>164</v>
      </c>
      <c r="L5" s="359" t="s">
        <v>165</v>
      </c>
      <c r="M5" s="354" t="s">
        <v>166</v>
      </c>
    </row>
    <row r="6" spans="1:13" ht="16.5" thickBot="1" thickTop="1">
      <c r="A6" s="164" t="s">
        <v>167</v>
      </c>
      <c r="B6" s="14" t="s">
        <v>168</v>
      </c>
      <c r="C6" s="22" t="s">
        <v>167</v>
      </c>
      <c r="D6" s="23">
        <v>20297</v>
      </c>
      <c r="E6" s="262">
        <f>D6/72433*100</f>
        <v>28.02175803846313</v>
      </c>
      <c r="F6" s="185">
        <v>21700</v>
      </c>
      <c r="G6" s="185">
        <v>25473</v>
      </c>
      <c r="H6" s="185">
        <v>35144</v>
      </c>
      <c r="I6" s="185">
        <v>491762</v>
      </c>
      <c r="J6" s="185">
        <v>84673</v>
      </c>
      <c r="K6" s="185">
        <v>663076</v>
      </c>
      <c r="L6" s="262">
        <f>K6/2947254*100</f>
        <v>22.498094836753125</v>
      </c>
      <c r="M6" s="355">
        <f>K6/D6</f>
        <v>32.66867024683451</v>
      </c>
    </row>
    <row r="7" spans="1:13" ht="16.5" thickBot="1" thickTop="1">
      <c r="A7" s="485" t="s">
        <v>169</v>
      </c>
      <c r="B7" s="486"/>
      <c r="C7" s="487"/>
      <c r="D7" s="362">
        <v>20297</v>
      </c>
      <c r="E7" s="360">
        <f aca="true" t="shared" si="0" ref="E7:E70">D7/72433*100</f>
        <v>28.02175803846313</v>
      </c>
      <c r="F7" s="363">
        <v>21700</v>
      </c>
      <c r="G7" s="363">
        <v>25473</v>
      </c>
      <c r="H7" s="363">
        <v>35144</v>
      </c>
      <c r="I7" s="363">
        <v>491762</v>
      </c>
      <c r="J7" s="363">
        <v>84673</v>
      </c>
      <c r="K7" s="363">
        <v>663076</v>
      </c>
      <c r="L7" s="360">
        <f aca="true" t="shared" si="1" ref="L7:L70">K7/2947254*100</f>
        <v>22.498094836753125</v>
      </c>
      <c r="M7" s="357">
        <f aca="true" t="shared" si="2" ref="M7:M70">K7/D7</f>
        <v>32.66867024683451</v>
      </c>
    </row>
    <row r="8" spans="1:13" ht="16.5" thickBot="1" thickTop="1">
      <c r="A8" s="468" t="s">
        <v>170</v>
      </c>
      <c r="B8" s="469" t="s">
        <v>171</v>
      </c>
      <c r="C8" s="151" t="s">
        <v>172</v>
      </c>
      <c r="D8" s="26">
        <v>1507</v>
      </c>
      <c r="E8" s="262">
        <f t="shared" si="0"/>
        <v>2.0805433987270994</v>
      </c>
      <c r="F8" s="26">
        <v>3702</v>
      </c>
      <c r="G8" s="26">
        <v>4328</v>
      </c>
      <c r="H8" s="26">
        <v>6294</v>
      </c>
      <c r="I8" s="27">
        <v>95833</v>
      </c>
      <c r="J8" s="27">
        <v>12542</v>
      </c>
      <c r="K8" s="27">
        <v>124177</v>
      </c>
      <c r="L8" s="262">
        <f t="shared" si="1"/>
        <v>4.2133117810680725</v>
      </c>
      <c r="M8" s="355">
        <f t="shared" si="2"/>
        <v>82.40013271400133</v>
      </c>
    </row>
    <row r="9" spans="1:13" ht="16.5" thickBot="1" thickTop="1">
      <c r="A9" s="458"/>
      <c r="B9" s="451"/>
      <c r="C9" s="28" t="s">
        <v>173</v>
      </c>
      <c r="D9" s="29">
        <v>287</v>
      </c>
      <c r="E9" s="262">
        <f t="shared" si="0"/>
        <v>0.3962282385100714</v>
      </c>
      <c r="F9" s="29">
        <v>500</v>
      </c>
      <c r="G9" s="29">
        <v>260</v>
      </c>
      <c r="H9" s="29">
        <v>1189</v>
      </c>
      <c r="I9" s="86">
        <v>12719</v>
      </c>
      <c r="J9" s="86">
        <v>1290</v>
      </c>
      <c r="K9" s="86">
        <v>16001</v>
      </c>
      <c r="L9" s="262">
        <f t="shared" si="1"/>
        <v>0.5429121480537477</v>
      </c>
      <c r="M9" s="355">
        <f t="shared" si="2"/>
        <v>55.75261324041812</v>
      </c>
    </row>
    <row r="10" spans="1:13" ht="16.5" thickBot="1" thickTop="1">
      <c r="A10" s="458"/>
      <c r="B10" s="452"/>
      <c r="C10" s="30" t="s">
        <v>174</v>
      </c>
      <c r="D10" s="31">
        <v>336</v>
      </c>
      <c r="E10" s="262">
        <f t="shared" si="0"/>
        <v>0.4638769621581324</v>
      </c>
      <c r="F10" s="31">
        <v>895</v>
      </c>
      <c r="G10" s="31">
        <v>1186</v>
      </c>
      <c r="H10" s="31">
        <v>1514</v>
      </c>
      <c r="I10" s="32">
        <v>22712</v>
      </c>
      <c r="J10" s="32">
        <v>2904</v>
      </c>
      <c r="K10" s="32">
        <v>29281</v>
      </c>
      <c r="L10" s="262">
        <f t="shared" si="1"/>
        <v>0.993501069130791</v>
      </c>
      <c r="M10" s="355">
        <f t="shared" si="2"/>
        <v>87.14583333333333</v>
      </c>
    </row>
    <row r="11" spans="1:13" ht="16.5" thickBot="1" thickTop="1">
      <c r="A11" s="458"/>
      <c r="B11" s="450" t="s">
        <v>878</v>
      </c>
      <c r="C11" s="33" t="s">
        <v>175</v>
      </c>
      <c r="D11" s="34">
        <v>895</v>
      </c>
      <c r="E11" s="262">
        <f t="shared" si="0"/>
        <v>1.235624646224787</v>
      </c>
      <c r="F11" s="34">
        <v>1465</v>
      </c>
      <c r="G11" s="34">
        <v>1574</v>
      </c>
      <c r="H11" s="34">
        <v>2663</v>
      </c>
      <c r="I11" s="35">
        <v>24539</v>
      </c>
      <c r="J11" s="35">
        <v>3918</v>
      </c>
      <c r="K11" s="186">
        <v>34589</v>
      </c>
      <c r="L11" s="262">
        <f t="shared" si="1"/>
        <v>1.1736009180070668</v>
      </c>
      <c r="M11" s="355">
        <f t="shared" si="2"/>
        <v>38.646927374301676</v>
      </c>
    </row>
    <row r="12" spans="1:13" ht="16.5" thickBot="1" thickTop="1">
      <c r="A12" s="466"/>
      <c r="B12" s="452"/>
      <c r="C12" s="37" t="s">
        <v>176</v>
      </c>
      <c r="D12" s="31">
        <v>392</v>
      </c>
      <c r="E12" s="262">
        <f t="shared" si="0"/>
        <v>0.5411897891844877</v>
      </c>
      <c r="F12" s="31">
        <v>749</v>
      </c>
      <c r="G12" s="31">
        <v>1582</v>
      </c>
      <c r="H12" s="31">
        <v>1428</v>
      </c>
      <c r="I12" s="32">
        <v>15181</v>
      </c>
      <c r="J12" s="32">
        <v>1539</v>
      </c>
      <c r="K12" s="32">
        <v>20483</v>
      </c>
      <c r="L12" s="262">
        <f t="shared" si="1"/>
        <v>0.6949859089172498</v>
      </c>
      <c r="M12" s="355">
        <f t="shared" si="2"/>
        <v>52.25255102040816</v>
      </c>
    </row>
    <row r="13" spans="1:13" ht="16.5" thickBot="1" thickTop="1">
      <c r="A13" s="485" t="s">
        <v>169</v>
      </c>
      <c r="B13" s="486"/>
      <c r="C13" s="487"/>
      <c r="D13" s="15">
        <f>SUM(D8:D12)</f>
        <v>3417</v>
      </c>
      <c r="E13" s="360">
        <f t="shared" si="0"/>
        <v>4.717463034804578</v>
      </c>
      <c r="F13" s="15">
        <f aca="true" t="shared" si="3" ref="F13:K13">SUM(F8:F12)</f>
        <v>7311</v>
      </c>
      <c r="G13" s="15">
        <f t="shared" si="3"/>
        <v>8930</v>
      </c>
      <c r="H13" s="15">
        <f t="shared" si="3"/>
        <v>13088</v>
      </c>
      <c r="I13" s="16">
        <f t="shared" si="3"/>
        <v>170984</v>
      </c>
      <c r="J13" s="16">
        <f t="shared" si="3"/>
        <v>22193</v>
      </c>
      <c r="K13" s="16">
        <f t="shared" si="3"/>
        <v>224531</v>
      </c>
      <c r="L13" s="360">
        <f t="shared" si="1"/>
        <v>7.618311825176928</v>
      </c>
      <c r="M13" s="357">
        <f t="shared" si="2"/>
        <v>65.70997951419373</v>
      </c>
    </row>
    <row r="14" spans="1:13" ht="16.5" thickBot="1" thickTop="1">
      <c r="A14" s="479" t="s">
        <v>177</v>
      </c>
      <c r="B14" s="159" t="s">
        <v>178</v>
      </c>
      <c r="C14" s="163" t="s">
        <v>179</v>
      </c>
      <c r="D14" s="23">
        <v>4596</v>
      </c>
      <c r="E14" s="262">
        <f t="shared" si="0"/>
        <v>6.345174160948738</v>
      </c>
      <c r="F14" s="23">
        <v>8402</v>
      </c>
      <c r="G14" s="23">
        <v>12046</v>
      </c>
      <c r="H14" s="23">
        <v>12063</v>
      </c>
      <c r="I14" s="24">
        <v>131409</v>
      </c>
      <c r="J14" s="24">
        <v>26163</v>
      </c>
      <c r="K14" s="24">
        <v>193240</v>
      </c>
      <c r="L14" s="262">
        <f t="shared" si="1"/>
        <v>6.556611679889144</v>
      </c>
      <c r="M14" s="355">
        <f t="shared" si="2"/>
        <v>42.04525674499565</v>
      </c>
    </row>
    <row r="15" spans="1:13" ht="16.5" thickBot="1" thickTop="1">
      <c r="A15" s="480"/>
      <c r="B15" s="469" t="s">
        <v>180</v>
      </c>
      <c r="C15" s="39" t="s">
        <v>181</v>
      </c>
      <c r="D15" s="40">
        <v>805</v>
      </c>
      <c r="E15" s="262">
        <f t="shared" si="0"/>
        <v>1.1113718885038588</v>
      </c>
      <c r="F15" s="40">
        <v>802</v>
      </c>
      <c r="G15" s="40">
        <v>948</v>
      </c>
      <c r="H15" s="40">
        <v>1757</v>
      </c>
      <c r="I15" s="41">
        <v>22653</v>
      </c>
      <c r="J15" s="41">
        <v>2857</v>
      </c>
      <c r="K15" s="41">
        <v>29498</v>
      </c>
      <c r="L15" s="262">
        <f t="shared" si="1"/>
        <v>1.0008638549646554</v>
      </c>
      <c r="M15" s="355">
        <f t="shared" si="2"/>
        <v>36.643478260869564</v>
      </c>
    </row>
    <row r="16" spans="1:13" ht="16.5" thickBot="1" thickTop="1">
      <c r="A16" s="480"/>
      <c r="B16" s="451"/>
      <c r="C16" s="43" t="s">
        <v>182</v>
      </c>
      <c r="D16" s="44">
        <v>1580</v>
      </c>
      <c r="E16" s="262">
        <f t="shared" si="0"/>
        <v>2.1813261911007413</v>
      </c>
      <c r="F16" s="44">
        <v>1421</v>
      </c>
      <c r="G16" s="44">
        <v>1792</v>
      </c>
      <c r="H16" s="44">
        <v>4728</v>
      </c>
      <c r="I16" s="45">
        <v>55186</v>
      </c>
      <c r="J16" s="45">
        <v>6993</v>
      </c>
      <c r="K16" s="45">
        <v>70151</v>
      </c>
      <c r="L16" s="262">
        <f t="shared" si="1"/>
        <v>2.3802156176562996</v>
      </c>
      <c r="M16" s="355">
        <f t="shared" si="2"/>
        <v>44.3993670886076</v>
      </c>
    </row>
    <row r="17" spans="1:13" ht="16.5" thickBot="1" thickTop="1">
      <c r="A17" s="480"/>
      <c r="B17" s="475"/>
      <c r="C17" s="46" t="s">
        <v>183</v>
      </c>
      <c r="D17" s="47">
        <v>622</v>
      </c>
      <c r="E17" s="262">
        <f t="shared" si="0"/>
        <v>0.8587246144713045</v>
      </c>
      <c r="F17" s="47">
        <v>630</v>
      </c>
      <c r="G17" s="47">
        <v>654</v>
      </c>
      <c r="H17" s="47">
        <v>1606</v>
      </c>
      <c r="I17" s="48">
        <v>10067</v>
      </c>
      <c r="J17" s="48">
        <v>1519</v>
      </c>
      <c r="K17" s="48">
        <v>14548</v>
      </c>
      <c r="L17" s="262">
        <f t="shared" si="1"/>
        <v>0.49361201986662834</v>
      </c>
      <c r="M17" s="355">
        <f t="shared" si="2"/>
        <v>23.389067524115756</v>
      </c>
    </row>
    <row r="18" spans="1:13" ht="16.5" thickBot="1" thickTop="1">
      <c r="A18" s="480"/>
      <c r="B18" s="450" t="s">
        <v>184</v>
      </c>
      <c r="C18" s="50" t="s">
        <v>185</v>
      </c>
      <c r="D18" s="51">
        <v>1450</v>
      </c>
      <c r="E18" s="262">
        <f t="shared" si="0"/>
        <v>2.0018499855038447</v>
      </c>
      <c r="F18" s="51">
        <v>3323</v>
      </c>
      <c r="G18" s="51">
        <v>3844</v>
      </c>
      <c r="H18" s="51">
        <v>7106</v>
      </c>
      <c r="I18" s="52">
        <v>70559</v>
      </c>
      <c r="J18" s="52">
        <v>6673</v>
      </c>
      <c r="K18" s="52">
        <v>91814</v>
      </c>
      <c r="L18" s="262">
        <f t="shared" si="1"/>
        <v>3.1152387951632265</v>
      </c>
      <c r="M18" s="355">
        <f t="shared" si="2"/>
        <v>63.32</v>
      </c>
    </row>
    <row r="19" spans="1:13" ht="16.5" thickBot="1" thickTop="1">
      <c r="A19" s="480"/>
      <c r="B19" s="451"/>
      <c r="C19" s="28" t="s">
        <v>186</v>
      </c>
      <c r="D19" s="29">
        <v>861</v>
      </c>
      <c r="E19" s="262">
        <f t="shared" si="0"/>
        <v>1.1886847155302143</v>
      </c>
      <c r="F19" s="29">
        <v>524</v>
      </c>
      <c r="G19" s="29">
        <v>698</v>
      </c>
      <c r="H19" s="29">
        <v>1516</v>
      </c>
      <c r="I19" s="86">
        <v>16048</v>
      </c>
      <c r="J19" s="87">
        <v>1157</v>
      </c>
      <c r="K19" s="86">
        <v>20054</v>
      </c>
      <c r="L19" s="262">
        <f t="shared" si="1"/>
        <v>0.6804299866926977</v>
      </c>
      <c r="M19" s="355">
        <f t="shared" si="2"/>
        <v>23.291521486643436</v>
      </c>
    </row>
    <row r="20" spans="1:13" ht="16.5" thickBot="1" thickTop="1">
      <c r="A20" s="480"/>
      <c r="B20" s="451"/>
      <c r="C20" s="43" t="s">
        <v>187</v>
      </c>
      <c r="D20" s="44">
        <v>380</v>
      </c>
      <c r="E20" s="262">
        <f t="shared" si="0"/>
        <v>0.5246227548216973</v>
      </c>
      <c r="F20" s="44">
        <v>898</v>
      </c>
      <c r="G20" s="44">
        <v>940</v>
      </c>
      <c r="H20" s="44">
        <v>3183</v>
      </c>
      <c r="I20" s="45">
        <v>17684</v>
      </c>
      <c r="J20" s="45">
        <v>2258</v>
      </c>
      <c r="K20" s="45">
        <v>24973</v>
      </c>
      <c r="L20" s="262">
        <f t="shared" si="1"/>
        <v>0.8473311088898344</v>
      </c>
      <c r="M20" s="355">
        <f t="shared" si="2"/>
        <v>65.71842105263158</v>
      </c>
    </row>
    <row r="21" spans="1:13" ht="16.5" thickBot="1" thickTop="1">
      <c r="A21" s="481"/>
      <c r="B21" s="452"/>
      <c r="C21" s="53" t="s">
        <v>188</v>
      </c>
      <c r="D21" s="54">
        <v>523</v>
      </c>
      <c r="E21" s="262">
        <f t="shared" si="0"/>
        <v>0.7220465809782833</v>
      </c>
      <c r="F21" s="54">
        <v>343</v>
      </c>
      <c r="G21" s="54">
        <v>570</v>
      </c>
      <c r="H21" s="54">
        <v>1041</v>
      </c>
      <c r="I21" s="55">
        <v>16492</v>
      </c>
      <c r="J21" s="55">
        <v>1032</v>
      </c>
      <c r="K21" s="55">
        <v>19601</v>
      </c>
      <c r="L21" s="262">
        <f t="shared" si="1"/>
        <v>0.6650597471408979</v>
      </c>
      <c r="M21" s="355">
        <f t="shared" si="2"/>
        <v>37.478011472275334</v>
      </c>
    </row>
    <row r="22" spans="1:13" ht="16.5" thickBot="1" thickTop="1">
      <c r="A22" s="482" t="s">
        <v>169</v>
      </c>
      <c r="B22" s="483"/>
      <c r="C22" s="484"/>
      <c r="D22" s="15">
        <f>SUM(D14:D21)</f>
        <v>10817</v>
      </c>
      <c r="E22" s="360">
        <f t="shared" si="0"/>
        <v>14.933800891858684</v>
      </c>
      <c r="F22" s="15">
        <f aca="true" t="shared" si="4" ref="F22:K22">SUM(F14:F21)</f>
        <v>16343</v>
      </c>
      <c r="G22" s="15">
        <f t="shared" si="4"/>
        <v>21492</v>
      </c>
      <c r="H22" s="15">
        <f t="shared" si="4"/>
        <v>33000</v>
      </c>
      <c r="I22" s="16">
        <f t="shared" si="4"/>
        <v>340098</v>
      </c>
      <c r="J22" s="16">
        <f t="shared" si="4"/>
        <v>48652</v>
      </c>
      <c r="K22" s="16">
        <f t="shared" si="4"/>
        <v>463879</v>
      </c>
      <c r="L22" s="360">
        <f t="shared" si="1"/>
        <v>15.739362810263385</v>
      </c>
      <c r="M22" s="357">
        <f t="shared" si="2"/>
        <v>42.88425626328927</v>
      </c>
    </row>
    <row r="23" spans="1:13" ht="16.5" thickBot="1" thickTop="1">
      <c r="A23" s="465" t="s">
        <v>189</v>
      </c>
      <c r="B23" s="450" t="s">
        <v>190</v>
      </c>
      <c r="C23" s="50" t="s">
        <v>191</v>
      </c>
      <c r="D23" s="51">
        <v>4991</v>
      </c>
      <c r="E23" s="262">
        <f t="shared" si="0"/>
        <v>6.890505708723923</v>
      </c>
      <c r="F23" s="51">
        <v>10056</v>
      </c>
      <c r="G23" s="51">
        <v>7538</v>
      </c>
      <c r="H23" s="51">
        <v>14656</v>
      </c>
      <c r="I23" s="52">
        <v>189976</v>
      </c>
      <c r="J23" s="52">
        <v>26469</v>
      </c>
      <c r="K23" s="52">
        <v>248927</v>
      </c>
      <c r="L23" s="262">
        <f t="shared" si="1"/>
        <v>8.446065388324183</v>
      </c>
      <c r="M23" s="355">
        <f t="shared" si="2"/>
        <v>49.87517531556802</v>
      </c>
    </row>
    <row r="24" spans="1:13" ht="16.5" thickBot="1" thickTop="1">
      <c r="A24" s="458"/>
      <c r="B24" s="451"/>
      <c r="C24" s="28" t="s">
        <v>192</v>
      </c>
      <c r="D24" s="29">
        <v>742</v>
      </c>
      <c r="E24" s="262">
        <f t="shared" si="0"/>
        <v>1.0243949580992089</v>
      </c>
      <c r="F24" s="29">
        <v>2688</v>
      </c>
      <c r="G24" s="29">
        <v>2513</v>
      </c>
      <c r="H24" s="29">
        <v>2839</v>
      </c>
      <c r="I24" s="86">
        <v>41614</v>
      </c>
      <c r="J24" s="86">
        <v>4977</v>
      </c>
      <c r="K24" s="86">
        <v>54635</v>
      </c>
      <c r="L24" s="262">
        <f t="shared" si="1"/>
        <v>1.853759465590682</v>
      </c>
      <c r="M24" s="355">
        <f t="shared" si="2"/>
        <v>73.63207547169812</v>
      </c>
    </row>
    <row r="25" spans="1:13" ht="16.5" thickBot="1" thickTop="1">
      <c r="A25" s="458"/>
      <c r="B25" s="452"/>
      <c r="C25" s="57" t="s">
        <v>193</v>
      </c>
      <c r="D25" s="58">
        <v>298</v>
      </c>
      <c r="E25" s="262">
        <f t="shared" si="0"/>
        <v>0.4114146866759626</v>
      </c>
      <c r="F25" s="58">
        <v>674</v>
      </c>
      <c r="G25" s="58">
        <v>885</v>
      </c>
      <c r="H25" s="58">
        <v>1000</v>
      </c>
      <c r="I25" s="59">
        <v>16039</v>
      </c>
      <c r="J25" s="59">
        <v>1841</v>
      </c>
      <c r="K25" s="59">
        <v>21429</v>
      </c>
      <c r="L25" s="262">
        <f t="shared" si="1"/>
        <v>0.727083583566262</v>
      </c>
      <c r="M25" s="355">
        <f t="shared" si="2"/>
        <v>71.90939597315436</v>
      </c>
    </row>
    <row r="26" spans="1:13" ht="16.5" thickBot="1" thickTop="1">
      <c r="A26" s="458"/>
      <c r="B26" s="450" t="s">
        <v>194</v>
      </c>
      <c r="C26" s="33" t="s">
        <v>195</v>
      </c>
      <c r="D26" s="34">
        <v>2257</v>
      </c>
      <c r="E26" s="262">
        <f t="shared" si="0"/>
        <v>3.115983046401502</v>
      </c>
      <c r="F26" s="34">
        <v>11743</v>
      </c>
      <c r="G26" s="34">
        <v>10377</v>
      </c>
      <c r="H26" s="34">
        <v>11882</v>
      </c>
      <c r="I26" s="35">
        <v>114874</v>
      </c>
      <c r="J26" s="35">
        <v>24870</v>
      </c>
      <c r="K26" s="35">
        <v>178546</v>
      </c>
      <c r="L26" s="262">
        <f t="shared" si="1"/>
        <v>6.058045896281759</v>
      </c>
      <c r="M26" s="355">
        <f t="shared" si="2"/>
        <v>79.10766504209127</v>
      </c>
    </row>
    <row r="27" spans="1:13" ht="16.5" thickBot="1" thickTop="1">
      <c r="A27" s="458"/>
      <c r="B27" s="451"/>
      <c r="C27" s="43" t="s">
        <v>196</v>
      </c>
      <c r="D27" s="44">
        <v>958</v>
      </c>
      <c r="E27" s="262">
        <f t="shared" si="0"/>
        <v>1.3226015766294368</v>
      </c>
      <c r="F27" s="44">
        <v>2200</v>
      </c>
      <c r="G27" s="44">
        <v>2550</v>
      </c>
      <c r="H27" s="44">
        <v>3452</v>
      </c>
      <c r="I27" s="45">
        <v>40709</v>
      </c>
      <c r="J27" s="45">
        <v>5003</v>
      </c>
      <c r="K27" s="45">
        <v>54317</v>
      </c>
      <c r="L27" s="262">
        <f t="shared" si="1"/>
        <v>1.8429697610046505</v>
      </c>
      <c r="M27" s="355">
        <f t="shared" si="2"/>
        <v>56.69832985386221</v>
      </c>
    </row>
    <row r="28" spans="1:13" ht="16.5" thickBot="1" thickTop="1">
      <c r="A28" s="458"/>
      <c r="B28" s="451"/>
      <c r="C28" s="28" t="s">
        <v>197</v>
      </c>
      <c r="D28" s="29">
        <v>379</v>
      </c>
      <c r="E28" s="262">
        <f t="shared" si="0"/>
        <v>0.5232421686247981</v>
      </c>
      <c r="F28" s="29">
        <v>582</v>
      </c>
      <c r="G28" s="29">
        <v>777</v>
      </c>
      <c r="H28" s="29">
        <v>1432</v>
      </c>
      <c r="I28" s="86">
        <v>22010</v>
      </c>
      <c r="J28" s="86">
        <v>1943</v>
      </c>
      <c r="K28" s="86">
        <v>26805</v>
      </c>
      <c r="L28" s="262">
        <f t="shared" si="1"/>
        <v>0.9094906648697397</v>
      </c>
      <c r="M28" s="355">
        <f t="shared" si="2"/>
        <v>70.72559366754618</v>
      </c>
    </row>
    <row r="29" spans="1:13" ht="16.5" thickBot="1" thickTop="1">
      <c r="A29" s="458"/>
      <c r="B29" s="451"/>
      <c r="C29" s="43" t="s">
        <v>198</v>
      </c>
      <c r="D29" s="44">
        <v>266</v>
      </c>
      <c r="E29" s="262">
        <f t="shared" si="0"/>
        <v>0.3672359283751881</v>
      </c>
      <c r="F29" s="44">
        <v>475</v>
      </c>
      <c r="G29" s="44">
        <v>519</v>
      </c>
      <c r="H29" s="44">
        <v>2010</v>
      </c>
      <c r="I29" s="45">
        <v>13272</v>
      </c>
      <c r="J29" s="45">
        <v>1106</v>
      </c>
      <c r="K29" s="45">
        <v>17732</v>
      </c>
      <c r="L29" s="262">
        <f t="shared" si="1"/>
        <v>0.6016447852814857</v>
      </c>
      <c r="M29" s="355">
        <f t="shared" si="2"/>
        <v>66.66165413533835</v>
      </c>
    </row>
    <row r="30" spans="1:13" ht="16.5" thickBot="1" thickTop="1">
      <c r="A30" s="466"/>
      <c r="B30" s="452"/>
      <c r="C30" s="53" t="s">
        <v>199</v>
      </c>
      <c r="D30" s="54">
        <v>213</v>
      </c>
      <c r="E30" s="262">
        <f t="shared" si="0"/>
        <v>0.2940648599395303</v>
      </c>
      <c r="F30" s="54">
        <v>630</v>
      </c>
      <c r="G30" s="54">
        <v>503</v>
      </c>
      <c r="H30" s="54">
        <v>1038</v>
      </c>
      <c r="I30" s="55">
        <v>5221</v>
      </c>
      <c r="J30" s="56">
        <v>875</v>
      </c>
      <c r="K30" s="55">
        <v>8280</v>
      </c>
      <c r="L30" s="262">
        <f t="shared" si="1"/>
        <v>0.2809394779004456</v>
      </c>
      <c r="M30" s="355">
        <f t="shared" si="2"/>
        <v>38.87323943661972</v>
      </c>
    </row>
    <row r="31" spans="1:13" ht="16.5" thickBot="1" thickTop="1">
      <c r="A31" s="485" t="s">
        <v>169</v>
      </c>
      <c r="B31" s="486"/>
      <c r="C31" s="487"/>
      <c r="D31" s="15">
        <f>SUM(D23:D30)</f>
        <v>10104</v>
      </c>
      <c r="E31" s="360">
        <f t="shared" si="0"/>
        <v>13.949442933469552</v>
      </c>
      <c r="F31" s="15">
        <f aca="true" t="shared" si="5" ref="F31:K31">SUM(F23:F30)</f>
        <v>29048</v>
      </c>
      <c r="G31" s="15">
        <f t="shared" si="5"/>
        <v>25662</v>
      </c>
      <c r="H31" s="15">
        <f t="shared" si="5"/>
        <v>38309</v>
      </c>
      <c r="I31" s="16">
        <f t="shared" si="5"/>
        <v>443715</v>
      </c>
      <c r="J31" s="16">
        <f t="shared" si="5"/>
        <v>67084</v>
      </c>
      <c r="K31" s="16">
        <f t="shared" si="5"/>
        <v>610671</v>
      </c>
      <c r="L31" s="360">
        <f t="shared" si="1"/>
        <v>20.71999902281921</v>
      </c>
      <c r="M31" s="357">
        <f t="shared" si="2"/>
        <v>60.43853919239905</v>
      </c>
    </row>
    <row r="32" spans="1:13" ht="16.5" thickBot="1" thickTop="1">
      <c r="A32" s="465" t="s">
        <v>200</v>
      </c>
      <c r="B32" s="159" t="s">
        <v>201</v>
      </c>
      <c r="C32" s="162" t="s">
        <v>202</v>
      </c>
      <c r="D32" s="60">
        <v>4906</v>
      </c>
      <c r="E32" s="262">
        <f t="shared" si="0"/>
        <v>6.773155881987492</v>
      </c>
      <c r="F32" s="60">
        <v>17696</v>
      </c>
      <c r="G32" s="60">
        <v>18086</v>
      </c>
      <c r="H32" s="60">
        <v>17141</v>
      </c>
      <c r="I32" s="61">
        <v>86219</v>
      </c>
      <c r="J32" s="61">
        <v>22791</v>
      </c>
      <c r="K32" s="61">
        <v>164753</v>
      </c>
      <c r="L32" s="262">
        <f t="shared" si="1"/>
        <v>5.590050942334797</v>
      </c>
      <c r="M32" s="355">
        <f t="shared" si="2"/>
        <v>33.58194048104362</v>
      </c>
    </row>
    <row r="33" spans="1:13" ht="16.5" thickBot="1" thickTop="1">
      <c r="A33" s="458"/>
      <c r="B33" s="450" t="s">
        <v>203</v>
      </c>
      <c r="C33" s="33" t="s">
        <v>204</v>
      </c>
      <c r="D33" s="34">
        <v>2640</v>
      </c>
      <c r="E33" s="262">
        <f t="shared" si="0"/>
        <v>3.6447475598138968</v>
      </c>
      <c r="F33" s="34">
        <v>2267</v>
      </c>
      <c r="G33" s="34">
        <v>2236</v>
      </c>
      <c r="H33" s="34">
        <v>5956</v>
      </c>
      <c r="I33" s="35">
        <v>50383</v>
      </c>
      <c r="J33" s="35">
        <v>7499</v>
      </c>
      <c r="K33" s="35">
        <v>69462</v>
      </c>
      <c r="L33" s="262">
        <f t="shared" si="1"/>
        <v>2.3568379243865647</v>
      </c>
      <c r="M33" s="355">
        <f t="shared" si="2"/>
        <v>26.311363636363637</v>
      </c>
    </row>
    <row r="34" spans="1:13" ht="16.5" thickBot="1" thickTop="1">
      <c r="A34" s="466"/>
      <c r="B34" s="452"/>
      <c r="C34" s="57" t="s">
        <v>205</v>
      </c>
      <c r="D34" s="58">
        <v>205</v>
      </c>
      <c r="E34" s="262">
        <f t="shared" si="0"/>
        <v>0.28302017036433674</v>
      </c>
      <c r="F34" s="58">
        <v>273</v>
      </c>
      <c r="G34" s="58">
        <v>579</v>
      </c>
      <c r="H34" s="58">
        <v>1954</v>
      </c>
      <c r="I34" s="59">
        <v>13747</v>
      </c>
      <c r="J34" s="59">
        <v>1348</v>
      </c>
      <c r="K34" s="59">
        <v>17933</v>
      </c>
      <c r="L34" s="262">
        <f t="shared" si="1"/>
        <v>0.608464692897185</v>
      </c>
      <c r="M34" s="355">
        <f t="shared" si="2"/>
        <v>87.47804878048781</v>
      </c>
    </row>
    <row r="35" spans="1:13" ht="16.5" thickBot="1" thickTop="1">
      <c r="A35" s="488" t="s">
        <v>169</v>
      </c>
      <c r="B35" s="483"/>
      <c r="C35" s="484"/>
      <c r="D35" s="15">
        <f>SUM(D32:D34)</f>
        <v>7751</v>
      </c>
      <c r="E35" s="360">
        <f t="shared" si="0"/>
        <v>10.700923612165726</v>
      </c>
      <c r="F35" s="15">
        <f aca="true" t="shared" si="6" ref="F35:K35">SUM(F32:F34)</f>
        <v>20236</v>
      </c>
      <c r="G35" s="15">
        <f t="shared" si="6"/>
        <v>20901</v>
      </c>
      <c r="H35" s="15">
        <f t="shared" si="6"/>
        <v>25051</v>
      </c>
      <c r="I35" s="16">
        <f t="shared" si="6"/>
        <v>150349</v>
      </c>
      <c r="J35" s="16">
        <f t="shared" si="6"/>
        <v>31638</v>
      </c>
      <c r="K35" s="16">
        <f t="shared" si="6"/>
        <v>252148</v>
      </c>
      <c r="L35" s="360">
        <f t="shared" si="1"/>
        <v>8.555353559618545</v>
      </c>
      <c r="M35" s="357">
        <f t="shared" si="2"/>
        <v>32.531028254418786</v>
      </c>
    </row>
    <row r="36" spans="1:13" ht="16.5" thickBot="1" thickTop="1">
      <c r="A36" s="489" t="s">
        <v>206</v>
      </c>
      <c r="B36" s="450" t="s">
        <v>207</v>
      </c>
      <c r="C36" s="25" t="s">
        <v>208</v>
      </c>
      <c r="D36" s="26">
        <v>1229</v>
      </c>
      <c r="E36" s="262">
        <f t="shared" si="0"/>
        <v>1.696740435989121</v>
      </c>
      <c r="F36" s="26">
        <v>1049</v>
      </c>
      <c r="G36" s="26">
        <v>1300</v>
      </c>
      <c r="H36" s="26">
        <v>3152</v>
      </c>
      <c r="I36" s="27">
        <v>21586</v>
      </c>
      <c r="J36" s="27">
        <v>4616</v>
      </c>
      <c r="K36" s="27">
        <v>31979</v>
      </c>
      <c r="L36" s="262">
        <f t="shared" si="1"/>
        <v>1.085043908668883</v>
      </c>
      <c r="M36" s="355">
        <f t="shared" si="2"/>
        <v>26.020341741253052</v>
      </c>
    </row>
    <row r="37" spans="1:13" ht="16.5" thickBot="1" thickTop="1">
      <c r="A37" s="458"/>
      <c r="B37" s="451"/>
      <c r="C37" s="28" t="s">
        <v>209</v>
      </c>
      <c r="D37" s="29">
        <v>357</v>
      </c>
      <c r="E37" s="262">
        <f t="shared" si="0"/>
        <v>0.4928692722930156</v>
      </c>
      <c r="F37" s="29">
        <v>291</v>
      </c>
      <c r="G37" s="29">
        <v>414</v>
      </c>
      <c r="H37" s="29">
        <v>834</v>
      </c>
      <c r="I37" s="86">
        <v>7872</v>
      </c>
      <c r="J37" s="87">
        <v>804</v>
      </c>
      <c r="K37" s="86">
        <v>10215</v>
      </c>
      <c r="L37" s="262">
        <f t="shared" si="1"/>
        <v>0.3465938124097889</v>
      </c>
      <c r="M37" s="355">
        <f t="shared" si="2"/>
        <v>28.613445378151262</v>
      </c>
    </row>
    <row r="38" spans="1:13" ht="16.5" thickBot="1" thickTop="1">
      <c r="A38" s="458"/>
      <c r="B38" s="452"/>
      <c r="C38" s="30" t="s">
        <v>210</v>
      </c>
      <c r="D38" s="31">
        <v>434</v>
      </c>
      <c r="E38" s="262">
        <f t="shared" si="0"/>
        <v>0.5991744094542543</v>
      </c>
      <c r="F38" s="31">
        <v>295</v>
      </c>
      <c r="G38" s="31">
        <v>231</v>
      </c>
      <c r="H38" s="31">
        <v>957</v>
      </c>
      <c r="I38" s="32">
        <v>8076</v>
      </c>
      <c r="J38" s="38">
        <v>912</v>
      </c>
      <c r="K38" s="32">
        <v>10472</v>
      </c>
      <c r="L38" s="262">
        <f t="shared" si="1"/>
        <v>0.355313793789066</v>
      </c>
      <c r="M38" s="355">
        <f t="shared" si="2"/>
        <v>24.129032258064516</v>
      </c>
    </row>
    <row r="39" spans="1:13" ht="16.5" thickBot="1" thickTop="1">
      <c r="A39" s="458"/>
      <c r="B39" s="469" t="s">
        <v>211</v>
      </c>
      <c r="C39" s="39" t="s">
        <v>212</v>
      </c>
      <c r="D39" s="40">
        <v>1608</v>
      </c>
      <c r="E39" s="262">
        <f t="shared" si="0"/>
        <v>2.2199826046139193</v>
      </c>
      <c r="F39" s="153">
        <v>2296</v>
      </c>
      <c r="G39" s="40">
        <v>2311</v>
      </c>
      <c r="H39" s="40">
        <v>5248</v>
      </c>
      <c r="I39" s="41">
        <v>41132</v>
      </c>
      <c r="J39" s="41">
        <v>6554</v>
      </c>
      <c r="K39" s="41">
        <v>58189</v>
      </c>
      <c r="L39" s="262">
        <f t="shared" si="1"/>
        <v>1.9743462898006077</v>
      </c>
      <c r="M39" s="355">
        <f t="shared" si="2"/>
        <v>36.18718905472637</v>
      </c>
    </row>
    <row r="40" spans="1:13" ht="16.5" thickBot="1" thickTop="1">
      <c r="A40" s="458"/>
      <c r="B40" s="475"/>
      <c r="C40" s="62" t="s">
        <v>213</v>
      </c>
      <c r="D40" s="63">
        <v>1239</v>
      </c>
      <c r="E40" s="262">
        <f t="shared" si="0"/>
        <v>1.710546297958113</v>
      </c>
      <c r="F40" s="31">
        <v>1191</v>
      </c>
      <c r="G40" s="63">
        <v>1525</v>
      </c>
      <c r="H40" s="63">
        <v>3107</v>
      </c>
      <c r="I40" s="64">
        <v>25542</v>
      </c>
      <c r="J40" s="64">
        <v>4206</v>
      </c>
      <c r="K40" s="64">
        <v>35754</v>
      </c>
      <c r="L40" s="262">
        <f t="shared" si="1"/>
        <v>1.2131292382672143</v>
      </c>
      <c r="M40" s="355">
        <f t="shared" si="2"/>
        <v>28.857142857142858</v>
      </c>
    </row>
    <row r="41" spans="1:13" ht="16.5" thickBot="1" thickTop="1">
      <c r="A41" s="458"/>
      <c r="B41" s="450" t="s">
        <v>214</v>
      </c>
      <c r="C41" s="33" t="s">
        <v>215</v>
      </c>
      <c r="D41" s="34">
        <v>718</v>
      </c>
      <c r="E41" s="262">
        <f t="shared" si="0"/>
        <v>0.9912608893736281</v>
      </c>
      <c r="F41" s="34">
        <v>1103</v>
      </c>
      <c r="G41" s="34">
        <v>2355</v>
      </c>
      <c r="H41" s="34">
        <v>2526</v>
      </c>
      <c r="I41" s="35">
        <v>20615</v>
      </c>
      <c r="J41" s="36">
        <v>3458</v>
      </c>
      <c r="K41" s="35">
        <v>30711</v>
      </c>
      <c r="L41" s="262">
        <f t="shared" si="1"/>
        <v>1.0420208098792978</v>
      </c>
      <c r="M41" s="355">
        <f t="shared" si="2"/>
        <v>42.77298050139276</v>
      </c>
    </row>
    <row r="42" spans="1:13" ht="16.5" thickBot="1" thickTop="1">
      <c r="A42" s="458"/>
      <c r="B42" s="451"/>
      <c r="C42" s="21" t="s">
        <v>216</v>
      </c>
      <c r="D42" s="65">
        <v>782</v>
      </c>
      <c r="E42" s="262">
        <f t="shared" si="0"/>
        <v>1.079618405975177</v>
      </c>
      <c r="F42" s="65">
        <v>724</v>
      </c>
      <c r="G42" s="65">
        <v>1134</v>
      </c>
      <c r="H42" s="65">
        <v>2938</v>
      </c>
      <c r="I42" s="88">
        <v>36384</v>
      </c>
      <c r="J42" s="88">
        <v>2601</v>
      </c>
      <c r="K42" s="88">
        <v>43965</v>
      </c>
      <c r="L42" s="262">
        <f t="shared" si="1"/>
        <v>1.4917275538518227</v>
      </c>
      <c r="M42" s="355">
        <f t="shared" si="2"/>
        <v>56.22122762148338</v>
      </c>
    </row>
    <row r="43" spans="1:13" ht="16.5" thickBot="1" thickTop="1">
      <c r="A43" s="466"/>
      <c r="B43" s="452"/>
      <c r="C43" s="53" t="s">
        <v>217</v>
      </c>
      <c r="D43" s="54">
        <v>254</v>
      </c>
      <c r="E43" s="262">
        <f t="shared" si="0"/>
        <v>0.35066889401239765</v>
      </c>
      <c r="F43" s="54">
        <v>354</v>
      </c>
      <c r="G43" s="54">
        <v>444</v>
      </c>
      <c r="H43" s="54">
        <v>855</v>
      </c>
      <c r="I43" s="55">
        <v>8928</v>
      </c>
      <c r="J43" s="56">
        <v>801</v>
      </c>
      <c r="K43" s="55">
        <v>12038</v>
      </c>
      <c r="L43" s="262">
        <f t="shared" si="1"/>
        <v>0.40844799939197635</v>
      </c>
      <c r="M43" s="355">
        <f t="shared" si="2"/>
        <v>47.39370078740158</v>
      </c>
    </row>
    <row r="44" spans="1:13" ht="16.5" thickBot="1" thickTop="1">
      <c r="A44" s="467" t="s">
        <v>169</v>
      </c>
      <c r="B44" s="460"/>
      <c r="C44" s="461"/>
      <c r="D44" s="15">
        <f>SUM(D36:D43)</f>
        <v>6621</v>
      </c>
      <c r="E44" s="360">
        <f t="shared" si="0"/>
        <v>9.140861209669627</v>
      </c>
      <c r="F44" s="15">
        <f aca="true" t="shared" si="7" ref="F44:K44">SUM(F36:F43)</f>
        <v>7303</v>
      </c>
      <c r="G44" s="15">
        <f t="shared" si="7"/>
        <v>9714</v>
      </c>
      <c r="H44" s="15">
        <f t="shared" si="7"/>
        <v>19617</v>
      </c>
      <c r="I44" s="16">
        <f t="shared" si="7"/>
        <v>170135</v>
      </c>
      <c r="J44" s="16">
        <f t="shared" si="7"/>
        <v>23952</v>
      </c>
      <c r="K44" s="16">
        <f t="shared" si="7"/>
        <v>233323</v>
      </c>
      <c r="L44" s="360">
        <f t="shared" si="1"/>
        <v>7.916623406058656</v>
      </c>
      <c r="M44" s="357">
        <f t="shared" si="2"/>
        <v>35.2398429240296</v>
      </c>
    </row>
    <row r="45" spans="1:13" ht="16.5" thickBot="1" thickTop="1">
      <c r="A45" s="468" t="s">
        <v>218</v>
      </c>
      <c r="B45" s="469" t="s">
        <v>219</v>
      </c>
      <c r="C45" s="151" t="s">
        <v>220</v>
      </c>
      <c r="D45" s="26">
        <v>148</v>
      </c>
      <c r="E45" s="262">
        <f t="shared" si="0"/>
        <v>0.20432675714108212</v>
      </c>
      <c r="F45" s="26">
        <v>475</v>
      </c>
      <c r="G45" s="26">
        <v>287</v>
      </c>
      <c r="H45" s="26">
        <v>437</v>
      </c>
      <c r="I45" s="27">
        <v>4725</v>
      </c>
      <c r="J45" s="66">
        <v>1028</v>
      </c>
      <c r="K45" s="27">
        <v>7026</v>
      </c>
      <c r="L45" s="262">
        <f t="shared" si="1"/>
        <v>0.23839139755175495</v>
      </c>
      <c r="M45" s="355">
        <f t="shared" si="2"/>
        <v>47.472972972972975</v>
      </c>
    </row>
    <row r="46" spans="1:13" ht="16.5" thickBot="1" thickTop="1">
      <c r="A46" s="458"/>
      <c r="B46" s="451"/>
      <c r="C46" s="28" t="s">
        <v>221</v>
      </c>
      <c r="D46" s="29">
        <v>261</v>
      </c>
      <c r="E46" s="262">
        <f t="shared" si="0"/>
        <v>0.3603329973906921</v>
      </c>
      <c r="F46" s="29">
        <v>388</v>
      </c>
      <c r="G46" s="29">
        <v>506</v>
      </c>
      <c r="H46" s="29">
        <v>641</v>
      </c>
      <c r="I46" s="86">
        <v>7397</v>
      </c>
      <c r="J46" s="87">
        <v>866</v>
      </c>
      <c r="K46" s="86">
        <v>10030</v>
      </c>
      <c r="L46" s="262">
        <f t="shared" si="1"/>
        <v>0.34031678301225476</v>
      </c>
      <c r="M46" s="355">
        <f t="shared" si="2"/>
        <v>38.42911877394636</v>
      </c>
    </row>
    <row r="47" spans="1:13" ht="16.5" thickBot="1" thickTop="1">
      <c r="A47" s="458"/>
      <c r="B47" s="451"/>
      <c r="C47" s="21" t="s">
        <v>222</v>
      </c>
      <c r="D47" s="65">
        <v>184</v>
      </c>
      <c r="E47" s="262">
        <f t="shared" si="0"/>
        <v>0.2540278602294534</v>
      </c>
      <c r="F47" s="65">
        <v>220</v>
      </c>
      <c r="G47" s="65">
        <v>198</v>
      </c>
      <c r="H47" s="65">
        <v>619</v>
      </c>
      <c r="I47" s="88">
        <v>6377</v>
      </c>
      <c r="J47" s="89">
        <v>709</v>
      </c>
      <c r="K47" s="88">
        <v>8123</v>
      </c>
      <c r="L47" s="262">
        <f t="shared" si="1"/>
        <v>0.27561248538470046</v>
      </c>
      <c r="M47" s="355">
        <f t="shared" si="2"/>
        <v>44.14673913043478</v>
      </c>
    </row>
    <row r="48" spans="1:13" ht="16.5" thickBot="1" thickTop="1">
      <c r="A48" s="458"/>
      <c r="B48" s="451"/>
      <c r="C48" s="28" t="s">
        <v>223</v>
      </c>
      <c r="D48" s="29">
        <v>283</v>
      </c>
      <c r="E48" s="262">
        <f t="shared" si="0"/>
        <v>0.39070589372247455</v>
      </c>
      <c r="F48" s="29">
        <v>123</v>
      </c>
      <c r="G48" s="29">
        <v>155</v>
      </c>
      <c r="H48" s="29">
        <v>497</v>
      </c>
      <c r="I48" s="86">
        <v>5188</v>
      </c>
      <c r="J48" s="87">
        <v>565</v>
      </c>
      <c r="K48" s="86">
        <v>6536</v>
      </c>
      <c r="L48" s="262">
        <f t="shared" si="1"/>
        <v>0.22176575212044836</v>
      </c>
      <c r="M48" s="355">
        <f t="shared" si="2"/>
        <v>23.09540636042403</v>
      </c>
    </row>
    <row r="49" spans="1:13" ht="16.5" thickBot="1" thickTop="1">
      <c r="A49" s="458"/>
      <c r="B49" s="452"/>
      <c r="C49" s="30" t="s">
        <v>224</v>
      </c>
      <c r="D49" s="31">
        <v>116</v>
      </c>
      <c r="E49" s="262">
        <f t="shared" si="0"/>
        <v>0.16014799884030761</v>
      </c>
      <c r="F49" s="31">
        <v>158</v>
      </c>
      <c r="G49" s="31">
        <v>585</v>
      </c>
      <c r="H49" s="31">
        <v>247</v>
      </c>
      <c r="I49" s="32">
        <v>3647</v>
      </c>
      <c r="J49" s="38">
        <v>517</v>
      </c>
      <c r="K49" s="32">
        <v>5156</v>
      </c>
      <c r="L49" s="262">
        <f t="shared" si="1"/>
        <v>0.17494250580370746</v>
      </c>
      <c r="M49" s="355">
        <f t="shared" si="2"/>
        <v>44.44827586206897</v>
      </c>
    </row>
    <row r="50" spans="1:13" ht="16.5" thickBot="1" thickTop="1">
      <c r="A50" s="458"/>
      <c r="B50" s="450" t="s">
        <v>225</v>
      </c>
      <c r="C50" s="33" t="s">
        <v>226</v>
      </c>
      <c r="D50" s="34">
        <v>1531</v>
      </c>
      <c r="E50" s="262">
        <f t="shared" si="0"/>
        <v>2.11367746745268</v>
      </c>
      <c r="F50" s="34">
        <v>1599</v>
      </c>
      <c r="G50" s="34">
        <v>1381</v>
      </c>
      <c r="H50" s="34">
        <v>4302</v>
      </c>
      <c r="I50" s="35">
        <v>53714</v>
      </c>
      <c r="J50" s="35">
        <v>6643</v>
      </c>
      <c r="K50" s="35">
        <v>69847</v>
      </c>
      <c r="L50" s="262">
        <f t="shared" si="1"/>
        <v>2.3699009315111623</v>
      </c>
      <c r="M50" s="355">
        <f t="shared" si="2"/>
        <v>45.62181580666231</v>
      </c>
    </row>
    <row r="51" spans="1:13" ht="16.5" thickBot="1" thickTop="1">
      <c r="A51" s="458"/>
      <c r="B51" s="451"/>
      <c r="C51" s="21" t="s">
        <v>227</v>
      </c>
      <c r="D51" s="65">
        <v>369</v>
      </c>
      <c r="E51" s="262">
        <f t="shared" si="0"/>
        <v>0.5094363066558061</v>
      </c>
      <c r="F51" s="65">
        <v>390</v>
      </c>
      <c r="G51" s="65">
        <v>584</v>
      </c>
      <c r="H51" s="65">
        <v>1243</v>
      </c>
      <c r="I51" s="88">
        <v>8397</v>
      </c>
      <c r="J51" s="88">
        <v>1075</v>
      </c>
      <c r="K51" s="88">
        <v>11761</v>
      </c>
      <c r="L51" s="262">
        <f t="shared" si="1"/>
        <v>0.3990494202399929</v>
      </c>
      <c r="M51" s="355">
        <f t="shared" si="2"/>
        <v>31.872628726287264</v>
      </c>
    </row>
    <row r="52" spans="1:13" ht="16.5" thickBot="1" thickTop="1">
      <c r="A52" s="466"/>
      <c r="B52" s="452"/>
      <c r="C52" s="53" t="s">
        <v>228</v>
      </c>
      <c r="D52" s="54">
        <v>157</v>
      </c>
      <c r="E52" s="262">
        <f t="shared" si="0"/>
        <v>0.21675203291317494</v>
      </c>
      <c r="F52" s="54">
        <v>147</v>
      </c>
      <c r="G52" s="54">
        <v>78</v>
      </c>
      <c r="H52" s="54">
        <v>363</v>
      </c>
      <c r="I52" s="55">
        <v>4078</v>
      </c>
      <c r="J52" s="56">
        <v>509</v>
      </c>
      <c r="K52" s="55">
        <v>5565</v>
      </c>
      <c r="L52" s="262">
        <f t="shared" si="1"/>
        <v>0.18881983025555313</v>
      </c>
      <c r="M52" s="355">
        <f t="shared" si="2"/>
        <v>35.445859872611464</v>
      </c>
    </row>
    <row r="53" spans="1:13" ht="16.5" thickBot="1" thickTop="1">
      <c r="A53" s="467" t="s">
        <v>169</v>
      </c>
      <c r="B53" s="460"/>
      <c r="C53" s="461"/>
      <c r="D53" s="15">
        <f>SUM(D45:D52)</f>
        <v>3049</v>
      </c>
      <c r="E53" s="360">
        <f t="shared" si="0"/>
        <v>4.209407314345672</v>
      </c>
      <c r="F53" s="15">
        <f aca="true" t="shared" si="8" ref="F53:K53">SUM(F45:F52)</f>
        <v>3500</v>
      </c>
      <c r="G53" s="15">
        <f t="shared" si="8"/>
        <v>3774</v>
      </c>
      <c r="H53" s="15">
        <f t="shared" si="8"/>
        <v>8349</v>
      </c>
      <c r="I53" s="16">
        <f t="shared" si="8"/>
        <v>93523</v>
      </c>
      <c r="J53" s="16">
        <f t="shared" si="8"/>
        <v>11912</v>
      </c>
      <c r="K53" s="16">
        <f t="shared" si="8"/>
        <v>124044</v>
      </c>
      <c r="L53" s="360">
        <f t="shared" si="1"/>
        <v>4.208799105879574</v>
      </c>
      <c r="M53" s="357">
        <f t="shared" si="2"/>
        <v>40.68350278779928</v>
      </c>
    </row>
    <row r="54" spans="1:13" ht="16.5" thickBot="1" thickTop="1">
      <c r="A54" s="468" t="s">
        <v>229</v>
      </c>
      <c r="B54" s="469" t="s">
        <v>230</v>
      </c>
      <c r="C54" s="151" t="s">
        <v>231</v>
      </c>
      <c r="D54" s="26">
        <v>341</v>
      </c>
      <c r="E54" s="262">
        <f t="shared" si="0"/>
        <v>0.47077989314262836</v>
      </c>
      <c r="F54" s="26">
        <v>1013</v>
      </c>
      <c r="G54" s="26">
        <v>615</v>
      </c>
      <c r="H54" s="26">
        <v>6893</v>
      </c>
      <c r="I54" s="27">
        <v>18609</v>
      </c>
      <c r="J54" s="27">
        <v>2900</v>
      </c>
      <c r="K54" s="27">
        <v>30331</v>
      </c>
      <c r="L54" s="262">
        <f t="shared" si="1"/>
        <v>1.0291274521978764</v>
      </c>
      <c r="M54" s="355">
        <f t="shared" si="2"/>
        <v>88.94721407624634</v>
      </c>
    </row>
    <row r="55" spans="1:13" ht="16.5" thickBot="1" thickTop="1">
      <c r="A55" s="458"/>
      <c r="B55" s="451"/>
      <c r="C55" s="28" t="s">
        <v>232</v>
      </c>
      <c r="D55" s="29">
        <v>160</v>
      </c>
      <c r="E55" s="262">
        <f t="shared" si="0"/>
        <v>0.22089379150387256</v>
      </c>
      <c r="F55" s="29">
        <v>334</v>
      </c>
      <c r="G55" s="29">
        <v>218</v>
      </c>
      <c r="H55" s="29">
        <v>655</v>
      </c>
      <c r="I55" s="86">
        <v>7910</v>
      </c>
      <c r="J55" s="87">
        <v>929</v>
      </c>
      <c r="K55" s="86">
        <v>10307</v>
      </c>
      <c r="L55" s="262">
        <f t="shared" si="1"/>
        <v>0.3497153621642383</v>
      </c>
      <c r="M55" s="355">
        <f t="shared" si="2"/>
        <v>64.41875</v>
      </c>
    </row>
    <row r="56" spans="1:13" ht="16.5" thickBot="1" thickTop="1">
      <c r="A56" s="458"/>
      <c r="B56" s="452"/>
      <c r="C56" s="30" t="s">
        <v>233</v>
      </c>
      <c r="D56" s="31">
        <v>124</v>
      </c>
      <c r="E56" s="262">
        <f t="shared" si="0"/>
        <v>0.17119268841550123</v>
      </c>
      <c r="F56" s="31">
        <v>183</v>
      </c>
      <c r="G56" s="31">
        <v>147</v>
      </c>
      <c r="H56" s="31">
        <v>457</v>
      </c>
      <c r="I56" s="32">
        <v>6841</v>
      </c>
      <c r="J56" s="38">
        <v>530</v>
      </c>
      <c r="K56" s="32">
        <v>8164</v>
      </c>
      <c r="L56" s="262">
        <f t="shared" si="1"/>
        <v>0.2770036108187486</v>
      </c>
      <c r="M56" s="355">
        <f t="shared" si="2"/>
        <v>65.83870967741936</v>
      </c>
    </row>
    <row r="57" spans="1:13" ht="16.5" thickBot="1" thickTop="1">
      <c r="A57" s="458"/>
      <c r="B57" s="469" t="s">
        <v>234</v>
      </c>
      <c r="C57" s="39" t="s">
        <v>235</v>
      </c>
      <c r="D57" s="40">
        <v>257</v>
      </c>
      <c r="E57" s="262">
        <f t="shared" si="0"/>
        <v>0.3548106526030953</v>
      </c>
      <c r="F57" s="40">
        <v>278</v>
      </c>
      <c r="G57" s="40">
        <v>297</v>
      </c>
      <c r="H57" s="40">
        <v>781</v>
      </c>
      <c r="I57" s="41">
        <v>8769</v>
      </c>
      <c r="J57" s="42">
        <v>691</v>
      </c>
      <c r="K57" s="41">
        <v>10860</v>
      </c>
      <c r="L57" s="262">
        <f t="shared" si="1"/>
        <v>0.36847859057957</v>
      </c>
      <c r="M57" s="355">
        <f t="shared" si="2"/>
        <v>42.2568093385214</v>
      </c>
    </row>
    <row r="58" spans="1:13" ht="16.5" thickBot="1" thickTop="1">
      <c r="A58" s="458"/>
      <c r="B58" s="451"/>
      <c r="C58" s="21" t="s">
        <v>236</v>
      </c>
      <c r="D58" s="65">
        <v>112</v>
      </c>
      <c r="E58" s="262">
        <f t="shared" si="0"/>
        <v>0.15462565405271078</v>
      </c>
      <c r="F58" s="65">
        <v>332</v>
      </c>
      <c r="G58" s="65">
        <v>439</v>
      </c>
      <c r="H58" s="65">
        <v>321</v>
      </c>
      <c r="I58" s="88">
        <v>5371</v>
      </c>
      <c r="J58" s="89">
        <v>692</v>
      </c>
      <c r="K58" s="88">
        <v>7866</v>
      </c>
      <c r="L58" s="262">
        <f t="shared" si="1"/>
        <v>0.26689250400542336</v>
      </c>
      <c r="M58" s="355">
        <f t="shared" si="2"/>
        <v>70.23214285714286</v>
      </c>
    </row>
    <row r="59" spans="1:13" ht="16.5" thickBot="1" thickTop="1">
      <c r="A59" s="458"/>
      <c r="B59" s="475"/>
      <c r="C59" s="46" t="s">
        <v>237</v>
      </c>
      <c r="D59" s="47">
        <v>128</v>
      </c>
      <c r="E59" s="262">
        <f t="shared" si="0"/>
        <v>0.17671503320309803</v>
      </c>
      <c r="F59" s="47">
        <v>46</v>
      </c>
      <c r="G59" s="47">
        <v>99</v>
      </c>
      <c r="H59" s="47">
        <v>375</v>
      </c>
      <c r="I59" s="48">
        <v>4263</v>
      </c>
      <c r="J59" s="49">
        <v>267</v>
      </c>
      <c r="K59" s="48">
        <v>5050</v>
      </c>
      <c r="L59" s="262">
        <f t="shared" si="1"/>
        <v>0.17134593760836359</v>
      </c>
      <c r="M59" s="355">
        <f t="shared" si="2"/>
        <v>39.453125</v>
      </c>
    </row>
    <row r="60" spans="1:13" ht="16.5" thickBot="1" thickTop="1">
      <c r="A60" s="458"/>
      <c r="B60" s="450" t="s">
        <v>238</v>
      </c>
      <c r="C60" s="25" t="s">
        <v>239</v>
      </c>
      <c r="D60" s="26">
        <v>563</v>
      </c>
      <c r="E60" s="262">
        <f t="shared" si="0"/>
        <v>0.7772700288542514</v>
      </c>
      <c r="F60" s="26">
        <v>713</v>
      </c>
      <c r="G60" s="26">
        <v>895</v>
      </c>
      <c r="H60" s="26">
        <v>1660</v>
      </c>
      <c r="I60" s="27">
        <v>12825</v>
      </c>
      <c r="J60" s="27">
        <v>1967</v>
      </c>
      <c r="K60" s="27">
        <v>18235</v>
      </c>
      <c r="L60" s="262">
        <f t="shared" si="1"/>
        <v>0.6187115192650514</v>
      </c>
      <c r="M60" s="355">
        <f t="shared" si="2"/>
        <v>32.38898756660746</v>
      </c>
    </row>
    <row r="61" spans="1:13" ht="16.5" thickBot="1" thickTop="1">
      <c r="A61" s="458"/>
      <c r="B61" s="451"/>
      <c r="C61" s="28" t="s">
        <v>240</v>
      </c>
      <c r="D61" s="29">
        <v>261</v>
      </c>
      <c r="E61" s="262">
        <f t="shared" si="0"/>
        <v>0.3603329973906921</v>
      </c>
      <c r="F61" s="29">
        <v>163</v>
      </c>
      <c r="G61" s="29">
        <v>199</v>
      </c>
      <c r="H61" s="29">
        <v>773</v>
      </c>
      <c r="I61" s="86">
        <v>6807</v>
      </c>
      <c r="J61" s="87">
        <v>647</v>
      </c>
      <c r="K61" s="86">
        <v>8610</v>
      </c>
      <c r="L61" s="262">
        <f t="shared" si="1"/>
        <v>0.2921363411501011</v>
      </c>
      <c r="M61" s="355">
        <f t="shared" si="2"/>
        <v>32.98850574712644</v>
      </c>
    </row>
    <row r="62" spans="1:13" ht="16.5" thickBot="1" thickTop="1">
      <c r="A62" s="458"/>
      <c r="B62" s="451"/>
      <c r="C62" s="21" t="s">
        <v>241</v>
      </c>
      <c r="D62" s="65">
        <v>404</v>
      </c>
      <c r="E62" s="262">
        <f t="shared" si="0"/>
        <v>0.5577568235472782</v>
      </c>
      <c r="F62" s="65">
        <v>319</v>
      </c>
      <c r="G62" s="65">
        <v>397</v>
      </c>
      <c r="H62" s="65">
        <v>1315</v>
      </c>
      <c r="I62" s="88">
        <v>12239</v>
      </c>
      <c r="J62" s="88">
        <v>1288</v>
      </c>
      <c r="K62" s="88">
        <v>15558</v>
      </c>
      <c r="L62" s="262">
        <f t="shared" si="1"/>
        <v>0.527881207388301</v>
      </c>
      <c r="M62" s="355">
        <f t="shared" si="2"/>
        <v>38.50990099009901</v>
      </c>
    </row>
    <row r="63" spans="1:13" ht="16.5" thickBot="1" thickTop="1">
      <c r="A63" s="466"/>
      <c r="B63" s="452"/>
      <c r="C63" s="53" t="s">
        <v>242</v>
      </c>
      <c r="D63" s="54">
        <v>177</v>
      </c>
      <c r="E63" s="262">
        <f t="shared" si="0"/>
        <v>0.244363756851159</v>
      </c>
      <c r="F63" s="54">
        <v>232</v>
      </c>
      <c r="G63" s="54">
        <v>129</v>
      </c>
      <c r="H63" s="54">
        <v>574</v>
      </c>
      <c r="I63" s="55">
        <v>6460</v>
      </c>
      <c r="J63" s="56">
        <v>682</v>
      </c>
      <c r="K63" s="55">
        <v>8100</v>
      </c>
      <c r="L63" s="262">
        <f t="shared" si="1"/>
        <v>0.2748320979460881</v>
      </c>
      <c r="M63" s="355">
        <f t="shared" si="2"/>
        <v>45.76271186440678</v>
      </c>
    </row>
    <row r="64" spans="1:13" ht="16.5" thickBot="1" thickTop="1">
      <c r="A64" s="467" t="s">
        <v>169</v>
      </c>
      <c r="B64" s="460"/>
      <c r="C64" s="461"/>
      <c r="D64" s="15">
        <f>SUM(D54:D63)</f>
        <v>2527</v>
      </c>
      <c r="E64" s="360">
        <f t="shared" si="0"/>
        <v>3.488741319564287</v>
      </c>
      <c r="F64" s="15">
        <f aca="true" t="shared" si="9" ref="F64:K64">SUM(F54:F63)</f>
        <v>3613</v>
      </c>
      <c r="G64" s="15">
        <f t="shared" si="9"/>
        <v>3435</v>
      </c>
      <c r="H64" s="15">
        <f t="shared" si="9"/>
        <v>13804</v>
      </c>
      <c r="I64" s="16">
        <f t="shared" si="9"/>
        <v>90094</v>
      </c>
      <c r="J64" s="16">
        <f t="shared" si="9"/>
        <v>10593</v>
      </c>
      <c r="K64" s="16">
        <f t="shared" si="9"/>
        <v>123081</v>
      </c>
      <c r="L64" s="360">
        <f t="shared" si="1"/>
        <v>4.176124623123762</v>
      </c>
      <c r="M64" s="357">
        <f t="shared" si="2"/>
        <v>48.70637119113574</v>
      </c>
    </row>
    <row r="65" spans="1:13" ht="16.5" thickBot="1" thickTop="1">
      <c r="A65" s="468" t="s">
        <v>243</v>
      </c>
      <c r="B65" s="470" t="s">
        <v>244</v>
      </c>
      <c r="C65" s="151" t="s">
        <v>245</v>
      </c>
      <c r="D65" s="26">
        <v>517</v>
      </c>
      <c r="E65" s="262">
        <f t="shared" si="0"/>
        <v>0.7137630637968881</v>
      </c>
      <c r="F65" s="26">
        <v>454</v>
      </c>
      <c r="G65" s="26">
        <v>476</v>
      </c>
      <c r="H65" s="26">
        <v>1066</v>
      </c>
      <c r="I65" s="27">
        <v>9652</v>
      </c>
      <c r="J65" s="27">
        <v>1235</v>
      </c>
      <c r="K65" s="27">
        <v>12904</v>
      </c>
      <c r="L65" s="262">
        <f t="shared" si="1"/>
        <v>0.4378312829501631</v>
      </c>
      <c r="M65" s="355">
        <f t="shared" si="2"/>
        <v>24.959381044487426</v>
      </c>
    </row>
    <row r="66" spans="1:13" ht="16.5" thickBot="1" thickTop="1">
      <c r="A66" s="458"/>
      <c r="B66" s="471"/>
      <c r="C66" s="28" t="s">
        <v>246</v>
      </c>
      <c r="D66" s="29">
        <v>281</v>
      </c>
      <c r="E66" s="262">
        <f t="shared" si="0"/>
        <v>0.38794472132867613</v>
      </c>
      <c r="F66" s="29">
        <v>174</v>
      </c>
      <c r="G66" s="29">
        <v>245</v>
      </c>
      <c r="H66" s="29">
        <v>692</v>
      </c>
      <c r="I66" s="86">
        <v>9862</v>
      </c>
      <c r="J66" s="87">
        <v>898</v>
      </c>
      <c r="K66" s="86">
        <v>11941</v>
      </c>
      <c r="L66" s="262">
        <f t="shared" si="1"/>
        <v>0.40515680019435035</v>
      </c>
      <c r="M66" s="355">
        <f t="shared" si="2"/>
        <v>42.494661921708186</v>
      </c>
    </row>
    <row r="67" spans="1:13" ht="16.5" thickBot="1" thickTop="1">
      <c r="A67" s="458"/>
      <c r="B67" s="471"/>
      <c r="C67" s="21" t="s">
        <v>247</v>
      </c>
      <c r="D67" s="65">
        <v>186</v>
      </c>
      <c r="E67" s="262">
        <f t="shared" si="0"/>
        <v>0.2567890326232518</v>
      </c>
      <c r="F67" s="65">
        <v>160</v>
      </c>
      <c r="G67" s="65">
        <v>327</v>
      </c>
      <c r="H67" s="65">
        <v>500</v>
      </c>
      <c r="I67" s="88">
        <v>4964</v>
      </c>
      <c r="J67" s="89">
        <v>633</v>
      </c>
      <c r="K67" s="88">
        <v>6584</v>
      </c>
      <c r="L67" s="262">
        <f t="shared" si="1"/>
        <v>0.22339438677494375</v>
      </c>
      <c r="M67" s="355">
        <f t="shared" si="2"/>
        <v>35.39784946236559</v>
      </c>
    </row>
    <row r="68" spans="1:13" ht="16.5" thickBot="1" thickTop="1">
      <c r="A68" s="458"/>
      <c r="B68" s="471"/>
      <c r="C68" s="28" t="s">
        <v>248</v>
      </c>
      <c r="D68" s="29">
        <v>249</v>
      </c>
      <c r="E68" s="262">
        <f t="shared" si="0"/>
        <v>0.34376596302790163</v>
      </c>
      <c r="F68" s="29">
        <v>450</v>
      </c>
      <c r="G68" s="29">
        <v>407</v>
      </c>
      <c r="H68" s="29">
        <v>802</v>
      </c>
      <c r="I68" s="86">
        <v>11421</v>
      </c>
      <c r="J68" s="87">
        <v>969</v>
      </c>
      <c r="K68" s="86">
        <v>14054</v>
      </c>
      <c r="L68" s="262">
        <f t="shared" si="1"/>
        <v>0.47685065488078054</v>
      </c>
      <c r="M68" s="355">
        <f t="shared" si="2"/>
        <v>56.441767068273094</v>
      </c>
    </row>
    <row r="69" spans="1:13" ht="16.5" thickBot="1" thickTop="1">
      <c r="A69" s="458"/>
      <c r="B69" s="471"/>
      <c r="C69" s="21" t="s">
        <v>249</v>
      </c>
      <c r="D69" s="65">
        <v>87</v>
      </c>
      <c r="E69" s="262">
        <f t="shared" si="0"/>
        <v>0.12011099913023068</v>
      </c>
      <c r="F69" s="65">
        <v>118</v>
      </c>
      <c r="G69" s="65">
        <v>153</v>
      </c>
      <c r="H69" s="65">
        <v>312</v>
      </c>
      <c r="I69" s="88">
        <v>2011</v>
      </c>
      <c r="J69" s="89">
        <v>241</v>
      </c>
      <c r="K69" s="88">
        <v>2836</v>
      </c>
      <c r="L69" s="262">
        <f t="shared" si="1"/>
        <v>0.09622516416976616</v>
      </c>
      <c r="M69" s="355">
        <f t="shared" si="2"/>
        <v>32.59770114942529</v>
      </c>
    </row>
    <row r="70" spans="1:13" ht="16.5" thickBot="1" thickTop="1">
      <c r="A70" s="466"/>
      <c r="B70" s="472"/>
      <c r="C70" s="53" t="s">
        <v>250</v>
      </c>
      <c r="D70" s="54">
        <v>95</v>
      </c>
      <c r="E70" s="262">
        <f t="shared" si="0"/>
        <v>0.13115568870542432</v>
      </c>
      <c r="F70" s="54">
        <v>96</v>
      </c>
      <c r="G70" s="54">
        <v>77</v>
      </c>
      <c r="H70" s="54">
        <v>303</v>
      </c>
      <c r="I70" s="55">
        <v>1316</v>
      </c>
      <c r="J70" s="56">
        <v>264</v>
      </c>
      <c r="K70" s="55">
        <v>2056</v>
      </c>
      <c r="L70" s="262">
        <f t="shared" si="1"/>
        <v>0.06975985103421693</v>
      </c>
      <c r="M70" s="355">
        <f t="shared" si="2"/>
        <v>21.642105263157895</v>
      </c>
    </row>
    <row r="71" spans="1:13" ht="16.5" thickBot="1" thickTop="1">
      <c r="A71" s="467" t="s">
        <v>169</v>
      </c>
      <c r="B71" s="460"/>
      <c r="C71" s="461"/>
      <c r="D71" s="15">
        <f>SUM(D65:D70)</f>
        <v>1415</v>
      </c>
      <c r="E71" s="360">
        <f aca="true" t="shared" si="10" ref="E71:E100">D71/72433*100</f>
        <v>1.953529468612373</v>
      </c>
      <c r="F71" s="15">
        <f aca="true" t="shared" si="11" ref="F71:K71">SUM(F65:F70)</f>
        <v>1452</v>
      </c>
      <c r="G71" s="15">
        <f t="shared" si="11"/>
        <v>1685</v>
      </c>
      <c r="H71" s="15">
        <f t="shared" si="11"/>
        <v>3675</v>
      </c>
      <c r="I71" s="16">
        <f t="shared" si="11"/>
        <v>39226</v>
      </c>
      <c r="J71" s="16">
        <f t="shared" si="11"/>
        <v>4240</v>
      </c>
      <c r="K71" s="16">
        <f t="shared" si="11"/>
        <v>50375</v>
      </c>
      <c r="L71" s="360">
        <f aca="true" t="shared" si="12" ref="L71:L100">K71/2947254*100</f>
        <v>1.709218140004221</v>
      </c>
      <c r="M71" s="357">
        <f aca="true" t="shared" si="13" ref="M71:M100">K71/D71</f>
        <v>35.600706713780916</v>
      </c>
    </row>
    <row r="72" spans="1:13" ht="16.5" thickBot="1" thickTop="1">
      <c r="A72" s="468" t="s">
        <v>251</v>
      </c>
      <c r="B72" s="469" t="s">
        <v>252</v>
      </c>
      <c r="C72" s="161" t="s">
        <v>253</v>
      </c>
      <c r="D72" s="51">
        <v>153</v>
      </c>
      <c r="E72" s="262">
        <f t="shared" si="10"/>
        <v>0.2112296881255781</v>
      </c>
      <c r="F72" s="51">
        <v>155</v>
      </c>
      <c r="G72" s="51">
        <v>143</v>
      </c>
      <c r="H72" s="51">
        <v>626</v>
      </c>
      <c r="I72" s="52">
        <v>2713</v>
      </c>
      <c r="J72" s="67">
        <v>446</v>
      </c>
      <c r="K72" s="52">
        <v>4083</v>
      </c>
      <c r="L72" s="262">
        <f t="shared" si="12"/>
        <v>0.1385357352980096</v>
      </c>
      <c r="M72" s="355">
        <f t="shared" si="13"/>
        <v>26.686274509803923</v>
      </c>
    </row>
    <row r="73" spans="1:13" ht="16.5" thickBot="1" thickTop="1">
      <c r="A73" s="458"/>
      <c r="B73" s="451"/>
      <c r="C73" s="28" t="s">
        <v>254</v>
      </c>
      <c r="D73" s="29">
        <v>133</v>
      </c>
      <c r="E73" s="262">
        <f t="shared" si="10"/>
        <v>0.18361796418759405</v>
      </c>
      <c r="F73" s="29">
        <v>141</v>
      </c>
      <c r="G73" s="29">
        <v>153</v>
      </c>
      <c r="H73" s="29">
        <v>204</v>
      </c>
      <c r="I73" s="86">
        <v>2316</v>
      </c>
      <c r="J73" s="87">
        <v>357</v>
      </c>
      <c r="K73" s="86">
        <v>4261</v>
      </c>
      <c r="L73" s="262">
        <f t="shared" si="12"/>
        <v>0.14457525547509648</v>
      </c>
      <c r="M73" s="355">
        <f t="shared" si="13"/>
        <v>32.037593984962406</v>
      </c>
    </row>
    <row r="74" spans="1:13" ht="16.5" thickBot="1" thickTop="1">
      <c r="A74" s="458"/>
      <c r="B74" s="452"/>
      <c r="C74" s="57" t="s">
        <v>255</v>
      </c>
      <c r="D74" s="58">
        <v>25</v>
      </c>
      <c r="E74" s="262">
        <f t="shared" si="10"/>
        <v>0.034514654922480084</v>
      </c>
      <c r="F74" s="58">
        <v>19</v>
      </c>
      <c r="G74" s="58">
        <v>29</v>
      </c>
      <c r="H74" s="58">
        <v>94</v>
      </c>
      <c r="I74" s="68">
        <v>175</v>
      </c>
      <c r="J74" s="68">
        <v>37</v>
      </c>
      <c r="K74" s="68">
        <v>355</v>
      </c>
      <c r="L74" s="262">
        <f t="shared" si="12"/>
        <v>0.01204511046553843</v>
      </c>
      <c r="M74" s="355">
        <f t="shared" si="13"/>
        <v>14.2</v>
      </c>
    </row>
    <row r="75" spans="1:13" ht="16.5" thickBot="1" thickTop="1">
      <c r="A75" s="458"/>
      <c r="B75" s="450" t="s">
        <v>256</v>
      </c>
      <c r="C75" s="33" t="s">
        <v>257</v>
      </c>
      <c r="D75" s="34">
        <v>64</v>
      </c>
      <c r="E75" s="262">
        <f t="shared" si="10"/>
        <v>0.08835751660154902</v>
      </c>
      <c r="F75" s="34">
        <v>39</v>
      </c>
      <c r="G75" s="34">
        <v>28</v>
      </c>
      <c r="H75" s="34">
        <v>206</v>
      </c>
      <c r="I75" s="35">
        <v>1215</v>
      </c>
      <c r="J75" s="36">
        <v>141</v>
      </c>
      <c r="K75" s="35">
        <v>1629</v>
      </c>
      <c r="L75" s="262">
        <f t="shared" si="12"/>
        <v>0.055271788586935496</v>
      </c>
      <c r="M75" s="355">
        <f t="shared" si="13"/>
        <v>25.453125</v>
      </c>
    </row>
    <row r="76" spans="1:13" ht="16.5" thickBot="1" thickTop="1">
      <c r="A76" s="458"/>
      <c r="B76" s="451"/>
      <c r="C76" s="43" t="s">
        <v>258</v>
      </c>
      <c r="D76" s="44">
        <v>103</v>
      </c>
      <c r="E76" s="262">
        <f t="shared" si="10"/>
        <v>0.14220037828061796</v>
      </c>
      <c r="F76" s="44">
        <v>48</v>
      </c>
      <c r="G76" s="44">
        <v>61</v>
      </c>
      <c r="H76" s="44">
        <v>464</v>
      </c>
      <c r="I76" s="45">
        <v>891</v>
      </c>
      <c r="J76" s="69">
        <v>178</v>
      </c>
      <c r="K76" s="45">
        <v>1642</v>
      </c>
      <c r="L76" s="262">
        <f t="shared" si="12"/>
        <v>0.05571287713919466</v>
      </c>
      <c r="M76" s="355">
        <f t="shared" si="13"/>
        <v>15.941747572815533</v>
      </c>
    </row>
    <row r="77" spans="1:13" ht="16.5" thickBot="1" thickTop="1">
      <c r="A77" s="458"/>
      <c r="B77" s="451"/>
      <c r="C77" s="28" t="s">
        <v>259</v>
      </c>
      <c r="D77" s="29">
        <v>54</v>
      </c>
      <c r="E77" s="262">
        <f t="shared" si="10"/>
        <v>0.07455165463255699</v>
      </c>
      <c r="F77" s="29">
        <v>9</v>
      </c>
      <c r="G77" s="29">
        <v>15</v>
      </c>
      <c r="H77" s="29">
        <v>93</v>
      </c>
      <c r="I77" s="86">
        <v>637</v>
      </c>
      <c r="J77" s="87">
        <v>57</v>
      </c>
      <c r="K77" s="86">
        <v>811</v>
      </c>
      <c r="L77" s="262">
        <f t="shared" si="12"/>
        <v>0.02751713968324413</v>
      </c>
      <c r="M77" s="355">
        <f t="shared" si="13"/>
        <v>15.018518518518519</v>
      </c>
    </row>
    <row r="78" spans="1:13" ht="16.5" thickBot="1" thickTop="1">
      <c r="A78" s="474"/>
      <c r="B78" s="475"/>
      <c r="C78" s="160" t="s">
        <v>260</v>
      </c>
      <c r="D78" s="168">
        <v>34</v>
      </c>
      <c r="E78" s="262">
        <f t="shared" si="10"/>
        <v>0.04693993069457292</v>
      </c>
      <c r="F78" s="58">
        <v>11</v>
      </c>
      <c r="G78" s="58">
        <v>3</v>
      </c>
      <c r="H78" s="168">
        <v>55</v>
      </c>
      <c r="I78" s="68">
        <v>242</v>
      </c>
      <c r="J78" s="68">
        <v>35</v>
      </c>
      <c r="K78" s="170">
        <v>346</v>
      </c>
      <c r="L78" s="262">
        <f t="shared" si="12"/>
        <v>0.011739741467820555</v>
      </c>
      <c r="M78" s="355">
        <f t="shared" si="13"/>
        <v>10.176470588235293</v>
      </c>
    </row>
    <row r="79" spans="1:13" ht="16.5" thickBot="1" thickTop="1">
      <c r="A79" s="473" t="s">
        <v>169</v>
      </c>
      <c r="B79" s="473"/>
      <c r="C79" s="473"/>
      <c r="D79" s="167">
        <f>SUM(D72:D78)</f>
        <v>566</v>
      </c>
      <c r="E79" s="360">
        <f t="shared" si="10"/>
        <v>0.7814117874449491</v>
      </c>
      <c r="F79" s="154">
        <f aca="true" t="shared" si="14" ref="F79:K79">SUM(F72:F78)</f>
        <v>422</v>
      </c>
      <c r="G79" s="154">
        <f t="shared" si="14"/>
        <v>432</v>
      </c>
      <c r="H79" s="167">
        <f t="shared" si="14"/>
        <v>1742</v>
      </c>
      <c r="I79" s="169">
        <f t="shared" si="14"/>
        <v>8189</v>
      </c>
      <c r="J79" s="169">
        <f t="shared" si="14"/>
        <v>1251</v>
      </c>
      <c r="K79" s="171">
        <f t="shared" si="14"/>
        <v>13127</v>
      </c>
      <c r="L79" s="360">
        <f t="shared" si="12"/>
        <v>0.4453976481158394</v>
      </c>
      <c r="M79" s="357">
        <f t="shared" si="13"/>
        <v>23.192579505300355</v>
      </c>
    </row>
    <row r="80" spans="1:13" ht="16.5" thickBot="1" thickTop="1">
      <c r="A80" s="465" t="s">
        <v>261</v>
      </c>
      <c r="B80" s="469" t="s">
        <v>262</v>
      </c>
      <c r="C80" s="151" t="s">
        <v>263</v>
      </c>
      <c r="D80" s="26">
        <v>575</v>
      </c>
      <c r="E80" s="262">
        <f t="shared" si="10"/>
        <v>0.7938370632170421</v>
      </c>
      <c r="F80" s="152">
        <v>511</v>
      </c>
      <c r="G80" s="26">
        <v>512</v>
      </c>
      <c r="H80" s="26">
        <v>1863</v>
      </c>
      <c r="I80" s="27">
        <v>16817</v>
      </c>
      <c r="J80" s="27">
        <v>1773</v>
      </c>
      <c r="K80" s="27">
        <v>22095</v>
      </c>
      <c r="L80" s="262">
        <f t="shared" si="12"/>
        <v>0.7496808893973848</v>
      </c>
      <c r="M80" s="355">
        <f t="shared" si="13"/>
        <v>38.426086956521736</v>
      </c>
    </row>
    <row r="81" spans="1:13" ht="16.5" thickBot="1" thickTop="1">
      <c r="A81" s="458"/>
      <c r="B81" s="451"/>
      <c r="C81" s="119" t="s">
        <v>264</v>
      </c>
      <c r="D81" s="29">
        <v>325</v>
      </c>
      <c r="E81" s="262">
        <f t="shared" si="10"/>
        <v>0.4486905139922411</v>
      </c>
      <c r="F81" s="29">
        <v>320</v>
      </c>
      <c r="G81" s="29">
        <v>295</v>
      </c>
      <c r="H81" s="29">
        <v>1116</v>
      </c>
      <c r="I81" s="86">
        <v>5926</v>
      </c>
      <c r="J81" s="87">
        <v>705</v>
      </c>
      <c r="K81" s="86">
        <v>8362</v>
      </c>
      <c r="L81" s="262">
        <f t="shared" si="12"/>
        <v>0.28372172876854185</v>
      </c>
      <c r="M81" s="355">
        <f t="shared" si="13"/>
        <v>25.72923076923077</v>
      </c>
    </row>
    <row r="82" spans="1:13" ht="16.5" thickBot="1" thickTop="1">
      <c r="A82" s="458"/>
      <c r="B82" s="451"/>
      <c r="C82" s="116" t="s">
        <v>265</v>
      </c>
      <c r="D82" s="65">
        <v>101</v>
      </c>
      <c r="E82" s="262">
        <f t="shared" si="10"/>
        <v>0.13943920588681954</v>
      </c>
      <c r="F82" s="65">
        <v>43</v>
      </c>
      <c r="G82" s="65">
        <v>50</v>
      </c>
      <c r="H82" s="65">
        <v>268</v>
      </c>
      <c r="I82" s="88">
        <v>1388</v>
      </c>
      <c r="J82" s="89">
        <v>195</v>
      </c>
      <c r="K82" s="88">
        <v>1944</v>
      </c>
      <c r="L82" s="262">
        <f t="shared" si="12"/>
        <v>0.06595970350706115</v>
      </c>
      <c r="M82" s="355">
        <f t="shared" si="13"/>
        <v>19.247524752475247</v>
      </c>
    </row>
    <row r="83" spans="1:13" ht="16.5" thickBot="1" thickTop="1">
      <c r="A83" s="458"/>
      <c r="B83" s="452"/>
      <c r="C83" s="53" t="s">
        <v>266</v>
      </c>
      <c r="D83" s="54">
        <v>47</v>
      </c>
      <c r="E83" s="262">
        <f t="shared" si="10"/>
        <v>0.06488755125426256</v>
      </c>
      <c r="F83" s="54">
        <v>21</v>
      </c>
      <c r="G83" s="54">
        <v>32</v>
      </c>
      <c r="H83" s="54">
        <v>107</v>
      </c>
      <c r="I83" s="55">
        <v>385</v>
      </c>
      <c r="J83" s="56">
        <v>52</v>
      </c>
      <c r="K83" s="55">
        <v>601</v>
      </c>
      <c r="L83" s="262">
        <f t="shared" si="12"/>
        <v>0.020391863069827033</v>
      </c>
      <c r="M83" s="355">
        <f t="shared" si="13"/>
        <v>12.787234042553191</v>
      </c>
    </row>
    <row r="84" spans="1:13" ht="16.5" thickBot="1" thickTop="1">
      <c r="A84" s="458"/>
      <c r="B84" s="478" t="s">
        <v>267</v>
      </c>
      <c r="C84" s="151" t="s">
        <v>268</v>
      </c>
      <c r="D84" s="26">
        <v>239</v>
      </c>
      <c r="E84" s="262">
        <f t="shared" si="10"/>
        <v>0.3299601010589096</v>
      </c>
      <c r="F84" s="152">
        <v>202</v>
      </c>
      <c r="G84" s="26">
        <v>230</v>
      </c>
      <c r="H84" s="26">
        <v>599</v>
      </c>
      <c r="I84" s="27">
        <v>3597</v>
      </c>
      <c r="J84" s="66">
        <v>562</v>
      </c>
      <c r="K84" s="27">
        <v>5246</v>
      </c>
      <c r="L84" s="262">
        <f t="shared" si="12"/>
        <v>0.1779961957808862</v>
      </c>
      <c r="M84" s="355">
        <f t="shared" si="13"/>
        <v>21.94979079497908</v>
      </c>
    </row>
    <row r="85" spans="1:13" ht="16.5" thickBot="1" thickTop="1">
      <c r="A85" s="458"/>
      <c r="B85" s="462"/>
      <c r="C85" s="28" t="s">
        <v>269</v>
      </c>
      <c r="D85" s="29">
        <v>84</v>
      </c>
      <c r="E85" s="262">
        <f t="shared" si="10"/>
        <v>0.1159692405395331</v>
      </c>
      <c r="F85" s="29">
        <v>52</v>
      </c>
      <c r="G85" s="29">
        <v>43</v>
      </c>
      <c r="H85" s="29">
        <v>165</v>
      </c>
      <c r="I85" s="86">
        <v>1653</v>
      </c>
      <c r="J85" s="87">
        <v>138</v>
      </c>
      <c r="K85" s="86">
        <v>2052</v>
      </c>
      <c r="L85" s="262">
        <f t="shared" si="12"/>
        <v>0.06962413147967567</v>
      </c>
      <c r="M85" s="355">
        <f t="shared" si="13"/>
        <v>24.428571428571427</v>
      </c>
    </row>
    <row r="86" spans="1:13" ht="16.5" thickBot="1" thickTop="1">
      <c r="A86" s="458"/>
      <c r="B86" s="462"/>
      <c r="C86" s="62" t="s">
        <v>270</v>
      </c>
      <c r="D86" s="65">
        <v>62</v>
      </c>
      <c r="E86" s="262">
        <f t="shared" si="10"/>
        <v>0.08559634420775061</v>
      </c>
      <c r="F86" s="65">
        <v>23</v>
      </c>
      <c r="G86" s="65">
        <v>25</v>
      </c>
      <c r="H86" s="65">
        <v>125</v>
      </c>
      <c r="I86" s="88">
        <v>1306</v>
      </c>
      <c r="J86" s="89">
        <v>70</v>
      </c>
      <c r="K86" s="88">
        <v>1549</v>
      </c>
      <c r="L86" s="262">
        <f t="shared" si="12"/>
        <v>0.05255739749610994</v>
      </c>
      <c r="M86" s="355">
        <f t="shared" si="13"/>
        <v>24.983870967741936</v>
      </c>
    </row>
    <row r="87" spans="1:13" ht="16.5" thickBot="1" thickTop="1">
      <c r="A87" s="466"/>
      <c r="B87" s="463"/>
      <c r="C87" s="53" t="s">
        <v>271</v>
      </c>
      <c r="D87" s="54">
        <v>51</v>
      </c>
      <c r="E87" s="262">
        <f t="shared" si="10"/>
        <v>0.07040989604185938</v>
      </c>
      <c r="F87" s="54">
        <v>34</v>
      </c>
      <c r="G87" s="54">
        <v>30</v>
      </c>
      <c r="H87" s="54">
        <v>95</v>
      </c>
      <c r="I87" s="55">
        <v>507</v>
      </c>
      <c r="J87" s="49">
        <v>64</v>
      </c>
      <c r="K87" s="48">
        <v>730</v>
      </c>
      <c r="L87" s="262">
        <f t="shared" si="12"/>
        <v>0.024768818703783252</v>
      </c>
      <c r="M87" s="355">
        <f t="shared" si="13"/>
        <v>14.313725490196079</v>
      </c>
    </row>
    <row r="88" spans="1:13" ht="16.5" thickBot="1" thickTop="1">
      <c r="A88" s="476" t="s">
        <v>169</v>
      </c>
      <c r="B88" s="476"/>
      <c r="C88" s="477"/>
      <c r="D88" s="154">
        <f>SUM(D80:D87)</f>
        <v>1484</v>
      </c>
      <c r="E88" s="360">
        <f t="shared" si="10"/>
        <v>2.0487899161984178</v>
      </c>
      <c r="F88" s="154">
        <f aca="true" t="shared" si="15" ref="F88:K88">SUM(F80:F87)</f>
        <v>1206</v>
      </c>
      <c r="G88" s="154">
        <f t="shared" si="15"/>
        <v>1217</v>
      </c>
      <c r="H88" s="154">
        <f t="shared" si="15"/>
        <v>4338</v>
      </c>
      <c r="I88" s="169">
        <f t="shared" si="15"/>
        <v>31579</v>
      </c>
      <c r="J88" s="171">
        <f t="shared" si="15"/>
        <v>3559</v>
      </c>
      <c r="K88" s="171">
        <f t="shared" si="15"/>
        <v>42579</v>
      </c>
      <c r="L88" s="360">
        <f t="shared" si="12"/>
        <v>1.4447007282032698</v>
      </c>
      <c r="M88" s="357">
        <f t="shared" si="13"/>
        <v>28.692048517520217</v>
      </c>
    </row>
    <row r="89" spans="1:13" ht="16.5" customHeight="1" thickBot="1" thickTop="1">
      <c r="A89" s="456" t="s">
        <v>272</v>
      </c>
      <c r="B89" s="464" t="s">
        <v>273</v>
      </c>
      <c r="C89" s="188" t="s">
        <v>274</v>
      </c>
      <c r="D89" s="152">
        <v>2269</v>
      </c>
      <c r="E89" s="262">
        <f t="shared" si="10"/>
        <v>3.1325500807642923</v>
      </c>
      <c r="F89" s="26">
        <v>1733</v>
      </c>
      <c r="G89" s="26">
        <v>2265</v>
      </c>
      <c r="H89" s="26">
        <v>5935</v>
      </c>
      <c r="I89" s="27">
        <v>76645</v>
      </c>
      <c r="J89" s="27">
        <v>8482</v>
      </c>
      <c r="K89" s="27">
        <v>95219</v>
      </c>
      <c r="L89" s="262">
        <f t="shared" si="12"/>
        <v>3.2307700659664893</v>
      </c>
      <c r="M89" s="355">
        <f t="shared" si="13"/>
        <v>41.96518289995593</v>
      </c>
    </row>
    <row r="90" spans="1:13" ht="16.5" thickBot="1" thickTop="1">
      <c r="A90" s="457"/>
      <c r="B90" s="464"/>
      <c r="C90" s="189" t="s">
        <v>275</v>
      </c>
      <c r="D90" s="29">
        <v>250</v>
      </c>
      <c r="E90" s="262">
        <f t="shared" si="10"/>
        <v>0.3451465492248008</v>
      </c>
      <c r="F90" s="29">
        <v>162</v>
      </c>
      <c r="G90" s="29">
        <v>231</v>
      </c>
      <c r="H90" s="29">
        <v>673</v>
      </c>
      <c r="I90" s="86">
        <v>7436</v>
      </c>
      <c r="J90" s="87">
        <v>472</v>
      </c>
      <c r="K90" s="86">
        <v>8985</v>
      </c>
      <c r="L90" s="262">
        <f t="shared" si="12"/>
        <v>0.30486004938834593</v>
      </c>
      <c r="M90" s="355">
        <f t="shared" si="13"/>
        <v>35.94</v>
      </c>
    </row>
    <row r="91" spans="1:13" ht="16.5" thickBot="1" thickTop="1">
      <c r="A91" s="457"/>
      <c r="B91" s="464"/>
      <c r="C91" s="190" t="s">
        <v>276</v>
      </c>
      <c r="D91" s="31">
        <v>79</v>
      </c>
      <c r="E91" s="262">
        <f t="shared" si="10"/>
        <v>0.10906630955503707</v>
      </c>
      <c r="F91" s="31">
        <v>55</v>
      </c>
      <c r="G91" s="31">
        <v>68</v>
      </c>
      <c r="H91" s="31">
        <v>198</v>
      </c>
      <c r="I91" s="38">
        <v>1146</v>
      </c>
      <c r="J91" s="38">
        <v>171</v>
      </c>
      <c r="K91" s="32">
        <v>1648</v>
      </c>
      <c r="L91" s="262">
        <f t="shared" si="12"/>
        <v>0.05591645647100657</v>
      </c>
      <c r="M91" s="355">
        <f t="shared" si="13"/>
        <v>20.860759493670887</v>
      </c>
    </row>
    <row r="92" spans="1:13" ht="16.5" thickBot="1" thickTop="1">
      <c r="A92" s="458"/>
      <c r="B92" s="462" t="s">
        <v>277</v>
      </c>
      <c r="C92" s="39" t="s">
        <v>278</v>
      </c>
      <c r="D92" s="40">
        <v>678</v>
      </c>
      <c r="E92" s="262">
        <f t="shared" si="10"/>
        <v>0.93603744149766</v>
      </c>
      <c r="F92" s="153">
        <v>158</v>
      </c>
      <c r="G92" s="40">
        <v>129</v>
      </c>
      <c r="H92" s="40">
        <v>1524</v>
      </c>
      <c r="I92" s="41">
        <v>12011</v>
      </c>
      <c r="J92" s="42">
        <v>466</v>
      </c>
      <c r="K92" s="41">
        <v>14295</v>
      </c>
      <c r="L92" s="262">
        <f t="shared" si="12"/>
        <v>0.4850277580418926</v>
      </c>
      <c r="M92" s="355">
        <f t="shared" si="13"/>
        <v>21.08407079646018</v>
      </c>
    </row>
    <row r="93" spans="1:13" ht="16.5" thickBot="1" thickTop="1">
      <c r="A93" s="458"/>
      <c r="B93" s="463"/>
      <c r="C93" s="62" t="s">
        <v>279</v>
      </c>
      <c r="D93" s="63">
        <v>436</v>
      </c>
      <c r="E93" s="262">
        <f t="shared" si="10"/>
        <v>0.6019355818480527</v>
      </c>
      <c r="F93" s="31">
        <v>280</v>
      </c>
      <c r="G93" s="63">
        <v>285</v>
      </c>
      <c r="H93" s="63">
        <v>1213</v>
      </c>
      <c r="I93" s="64">
        <v>6749</v>
      </c>
      <c r="J93" s="64">
        <v>1183</v>
      </c>
      <c r="K93" s="64">
        <v>9717</v>
      </c>
      <c r="L93" s="262">
        <f t="shared" si="12"/>
        <v>0.3296967278693998</v>
      </c>
      <c r="M93" s="355">
        <f t="shared" si="13"/>
        <v>22.28669724770642</v>
      </c>
    </row>
    <row r="94" spans="1:13" ht="16.5" thickBot="1" thickTop="1">
      <c r="A94" s="458"/>
      <c r="B94" s="462" t="s">
        <v>280</v>
      </c>
      <c r="C94" s="33" t="s">
        <v>281</v>
      </c>
      <c r="D94" s="34">
        <v>295</v>
      </c>
      <c r="E94" s="262">
        <f t="shared" si="10"/>
        <v>0.407272928085265</v>
      </c>
      <c r="F94" s="34">
        <v>156</v>
      </c>
      <c r="G94" s="34">
        <v>71</v>
      </c>
      <c r="H94" s="34">
        <v>349</v>
      </c>
      <c r="I94" s="35">
        <v>4534</v>
      </c>
      <c r="J94" s="36">
        <v>409</v>
      </c>
      <c r="K94" s="35">
        <v>5634</v>
      </c>
      <c r="L94" s="262">
        <f t="shared" si="12"/>
        <v>0.1911609925713902</v>
      </c>
      <c r="M94" s="355">
        <f t="shared" si="13"/>
        <v>19.098305084745764</v>
      </c>
    </row>
    <row r="95" spans="1:13" ht="16.5" thickBot="1" thickTop="1">
      <c r="A95" s="458"/>
      <c r="B95" s="462"/>
      <c r="C95" s="21" t="s">
        <v>282</v>
      </c>
      <c r="D95" s="65">
        <v>244</v>
      </c>
      <c r="E95" s="262">
        <f t="shared" si="10"/>
        <v>0.3368630320434056</v>
      </c>
      <c r="F95" s="65">
        <v>137</v>
      </c>
      <c r="G95" s="65">
        <v>205</v>
      </c>
      <c r="H95" s="65">
        <v>913</v>
      </c>
      <c r="I95" s="88">
        <v>5873</v>
      </c>
      <c r="J95" s="89">
        <v>645</v>
      </c>
      <c r="K95" s="88">
        <v>7774</v>
      </c>
      <c r="L95" s="262">
        <f t="shared" si="12"/>
        <v>0.26377095425097397</v>
      </c>
      <c r="M95" s="355">
        <f t="shared" si="13"/>
        <v>31.860655737704917</v>
      </c>
    </row>
    <row r="96" spans="1:13" ht="16.5" thickBot="1" thickTop="1">
      <c r="A96" s="458"/>
      <c r="B96" s="462"/>
      <c r="C96" s="28" t="s">
        <v>283</v>
      </c>
      <c r="D96" s="29">
        <v>78</v>
      </c>
      <c r="E96" s="262">
        <f t="shared" si="10"/>
        <v>0.10768572335813786</v>
      </c>
      <c r="F96" s="29">
        <v>91</v>
      </c>
      <c r="G96" s="29">
        <v>142</v>
      </c>
      <c r="H96" s="29">
        <v>240</v>
      </c>
      <c r="I96" s="86">
        <v>1071</v>
      </c>
      <c r="J96" s="87">
        <v>193</v>
      </c>
      <c r="K96" s="86">
        <v>1737</v>
      </c>
      <c r="L96" s="262">
        <f t="shared" si="12"/>
        <v>0.05893621655955</v>
      </c>
      <c r="M96" s="355">
        <f t="shared" si="13"/>
        <v>22.26923076923077</v>
      </c>
    </row>
    <row r="97" spans="1:13" ht="16.5" thickBot="1" thickTop="1">
      <c r="A97" s="458"/>
      <c r="B97" s="462"/>
      <c r="C97" s="62" t="s">
        <v>284</v>
      </c>
      <c r="D97" s="31">
        <v>56</v>
      </c>
      <c r="E97" s="262">
        <f t="shared" si="10"/>
        <v>0.07731282702635539</v>
      </c>
      <c r="F97" s="31">
        <v>56</v>
      </c>
      <c r="G97" s="31">
        <v>53</v>
      </c>
      <c r="H97" s="31">
        <v>361</v>
      </c>
      <c r="I97" s="32">
        <v>876</v>
      </c>
      <c r="J97" s="38">
        <v>65</v>
      </c>
      <c r="K97" s="64">
        <v>1411</v>
      </c>
      <c r="L97" s="262">
        <f t="shared" si="12"/>
        <v>0.04787507286443585</v>
      </c>
      <c r="M97" s="355">
        <f t="shared" si="13"/>
        <v>25.196428571428573</v>
      </c>
    </row>
    <row r="98" spans="1:13" ht="16.5" thickBot="1" thickTop="1">
      <c r="A98" s="459" t="s">
        <v>169</v>
      </c>
      <c r="B98" s="460"/>
      <c r="C98" s="461"/>
      <c r="D98" s="154">
        <f>SUM(D89:D97)</f>
        <v>4385</v>
      </c>
      <c r="E98" s="360">
        <f t="shared" si="10"/>
        <v>6.053870473403007</v>
      </c>
      <c r="F98" s="154">
        <f aca="true" t="shared" si="16" ref="F98:K98">SUM(F89:F97)</f>
        <v>2828</v>
      </c>
      <c r="G98" s="154">
        <f t="shared" si="16"/>
        <v>3449</v>
      </c>
      <c r="H98" s="154">
        <f t="shared" si="16"/>
        <v>11406</v>
      </c>
      <c r="I98" s="165">
        <f t="shared" si="16"/>
        <v>116341</v>
      </c>
      <c r="J98" s="165">
        <f t="shared" si="16"/>
        <v>12086</v>
      </c>
      <c r="K98" s="166">
        <f t="shared" si="16"/>
        <v>146420</v>
      </c>
      <c r="L98" s="360">
        <f t="shared" si="12"/>
        <v>4.968014293983485</v>
      </c>
      <c r="M98" s="357">
        <f t="shared" si="13"/>
        <v>33.39110604332953</v>
      </c>
    </row>
    <row r="99" spans="1:13" ht="16.5" thickBot="1" thickTop="1">
      <c r="A99" s="17"/>
      <c r="B99" s="17"/>
      <c r="C99" s="17"/>
      <c r="D99" s="18"/>
      <c r="E99" s="262">
        <f t="shared" si="10"/>
        <v>0</v>
      </c>
      <c r="F99" s="18"/>
      <c r="G99" s="18"/>
      <c r="H99" s="18"/>
      <c r="I99" s="70"/>
      <c r="J99" s="70"/>
      <c r="K99" s="70"/>
      <c r="L99" s="262">
        <f t="shared" si="12"/>
        <v>0</v>
      </c>
      <c r="M99" s="355"/>
    </row>
    <row r="100" spans="1:13" ht="16.5" thickBot="1" thickTop="1">
      <c r="A100" s="453" t="s">
        <v>285</v>
      </c>
      <c r="B100" s="454"/>
      <c r="C100" s="455"/>
      <c r="D100" s="73">
        <f>SUM(D98,D88,D79,D71,D64,D53,D44,D35,D31,D22,D13,D7)</f>
        <v>72433</v>
      </c>
      <c r="E100" s="364">
        <f t="shared" si="10"/>
        <v>100</v>
      </c>
      <c r="F100" s="73">
        <f aca="true" t="shared" si="17" ref="F100:K100">SUM(F98,F88,F79,F71,F64,F53,F44,F35,F31,F22,F13,F7)</f>
        <v>114962</v>
      </c>
      <c r="G100" s="19">
        <f t="shared" si="17"/>
        <v>126164</v>
      </c>
      <c r="H100" s="19">
        <f t="shared" si="17"/>
        <v>207523</v>
      </c>
      <c r="I100" s="71">
        <f t="shared" si="17"/>
        <v>2145995</v>
      </c>
      <c r="J100" s="71">
        <f>SUM(J98,J88,J79,J71,J64,J53,J44,J35,J31,J22,J13,J7)</f>
        <v>321833</v>
      </c>
      <c r="K100" s="71">
        <f t="shared" si="17"/>
        <v>2947254</v>
      </c>
      <c r="L100" s="364">
        <f t="shared" si="12"/>
        <v>100</v>
      </c>
      <c r="M100" s="365">
        <f t="shared" si="13"/>
        <v>40.68938191155965</v>
      </c>
    </row>
    <row r="101" ht="15.75" thickTop="1"/>
    <row r="102" spans="1:13" ht="15">
      <c r="A102" s="448" t="s">
        <v>886</v>
      </c>
      <c r="B102" s="448"/>
      <c r="C102" s="448"/>
      <c r="D102" s="448"/>
      <c r="E102" s="448"/>
      <c r="F102" s="448"/>
      <c r="G102" s="448"/>
      <c r="H102" s="448"/>
      <c r="I102" s="448"/>
      <c r="M102" s="356"/>
    </row>
    <row r="103" spans="1:14" ht="15">
      <c r="A103" s="277" t="s">
        <v>937</v>
      </c>
      <c r="B103" s="277"/>
      <c r="C103" s="277"/>
      <c r="D103" s="277"/>
      <c r="E103" s="356"/>
      <c r="F103" s="277"/>
      <c r="G103" s="277"/>
      <c r="H103" s="277"/>
      <c r="I103" s="277"/>
      <c r="J103" s="277"/>
      <c r="K103" s="277"/>
      <c r="L103" s="361"/>
      <c r="N103" s="277"/>
    </row>
    <row r="104" spans="1:7" ht="15">
      <c r="A104" s="449" t="s">
        <v>675</v>
      </c>
      <c r="B104" s="449"/>
      <c r="C104" s="449"/>
      <c r="D104" s="449"/>
      <c r="E104" s="449"/>
      <c r="F104" s="449"/>
      <c r="G104" s="449"/>
    </row>
    <row r="124" ht="16.5" customHeight="1"/>
  </sheetData>
  <sheetProtection/>
  <mergeCells count="51">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1:C71"/>
    <mergeCell ref="A72:A78"/>
    <mergeCell ref="B75:B78"/>
    <mergeCell ref="B54:B56"/>
    <mergeCell ref="A54:A63"/>
    <mergeCell ref="B45:B49"/>
    <mergeCell ref="A53:C53"/>
    <mergeCell ref="B57:B59"/>
    <mergeCell ref="B89:B91"/>
    <mergeCell ref="A80:A87"/>
    <mergeCell ref="A64:C64"/>
    <mergeCell ref="A65:A70"/>
    <mergeCell ref="B72:B74"/>
    <mergeCell ref="A44:C44"/>
    <mergeCell ref="A45:A52"/>
    <mergeCell ref="B60:B63"/>
    <mergeCell ref="B65:B70"/>
    <mergeCell ref="A79:C79"/>
    <mergeCell ref="A3:G3"/>
    <mergeCell ref="A1:G1"/>
    <mergeCell ref="A102:I102"/>
    <mergeCell ref="A104:G104"/>
    <mergeCell ref="B36:B38"/>
    <mergeCell ref="A100:C100"/>
    <mergeCell ref="A89:A97"/>
    <mergeCell ref="A98:C98"/>
    <mergeCell ref="B94:B97"/>
    <mergeCell ref="B92:B9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2016-03-15T09:15:27Z</cp:lastPrinted>
  <dcterms:created xsi:type="dcterms:W3CDTF">2014-01-10T08:17:36Z</dcterms:created>
  <dcterms:modified xsi:type="dcterms:W3CDTF">2016-03-15T09:19:45Z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