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GENEL GÖRÜNÜM'!$A$2:$H$33</definedName>
    <definedName name="_xlnm.Print_Area" localSheetId="19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İLLER'!$24:$26</definedName>
    <definedName name="_xlnm.Print_Titles" localSheetId="18">'YABANCI SERMAYE ve ÜLKELER'!$47:$49</definedName>
  </definedNames>
  <calcPr fullCalcOnLoad="1"/>
</workbook>
</file>

<file path=xl/sharedStrings.xml><?xml version="1.0" encoding="utf-8"?>
<sst xmlns="http://schemas.openxmlformats.org/spreadsheetml/2006/main" count="1622" uniqueCount="584">
  <si>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</si>
  <si>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</si>
  <si>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</si>
  <si>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</si>
  <si>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</si>
  <si>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</si>
  <si>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</si>
  <si>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</si>
  <si>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</si>
  <si>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</si>
  <si>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</si>
  <si>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</si>
  <si>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</si>
  <si>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</si>
  <si>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</si>
  <si>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</si>
  <si>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</si>
  <si>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</si>
  <si>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</si>
  <si>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</si>
  <si>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</si>
  <si>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</si>
  <si>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</si>
  <si>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</si>
  <si>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</si>
  <si>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</si>
  <si>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</si>
  <si>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</si>
  <si>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</si>
  <si>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</si>
  <si>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</si>
  <si>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</si>
  <si>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</si>
  <si>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</si>
  <si>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</si>
  <si>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</si>
  <si>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</si>
  <si>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</si>
  <si>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</si>
  <si>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</si>
  <si>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</si>
  <si>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</si>
  <si>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</si>
  <si>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</si>
  <si>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</si>
  <si>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</si>
  <si>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</si>
  <si>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</si>
  <si>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</si>
  <si>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</si>
  <si>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</si>
  <si>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</si>
  <si>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</si>
  <si>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</si>
  <si>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</si>
  <si>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</si>
  <si>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</si>
  <si>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</si>
  <si>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</si>
  <si>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</si>
  <si>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</si>
  <si>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</si>
  <si>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</si>
  <si>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</si>
  <si>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</si>
  <si>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</si>
  <si>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</si>
  <si>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</si>
  <si>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</si>
  <si>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</si>
  <si>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</si>
  <si>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</si>
  <si>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</si>
  <si>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</si>
  <si>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</si>
  <si>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</si>
  <si>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</si>
  <si>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</si>
  <si>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</si>
  <si>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</si>
  <si>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</si>
  <si>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</si>
  <si>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</si>
  <si>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</si>
  <si>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</si>
  <si>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</si>
  <si>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</si>
  <si>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</si>
  <si>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</si>
  <si>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</si>
  <si>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</si>
  <si>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</si>
  <si>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</si>
  <si>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</si>
  <si>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</si>
  <si>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</si>
  <si>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</si>
  <si>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</si>
  <si>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</si>
  <si>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</si>
  <si>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</si>
  <si>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</si>
  <si>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</si>
  <si>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</si>
  <si>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</si>
  <si>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</si>
  <si>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</si>
  <si>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</si>
  <si>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</si>
  <si>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</si>
  <si>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</si>
  <si>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</si>
  <si>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</si>
  <si>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</si>
  <si>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</si>
  <si>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</si>
  <si>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</si>
  <si>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</si>
  <si>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</si>
  <si>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</si>
  <si>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</si>
  <si>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</si>
  <si>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</si>
  <si>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</si>
  <si>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</si>
  <si>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</si>
  <si>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</si>
  <si>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</si>
  <si>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</si>
  <si>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</si>
  <si>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</si>
  <si>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</si>
  <si>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</si>
  <si>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</si>
  <si>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</si>
  <si>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</si>
  <si>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</si>
  <si>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</si>
  <si>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</si>
  <si>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</si>
  <si>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</si>
  <si>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</si>
  <si>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</si>
  <si>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</si>
  <si>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</si>
  <si>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</si>
  <si>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</si>
  <si>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</si>
  <si>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</si>
  <si>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</si>
  <si>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</si>
  <si>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</si>
  <si>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</si>
  <si>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</si>
  <si>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</si>
  <si>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</si>
  <si>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</si>
  <si>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</si>
  <si>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</si>
  <si>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</si>
  <si>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</si>
  <si>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</si>
  <si>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</si>
  <si>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</si>
  <si>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</si>
  <si>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</si>
  <si>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</si>
  <si>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</si>
  <si>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</si>
  <si>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</si>
  <si>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</si>
  <si>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</si>
  <si>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</si>
  <si>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</si>
  <si>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</si>
  <si>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</si>
  <si>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</si>
  <si>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</si>
  <si>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</si>
  <si>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</si>
  <si>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</si>
  <si>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</si>
  <si>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</si>
  <si>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</si>
  <si>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</si>
  <si>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</si>
  <si>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</si>
  <si>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</si>
  <si>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</si>
  <si>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</si>
  <si>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</si>
  <si>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</si>
  <si>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</si>
  <si>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</si>
  <si>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</si>
  <si>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</si>
  <si>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</si>
  <si>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</si>
  <si>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</si>
  <si>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</si>
  <si>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</si>
  <si>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</si>
  <si>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</si>
  <si>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</si>
  <si>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</si>
  <si>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</si>
  <si>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</si>
  <si>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</si>
  <si>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</si>
  <si>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</si>
  <si>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</si>
  <si>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</si>
  <si>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</si>
  <si>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</si>
  <si>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</si>
  <si>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</si>
  <si>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</si>
  <si>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</si>
  <si>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</si>
  <si>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</si>
  <si>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</si>
  <si>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</si>
  <si>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</si>
  <si>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</si>
  <si>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</si>
  <si>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</si>
  <si>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</si>
  <si>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</si>
  <si>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</si>
  <si>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</si>
  <si>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</si>
  <si>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</si>
  <si>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</si>
  <si>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</si>
  <si>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</si>
  <si>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</si>
  <si>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</si>
  <si>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</si>
  <si>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</si>
  <si>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</si>
  <si>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</si>
  <si>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</si>
  <si>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</si>
  <si>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</si>
  <si>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</si>
  <si>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</si>
  <si>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</si>
  <si>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</si>
  <si>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</si>
  <si>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</si>
  <si>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</si>
  <si>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</si>
  <si>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</si>
  <si>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</si>
  <si>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</si>
  <si>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</si>
  <si>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</si>
  <si>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</si>
  <si>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</si>
  <si>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</si>
  <si>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</si>
  <si>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</si>
  <si>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</si>
  <si>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</si>
  <si>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</si>
  <si>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</si>
  <si>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</si>
  <si>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</si>
  <si>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</si>
  <si>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</si>
  <si>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</si>
  <si>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</si>
  <si>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</si>
  <si>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</si>
  <si>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</si>
  <si>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</si>
  <si>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</si>
  <si>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</si>
  <si>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</si>
  <si>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</si>
  <si>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</si>
  <si>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</si>
  <si>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</si>
  <si>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</si>
  <si>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</si>
  <si>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</si>
  <si>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</si>
  <si>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</si>
  <si>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</si>
  <si>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</si>
  <si>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</si>
  <si>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</si>
  <si>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</si>
  <si>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</si>
  <si>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</si>
  <si>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</si>
  <si>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</si>
  <si>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</si>
  <si>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</si>
  <si>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</si>
  <si>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</si>
  <si>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</si>
  <si>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</si>
  <si>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</si>
  <si>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</si>
  <si>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</si>
  <si>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</si>
  <si>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</si>
  <si>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</si>
  <si>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</si>
  <si>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</si>
  <si>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</si>
  <si>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</si>
  <si>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</si>
  <si>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</si>
  <si>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</si>
  <si>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</si>
  <si>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</si>
  <si>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</si>
  <si>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</si>
  <si>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</si>
  <si>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</si>
  <si>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</si>
  <si>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</si>
  <si>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</si>
  <si>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</si>
  <si>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</si>
  <si>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</si>
  <si>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</si>
  <si>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</si>
  <si>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</si>
  <si>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</si>
  <si>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</si>
  <si>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</si>
  <si>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</si>
  <si>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</si>
  <si>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</si>
  <si>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</si>
  <si>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</si>
  <si>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</si>
  <si>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</si>
  <si>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</si>
  <si>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</si>
  <si>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Reklam ajanslarının faaliyetleri</t>
  </si>
  <si>
    <t>35.11</t>
  </si>
  <si>
    <t>70.22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</si>
  <si>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</si>
  <si>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</si>
  <si>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</si>
  <si>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</si>
  <si>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</si>
  <si>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</si>
  <si>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</si>
  <si>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</si>
  <si>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</si>
  <si>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</si>
  <si>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</si>
  <si>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</si>
  <si>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</si>
  <si>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</si>
  <si>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</si>
  <si>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</si>
  <si>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</si>
  <si>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</si>
  <si>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</si>
  <si>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</si>
  <si>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</si>
  <si>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</si>
  <si>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</si>
  <si>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</si>
  <si>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</si>
  <si>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</si>
  <si>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</si>
  <si>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</si>
  <si>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</si>
  <si>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</si>
  <si>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</si>
  <si>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</si>
  <si>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</si>
  <si>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</si>
  <si>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</si>
  <si>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</si>
  <si>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</si>
  <si>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</si>
  <si>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</si>
  <si>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</si>
  <si>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</si>
  <si>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</si>
  <si>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</si>
  <si>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</si>
  <si>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</si>
  <si>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</si>
  <si>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</si>
  <si>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</si>
  <si>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</si>
  <si>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</si>
  <si>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</si>
  <si>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</si>
  <si>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</si>
  <si>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</si>
  <si>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</si>
  <si>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</si>
  <si>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</si>
  <si>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</si>
  <si>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</si>
  <si>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</si>
  <si>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</si>
  <si>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</si>
  <si>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</si>
  <si>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</si>
  <si>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</si>
  <si>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</si>
  <si>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</si>
  <si>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</si>
  <si>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</si>
  <si>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</si>
  <si>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</si>
  <si>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</si>
  <si>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</si>
  <si>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</si>
  <si>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</si>
  <si>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</si>
  <si>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</si>
  <si>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</si>
  <si>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</si>
  <si>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</si>
  <si>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</si>
  <si>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</si>
  <si>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</si>
  <si>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</si>
  <si>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</si>
  <si>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</si>
  <si>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</si>
  <si>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</si>
  <si>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</si>
  <si>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</si>
  <si>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</si>
  <si>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</si>
  <si>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</si>
  <si>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</si>
  <si>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</si>
  <si>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</si>
  <si>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</si>
  <si>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</si>
  <si>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</si>
  <si>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</si>
  <si>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</si>
  <si>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</si>
  <si>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</si>
  <si>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</si>
  <si>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</si>
  <si>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</si>
  <si>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</si>
  <si>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</si>
  <si>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</si>
  <si>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İsrail</t>
  </si>
  <si>
    <t>Güney Kore</t>
  </si>
  <si>
    <t>Sudan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</si>
  <si>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</si>
  <si>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</si>
  <si>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</si>
  <si>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</si>
  <si>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</si>
  <si>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</si>
  <si>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</si>
  <si>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</si>
  <si>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</si>
  <si>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</si>
  <si>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</si>
  <si>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Ocak-Şubat Döneminde En Çok Şirket Kapanışı Olan İlk 10 Faaliyet</t>
  </si>
  <si>
    <t xml:space="preserve"> (%)</t>
  </si>
  <si>
    <t xml:space="preserve"> Şubat Ayında Kurulan Kooperatiflerin Genel Görünümü </t>
  </si>
  <si>
    <t xml:space="preserve">       Şubat Ayında Kurulan Yabancı Sermayeli Şirketlerin Genel Görünümü</t>
  </si>
  <si>
    <t xml:space="preserve">        Şubat Ayında Kurulan Yabancı Sermayeli Şirketlerin Ülkelere Göre Dağılımı</t>
  </si>
  <si>
    <t>68.31</t>
  </si>
  <si>
    <t>Gayrimenkul acenteleri</t>
  </si>
  <si>
    <t>2015 OCAK-ŞUBAT (İKİ AYLIK)</t>
  </si>
  <si>
    <t>79.11</t>
  </si>
  <si>
    <t>Seyahat acentesi faaliyetleri</t>
  </si>
  <si>
    <t>46.39</t>
  </si>
  <si>
    <t>Belirli bir mala tahsis edilmemiş mağazalardaki gıda, içecek ve tütün toptan ticareti</t>
  </si>
  <si>
    <t>46.42</t>
  </si>
  <si>
    <t>Giysi ve ayakkabı toptan ticareti</t>
  </si>
  <si>
    <t>Katar</t>
  </si>
  <si>
    <t>Tayland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</si>
  <si>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</si>
  <si>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</si>
  <si>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</si>
  <si>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</si>
  <si>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</si>
  <si>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41.10 -İnşaat projelerinin geliştirilmesi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</si>
  <si>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</si>
  <si>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</si>
  <si>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</si>
  <si>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</si>
  <si>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</si>
  <si>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</si>
  <si>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</si>
  <si>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</si>
  <si>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</si>
  <si>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</si>
  <si>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47.11 -Belirli bir mala tahsis edilmemiş mağazalarda gıda, içecek veya tütün ağırlıklı perakende ticaret</t>
  </si>
  <si>
    <t>85.60 -Eğitimi destekleyici faaliyetler</t>
  </si>
  <si>
    <t>ŞUBAT 2016</t>
  </si>
  <si>
    <t xml:space="preserve"> 18 MART 2016</t>
  </si>
  <si>
    <t>2016 ŞUBAT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</si>
  <si>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2016 ŞUBAT  AYINA AİT KURULAN ve KAPANAN ŞİRKET İSTATİSTİKLERİ</t>
    </r>
  </si>
  <si>
    <t xml:space="preserve"> 2016  ŞUBAT AYINA AİT KURULAN ve KAPANAN ŞİRKET İSTATİSTİKLERİ</t>
  </si>
  <si>
    <t>2016 ŞUBAT AYINA AİT KURULAN ve KAPANAN ŞİRKET İSTATİSTİKLERİ</t>
  </si>
  <si>
    <t xml:space="preserve"> 2016 ŞUBAT AYINA AİT KURULAN ve KAPANAN ŞİRKET İSTATİSTİKLERİ</t>
  </si>
  <si>
    <t>OCAK-ŞUBAT 2016</t>
  </si>
  <si>
    <t>2016 Ocak-Şubat Ayları Arası Kurulan ŞirketlerinSermaye Dağılımları</t>
  </si>
  <si>
    <t xml:space="preserve">2016 ŞUBAT AYINA AİT KURULAN VE KAPANAN ŞİRKET İSTATİSTİKLERİ </t>
  </si>
  <si>
    <t>2016 ŞUBAT (BİR AYLIK)</t>
  </si>
  <si>
    <t>2015  ŞUBAT (BİR AYLIK)</t>
  </si>
  <si>
    <t>2016 OCAK-ŞUBAT (İKİ AYLIK)</t>
  </si>
  <si>
    <t xml:space="preserve"> 2016 Ocak-Şubat Döneminde   Kurulan Kooperatiflerin Genel Görünümü </t>
  </si>
  <si>
    <t>2016 Ocak-Şubat Döneminde  Kurulan Yabancı Sermayeli Şirketlerin         Genel Görünümü</t>
  </si>
  <si>
    <t>2016 Ocak-Şubat Döneminde Kurulan Yabancı Sermayeli Şirketlerin                                                                  İllere Göre Dağılımı</t>
  </si>
  <si>
    <t xml:space="preserve">        2016 Ocak-Şubat Döneminde Kurulan Yabancı Sermayeli Şirketlerin Ülkelere Göre Dağılımı</t>
  </si>
  <si>
    <t>2016 Ocak-Şubat Döneminde En Çok Yabancı Sermayeli Şirket Kuruluşu Olan  İlk 20 Faaliyet</t>
  </si>
  <si>
    <t>-</t>
  </si>
  <si>
    <t>Banka Şube Açılışı</t>
  </si>
  <si>
    <t>46.21</t>
  </si>
  <si>
    <t>Tahıl, işlenmemiş tütün, tohum ve hayvan yemi toptan ticareti</t>
  </si>
  <si>
    <t>Kümes hayvanları yetiştiriciliği</t>
  </si>
  <si>
    <t>Sütü sağılan büyük baş hayvan yetiştiriciliği</t>
  </si>
  <si>
    <t>01.47</t>
  </si>
  <si>
    <t>01.41</t>
  </si>
  <si>
    <t>47.91</t>
  </si>
  <si>
    <t>Posta yoluyla veya internet üzerinden yapılan perakende ticaret</t>
  </si>
  <si>
    <t>Sebze, kavun-karpuz, kök ve yumru sebzelerin yetiştirilmesi</t>
  </si>
  <si>
    <t>47.41</t>
  </si>
  <si>
    <t>Belirli bir mala tahsis edilmiş mağazalarda bilgisayarların, çevre donanımlarının ve yazılım programlarının perakende ticareti</t>
  </si>
  <si>
    <t>55.10</t>
  </si>
  <si>
    <t>Oteller ve benzer konaklama yerleri</t>
  </si>
  <si>
    <t>73.12</t>
  </si>
  <si>
    <t>Çeşitli medya reklamları için alan ve zamanın bir ücret veya sözleşmeye dayalı olarak satışı</t>
  </si>
  <si>
    <t>Tahılların (pirinç hariç), baklagillerin ve yağlı tohumların yetiştirilmesi</t>
  </si>
  <si>
    <t>01.13</t>
  </si>
  <si>
    <t>01.11</t>
  </si>
  <si>
    <t>Tütün Satış Tarım Kooperatifi</t>
  </si>
  <si>
    <t>İzlanda</t>
  </si>
  <si>
    <t>Arnavutluk</t>
  </si>
  <si>
    <t>Makedonya</t>
  </si>
  <si>
    <t>TÜRKİYE</t>
  </si>
  <si>
    <t>Umman</t>
  </si>
  <si>
    <t>Avustralya</t>
  </si>
  <si>
    <t>Filipinler</t>
  </si>
  <si>
    <t>Kuzey Kore</t>
  </si>
  <si>
    <t>Senegal</t>
  </si>
  <si>
    <t>Sri Lanka</t>
  </si>
  <si>
    <t>Endonezya</t>
  </si>
  <si>
    <t>Kuzey Kıbrıs Türk Cum.</t>
  </si>
  <si>
    <t>Beyaz Rusya</t>
  </si>
  <si>
    <t>İrlanda</t>
  </si>
  <si>
    <t>Komor Adaları</t>
  </si>
  <si>
    <t>Kolombiya</t>
  </si>
  <si>
    <t>Ermenistan</t>
  </si>
  <si>
    <t>Tacikistan</t>
  </si>
  <si>
    <t>46.69 -Diğer makine ve ekipmanların toptan ticareti</t>
  </si>
  <si>
    <t>35.13 -Elektrik enerjisinin dağıtımı</t>
  </si>
  <si>
    <t>46.74 -Hırdavat, sıhhi tesisat ve ısıtma tesisatı malzemelerinin toptan ticareti</t>
  </si>
  <si>
    <t>55.10 -Oteller ve benzeri konaklama yerleri</t>
  </si>
  <si>
    <t>68.20 -Kendine ait veya kiralanan gayrimenkulün kiraya verilmesi veya işletilmesi</t>
  </si>
  <si>
    <t>79.90 -Diğer rezervasyon hizmetleri ve ilgili faaliyetler</t>
  </si>
  <si>
    <t>01.19 -Tek yıllık (uzun ömürlü olmayan) diğer bitkisel ürünlerin yetiştirilmesi</t>
  </si>
  <si>
    <t>01.42 -Diğer sığır ve manda yetiştiriciliği</t>
  </si>
  <si>
    <t>46.38 -Balık, kabuklular ve yumuşakçalar da dahil diğer gıda maddelerinin toptan ticareti</t>
  </si>
  <si>
    <t>47.77 -Belirli bir mala tahsis edilmiş mağazalarda saat ve mücevher perakende ticareti</t>
  </si>
  <si>
    <t>46.45 -Parfüm ve kozmetik ürünlerinin toptan ticareti</t>
  </si>
  <si>
    <t>15.20 -Ayakkabı, bot, terlik vb. imalatı</t>
  </si>
  <si>
    <t>İllere Göre Kurulan Şirketlerin Aylık ve Birikimli Sermaye Dağılımı</t>
  </si>
  <si>
    <t>İl Adı</t>
  </si>
  <si>
    <t>Gerçek Kişi</t>
  </si>
  <si>
    <t>Sermaye*</t>
  </si>
  <si>
    <t>*=TL</t>
  </si>
  <si>
    <t>2016 ŞUBAT</t>
  </si>
  <si>
    <t>2016 OCAK-ŞUBAT</t>
  </si>
  <si>
    <t>Kurulan Şirketlerin İllere Göre Aylık ve Birikimli Sermaye Dağılımı</t>
  </si>
  <si>
    <t>21-22</t>
  </si>
  <si>
    <t>25-26</t>
  </si>
  <si>
    <t>27-31</t>
  </si>
  <si>
    <t>32-33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</si>
</sst>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/>
    </border>
    <border>
      <left style="medium"/>
      <right style="thick"/>
      <top style="thin"/>
      <bottom/>
    </border>
    <border>
      <left style="thick"/>
      <right style="thin"/>
      <top style="thick"/>
      <bottom style="thick"/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6" fillId="34" borderId="17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7" fillId="33" borderId="18" xfId="0" applyNumberFormat="1" applyFont="1" applyFill="1" applyBorder="1" applyAlignment="1">
      <alignment horizontal="right"/>
    </xf>
    <xf numFmtId="3" fontId="87" fillId="33" borderId="19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7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1" fontId="83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1" fillId="34" borderId="23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wrapText="1"/>
    </xf>
    <xf numFmtId="3" fontId="91" fillId="34" borderId="25" xfId="0" applyNumberFormat="1" applyFont="1" applyFill="1" applyBorder="1" applyAlignment="1">
      <alignment horizontal="right"/>
    </xf>
    <xf numFmtId="3" fontId="91" fillId="34" borderId="26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/>
    </xf>
    <xf numFmtId="0" fontId="92" fillId="33" borderId="19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8" xfId="0" applyFont="1" applyFill="1" applyBorder="1" applyAlignment="1">
      <alignment wrapText="1"/>
    </xf>
    <xf numFmtId="3" fontId="91" fillId="34" borderId="29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30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/>
    </xf>
    <xf numFmtId="3" fontId="93" fillId="33" borderId="3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8" fillId="0" borderId="0" xfId="0" applyFont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5" xfId="0" applyNumberFormat="1" applyFont="1" applyFill="1" applyBorder="1" applyAlignment="1">
      <alignment horizontal="right"/>
    </xf>
    <xf numFmtId="1" fontId="91" fillId="34" borderId="26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31" xfId="0" applyNumberFormat="1" applyFont="1" applyFill="1" applyBorder="1" applyAlignment="1">
      <alignment horizontal="right"/>
    </xf>
    <xf numFmtId="0" fontId="91" fillId="35" borderId="20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9" fillId="36" borderId="22" xfId="0" applyFont="1" applyFill="1" applyBorder="1" applyAlignment="1">
      <alignment/>
    </xf>
    <xf numFmtId="49" fontId="99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3" borderId="0" xfId="0" applyNumberFormat="1" applyFont="1" applyFill="1" applyBorder="1" applyAlignment="1">
      <alignment/>
    </xf>
    <xf numFmtId="3" fontId="86" fillId="35" borderId="36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9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9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7" fillId="0" borderId="0" xfId="0" applyFont="1" applyBorder="1" applyAlignment="1">
      <alignment horizontal="center"/>
    </xf>
    <xf numFmtId="3" fontId="93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1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2" fillId="37" borderId="36" xfId="0" applyFont="1" applyFill="1" applyBorder="1" applyAlignment="1">
      <alignment wrapText="1"/>
    </xf>
    <xf numFmtId="3" fontId="81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1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1" fillId="37" borderId="43" xfId="0" applyFont="1" applyFill="1" applyBorder="1" applyAlignment="1">
      <alignment horizontal="right"/>
    </xf>
    <xf numFmtId="0" fontId="81" fillId="37" borderId="44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 wrapText="1"/>
    </xf>
    <xf numFmtId="0" fontId="81" fillId="35" borderId="46" xfId="0" applyFont="1" applyFill="1" applyBorder="1" applyAlignment="1">
      <alignment horizontal="right" wrapText="1"/>
    </xf>
    <xf numFmtId="0" fontId="81" fillId="37" borderId="46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/>
    </xf>
    <xf numFmtId="0" fontId="81" fillId="35" borderId="46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/>
    </xf>
    <xf numFmtId="3" fontId="81" fillId="36" borderId="36" xfId="0" applyNumberFormat="1" applyFont="1" applyFill="1" applyBorder="1" applyAlignment="1">
      <alignment horizontal="right" vertical="top" wrapText="1"/>
    </xf>
    <xf numFmtId="3" fontId="81" fillId="36" borderId="35" xfId="0" applyNumberFormat="1" applyFont="1" applyFill="1" applyBorder="1" applyAlignment="1">
      <alignment vertical="top" wrapText="1"/>
    </xf>
    <xf numFmtId="3" fontId="81" fillId="33" borderId="31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2" fillId="35" borderId="38" xfId="0" applyFont="1" applyFill="1" applyBorder="1" applyAlignment="1">
      <alignment horizontal="center"/>
    </xf>
    <xf numFmtId="0" fontId="102" fillId="35" borderId="47" xfId="0" applyFont="1" applyFill="1" applyBorder="1" applyAlignment="1">
      <alignment horizontal="center"/>
    </xf>
    <xf numFmtId="0" fontId="102" fillId="35" borderId="42" xfId="0" applyFont="1" applyFill="1" applyBorder="1" applyAlignment="1">
      <alignment horizontal="center"/>
    </xf>
    <xf numFmtId="3" fontId="87" fillId="34" borderId="43" xfId="0" applyNumberFormat="1" applyFont="1" applyFill="1" applyBorder="1" applyAlignment="1">
      <alignment horizontal="right"/>
    </xf>
    <xf numFmtId="3" fontId="87" fillId="34" borderId="45" xfId="0" applyNumberFormat="1" applyFont="1" applyFill="1" applyBorder="1" applyAlignment="1">
      <alignment horizontal="right"/>
    </xf>
    <xf numFmtId="3" fontId="87" fillId="34" borderId="36" xfId="0" applyNumberFormat="1" applyFont="1" applyFill="1" applyBorder="1" applyAlignment="1">
      <alignment horizontal="right"/>
    </xf>
    <xf numFmtId="3" fontId="87" fillId="33" borderId="43" xfId="0" applyNumberFormat="1" applyFont="1" applyFill="1" applyBorder="1" applyAlignment="1">
      <alignment horizontal="right"/>
    </xf>
    <xf numFmtId="3" fontId="93" fillId="33" borderId="48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1" fillId="36" borderId="44" xfId="0" applyNumberFormat="1" applyFont="1" applyFill="1" applyBorder="1" applyAlignment="1">
      <alignment vertical="top" wrapText="1"/>
    </xf>
    <xf numFmtId="0" fontId="97" fillId="0" borderId="0" xfId="0" applyFont="1" applyBorder="1" applyAlignment="1">
      <alignment horizontal="center" wrapText="1"/>
    </xf>
    <xf numFmtId="49" fontId="81" fillId="33" borderId="1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1" fillId="36" borderId="36" xfId="0" applyNumberFormat="1" applyFont="1" applyFill="1" applyBorder="1" applyAlignment="1">
      <alignment vertical="top" wrapText="1"/>
    </xf>
    <xf numFmtId="0" fontId="81" fillId="37" borderId="45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 wrapText="1"/>
    </xf>
    <xf numFmtId="3" fontId="81" fillId="33" borderId="20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9" fillId="36" borderId="19" xfId="0" applyFont="1" applyFill="1" applyBorder="1" applyAlignment="1">
      <alignment vertical="center"/>
    </xf>
    <xf numFmtId="0" fontId="79" fillId="35" borderId="19" xfId="0" applyFont="1" applyFill="1" applyBorder="1" applyAlignment="1">
      <alignment vertical="center"/>
    </xf>
    <xf numFmtId="0" fontId="79" fillId="36" borderId="50" xfId="0" applyFont="1" applyFill="1" applyBorder="1" applyAlignment="1">
      <alignment vertical="center"/>
    </xf>
    <xf numFmtId="0" fontId="79" fillId="35" borderId="50" xfId="0" applyFont="1" applyFill="1" applyBorder="1" applyAlignment="1">
      <alignment vertical="center"/>
    </xf>
    <xf numFmtId="0" fontId="79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3" fillId="0" borderId="0" xfId="0" applyFont="1" applyBorder="1" applyAlignment="1">
      <alignment horizontal="center"/>
    </xf>
    <xf numFmtId="0" fontId="97" fillId="0" borderId="0" xfId="0" applyFont="1" applyBorder="1" applyAlignment="1">
      <alignment wrapText="1"/>
    </xf>
    <xf numFmtId="0" fontId="104" fillId="0" borderId="11" xfId="0" applyFont="1" applyBorder="1" applyAlignment="1">
      <alignment horizontal="right" wrapText="1"/>
    </xf>
    <xf numFmtId="0" fontId="104" fillId="0" borderId="12" xfId="0" applyFont="1" applyBorder="1" applyAlignment="1">
      <alignment horizontal="right" wrapText="1"/>
    </xf>
    <xf numFmtId="0" fontId="97" fillId="0" borderId="15" xfId="0" applyFont="1" applyBorder="1" applyAlignment="1">
      <alignment horizontal="center" wrapText="1"/>
    </xf>
    <xf numFmtId="0" fontId="104" fillId="0" borderId="51" xfId="0" applyFont="1" applyBorder="1" applyAlignment="1">
      <alignment horizontal="left" vertical="center" wrapText="1"/>
    </xf>
    <xf numFmtId="0" fontId="104" fillId="0" borderId="52" xfId="0" applyFont="1" applyBorder="1" applyAlignment="1">
      <alignment horizontal="left" vertical="center" wrapText="1"/>
    </xf>
    <xf numFmtId="0" fontId="104" fillId="0" borderId="18" xfId="0" applyFont="1" applyBorder="1" applyAlignment="1">
      <alignment horizontal="left" vertical="center" wrapText="1"/>
    </xf>
    <xf numFmtId="0" fontId="104" fillId="0" borderId="19" xfId="0" applyFont="1" applyBorder="1" applyAlignment="1">
      <alignment horizontal="left" vertical="center" wrapText="1"/>
    </xf>
    <xf numFmtId="0" fontId="94" fillId="38" borderId="24" xfId="0" applyFont="1" applyFill="1" applyBorder="1" applyAlignment="1">
      <alignment horizontal="left" vertical="center" wrapText="1"/>
    </xf>
    <xf numFmtId="0" fontId="94" fillId="38" borderId="25" xfId="0" applyFont="1" applyFill="1" applyBorder="1" applyAlignment="1">
      <alignment horizontal="right" wrapText="1"/>
    </xf>
    <xf numFmtId="0" fontId="94" fillId="38" borderId="17" xfId="0" applyFont="1" applyFill="1" applyBorder="1" applyAlignment="1">
      <alignment horizontal="left" vertical="center" wrapText="1"/>
    </xf>
    <xf numFmtId="0" fontId="96" fillId="38" borderId="24" xfId="0" applyFont="1" applyFill="1" applyBorder="1" applyAlignment="1">
      <alignment horizontal="left" wrapText="1"/>
    </xf>
    <xf numFmtId="0" fontId="96" fillId="38" borderId="24" xfId="0" applyFont="1" applyFill="1" applyBorder="1" applyAlignment="1">
      <alignment horizontal="center" wrapText="1"/>
    </xf>
    <xf numFmtId="0" fontId="96" fillId="38" borderId="25" xfId="0" applyFont="1" applyFill="1" applyBorder="1" applyAlignment="1">
      <alignment horizontal="left" wrapText="1"/>
    </xf>
    <xf numFmtId="0" fontId="99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05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5" fillId="39" borderId="10" xfId="0" applyNumberFormat="1" applyFont="1" applyFill="1" applyBorder="1" applyAlignment="1">
      <alignment horizontal="center" vertical="center"/>
    </xf>
    <xf numFmtId="2" fontId="79" fillId="42" borderId="10" xfId="0" applyNumberFormat="1" applyFont="1" applyFill="1" applyBorder="1" applyAlignment="1">
      <alignment horizontal="center" vertical="center"/>
    </xf>
    <xf numFmtId="3" fontId="105" fillId="39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3" fontId="81" fillId="33" borderId="18" xfId="0" applyNumberFormat="1" applyFont="1" applyFill="1" applyBorder="1" applyAlignment="1">
      <alignment/>
    </xf>
    <xf numFmtId="3" fontId="81" fillId="33" borderId="30" xfId="0" applyNumberFormat="1" applyFont="1" applyFill="1" applyBorder="1" applyAlignment="1">
      <alignment/>
    </xf>
    <xf numFmtId="3" fontId="81" fillId="33" borderId="11" xfId="0" applyNumberFormat="1" applyFont="1" applyFill="1" applyBorder="1" applyAlignment="1">
      <alignment/>
    </xf>
    <xf numFmtId="3" fontId="81" fillId="36" borderId="43" xfId="0" applyNumberFormat="1" applyFont="1" applyFill="1" applyBorder="1" applyAlignment="1">
      <alignment vertical="top" wrapText="1"/>
    </xf>
    <xf numFmtId="0" fontId="106" fillId="0" borderId="0" xfId="0" applyFont="1" applyAlignment="1">
      <alignment horizontal="center" vertical="center" wrapText="1"/>
    </xf>
    <xf numFmtId="0" fontId="79" fillId="35" borderId="37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9" fillId="35" borderId="10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7" fillId="0" borderId="0" xfId="0" applyFont="1" applyBorder="1" applyAlignment="1">
      <alignment horizontal="center" wrapText="1"/>
    </xf>
    <xf numFmtId="0" fontId="10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3" xfId="0" applyFont="1" applyFill="1" applyBorder="1" applyAlignment="1">
      <alignment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60" fillId="36" borderId="56" xfId="0" applyFont="1" applyFill="1" applyBorder="1" applyAlignment="1">
      <alignment horizontal="left" vertical="center"/>
    </xf>
    <xf numFmtId="0" fontId="60" fillId="36" borderId="57" xfId="0" applyFont="1" applyFill="1" applyBorder="1" applyAlignment="1">
      <alignment horizontal="left" vertical="center"/>
    </xf>
    <xf numFmtId="1" fontId="60" fillId="33" borderId="58" xfId="0" applyNumberFormat="1" applyFont="1" applyFill="1" applyBorder="1" applyAlignment="1">
      <alignment vertical="top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0" fontId="60" fillId="35" borderId="56" xfId="0" applyFont="1" applyFill="1" applyBorder="1" applyAlignment="1">
      <alignment horizontal="left" vertical="center"/>
    </xf>
    <xf numFmtId="1" fontId="60" fillId="33" borderId="61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2" xfId="0" applyNumberFormat="1" applyFont="1" applyFill="1" applyBorder="1" applyAlignment="1">
      <alignment vertical="top"/>
    </xf>
    <xf numFmtId="0" fontId="60" fillId="36" borderId="63" xfId="0" applyFont="1" applyFill="1" applyBorder="1" applyAlignment="1">
      <alignment horizontal="left" vertical="center"/>
    </xf>
    <xf numFmtId="0" fontId="60" fillId="36" borderId="64" xfId="0" applyFont="1" applyFill="1" applyBorder="1" applyAlignment="1">
      <alignment horizontal="left" vertical="center"/>
    </xf>
    <xf numFmtId="3" fontId="48" fillId="35" borderId="65" xfId="0" applyNumberFormat="1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vertical="top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49" fillId="35" borderId="53" xfId="0" applyFont="1" applyFill="1" applyBorder="1" applyAlignment="1">
      <alignment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22" fillId="36" borderId="56" xfId="0" applyFont="1" applyFill="1" applyBorder="1" applyAlignment="1">
      <alignment horizontal="left" vertical="center"/>
    </xf>
    <xf numFmtId="0" fontId="22" fillId="36" borderId="57" xfId="0" applyFont="1" applyFill="1" applyBorder="1" applyAlignment="1">
      <alignment horizontal="left" vertical="center"/>
    </xf>
    <xf numFmtId="0" fontId="22" fillId="35" borderId="56" xfId="0" applyFont="1" applyFill="1" applyBorder="1" applyAlignment="1">
      <alignment horizontal="left" vertical="center"/>
    </xf>
    <xf numFmtId="0" fontId="22" fillId="36" borderId="63" xfId="0" applyFont="1" applyFill="1" applyBorder="1" applyAlignment="1">
      <alignment horizontal="left" vertical="center"/>
    </xf>
    <xf numFmtId="3" fontId="49" fillId="35" borderId="65" xfId="0" applyNumberFormat="1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vertical="top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8" xfId="0" applyNumberFormat="1" applyFont="1" applyFill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0" fontId="22" fillId="36" borderId="70" xfId="0" applyFont="1" applyFill="1" applyBorder="1" applyAlignment="1">
      <alignment horizontal="left" vertical="center"/>
    </xf>
    <xf numFmtId="3" fontId="49" fillId="35" borderId="71" xfId="0" applyNumberFormat="1" applyFont="1" applyFill="1" applyBorder="1" applyAlignment="1">
      <alignment vertical="top"/>
    </xf>
    <xf numFmtId="0" fontId="79" fillId="33" borderId="0" xfId="0" applyFont="1" applyFill="1" applyBorder="1" applyAlignment="1">
      <alignment horizontal="right" wrapText="1"/>
    </xf>
    <xf numFmtId="3" fontId="79" fillId="33" borderId="0" xfId="0" applyNumberFormat="1" applyFont="1" applyFill="1" applyBorder="1" applyAlignment="1">
      <alignment horizontal="right" wrapText="1"/>
    </xf>
    <xf numFmtId="0" fontId="107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2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103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6" fillId="0" borderId="0" xfId="0" applyFont="1" applyAlignment="1">
      <alignment horizontal="center" vertical="center" wrapText="1"/>
    </xf>
    <xf numFmtId="0" fontId="95" fillId="0" borderId="22" xfId="0" applyFont="1" applyBorder="1" applyAlignment="1">
      <alignment horizontal="center"/>
    </xf>
    <xf numFmtId="0" fontId="102" fillId="35" borderId="73" xfId="0" applyFont="1" applyFill="1" applyBorder="1" applyAlignment="1">
      <alignment horizontal="center" wrapText="1"/>
    </xf>
    <xf numFmtId="0" fontId="102" fillId="35" borderId="74" xfId="0" applyFont="1" applyFill="1" applyBorder="1" applyAlignment="1">
      <alignment horizontal="center" wrapText="1"/>
    </xf>
    <xf numFmtId="0" fontId="102" fillId="37" borderId="43" xfId="0" applyFont="1" applyFill="1" applyBorder="1" applyAlignment="1">
      <alignment horizontal="left" vertical="center" wrapText="1"/>
    </xf>
    <xf numFmtId="0" fontId="102" fillId="37" borderId="44" xfId="0" applyFont="1" applyFill="1" applyBorder="1" applyAlignment="1">
      <alignment horizontal="left" vertical="center" wrapText="1"/>
    </xf>
    <xf numFmtId="0" fontId="107" fillId="0" borderId="22" xfId="0" applyFont="1" applyBorder="1" applyAlignment="1">
      <alignment horizontal="center"/>
    </xf>
    <xf numFmtId="0" fontId="102" fillId="37" borderId="45" xfId="0" applyFont="1" applyFill="1" applyBorder="1" applyAlignment="1">
      <alignment horizontal="left" vertical="center" wrapText="1"/>
    </xf>
    <xf numFmtId="0" fontId="102" fillId="37" borderId="46" xfId="0" applyFont="1" applyFill="1" applyBorder="1" applyAlignment="1">
      <alignment horizontal="left" vertical="center" wrapText="1"/>
    </xf>
    <xf numFmtId="0" fontId="102" fillId="35" borderId="43" xfId="0" applyFont="1" applyFill="1" applyBorder="1" applyAlignment="1">
      <alignment horizontal="left" vertical="center" wrapText="1"/>
    </xf>
    <xf numFmtId="0" fontId="102" fillId="35" borderId="46" xfId="0" applyFont="1" applyFill="1" applyBorder="1" applyAlignment="1">
      <alignment horizontal="left" vertical="center" wrapText="1"/>
    </xf>
    <xf numFmtId="0" fontId="102" fillId="35" borderId="44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109" fillId="35" borderId="18" xfId="0" applyFont="1" applyFill="1" applyBorder="1" applyAlignment="1">
      <alignment/>
    </xf>
    <xf numFmtId="0" fontId="109" fillId="35" borderId="11" xfId="0" applyFont="1" applyFill="1" applyBorder="1" applyAlignment="1">
      <alignment/>
    </xf>
    <xf numFmtId="0" fontId="109" fillId="35" borderId="20" xfId="0" applyFont="1" applyFill="1" applyBorder="1" applyAlignment="1">
      <alignment/>
    </xf>
    <xf numFmtId="0" fontId="109" fillId="35" borderId="14" xfId="0" applyFont="1" applyFill="1" applyBorder="1" applyAlignment="1">
      <alignment/>
    </xf>
    <xf numFmtId="0" fontId="102" fillId="35" borderId="75" xfId="0" applyFont="1" applyFill="1" applyBorder="1" applyAlignment="1">
      <alignment horizontal="center"/>
    </xf>
    <xf numFmtId="0" fontId="102" fillId="35" borderId="76" xfId="0" applyFont="1" applyFill="1" applyBorder="1" applyAlignment="1">
      <alignment horizontal="center"/>
    </xf>
    <xf numFmtId="0" fontId="102" fillId="35" borderId="77" xfId="0" applyFont="1" applyFill="1" applyBorder="1" applyAlignment="1">
      <alignment horizontal="center"/>
    </xf>
    <xf numFmtId="3" fontId="86" fillId="37" borderId="24" xfId="0" applyNumberFormat="1" applyFont="1" applyFill="1" applyBorder="1" applyAlignment="1">
      <alignment wrapText="1"/>
    </xf>
    <xf numFmtId="3" fontId="86" fillId="37" borderId="78" xfId="0" applyNumberFormat="1" applyFont="1" applyFill="1" applyBorder="1" applyAlignment="1">
      <alignment wrapText="1"/>
    </xf>
    <xf numFmtId="3" fontId="86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7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29" xfId="0" applyNumberFormat="1" applyFont="1" applyFill="1" applyBorder="1" applyAlignment="1">
      <alignment wrapText="1"/>
    </xf>
    <xf numFmtId="3" fontId="86" fillId="37" borderId="79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79" xfId="0" applyNumberFormat="1" applyFont="1" applyBorder="1" applyAlignment="1">
      <alignment/>
    </xf>
    <xf numFmtId="3" fontId="86" fillId="37" borderId="80" xfId="0" applyNumberFormat="1" applyFont="1" applyFill="1" applyBorder="1" applyAlignment="1">
      <alignment wrapText="1"/>
    </xf>
    <xf numFmtId="0" fontId="97" fillId="0" borderId="22" xfId="0" applyFont="1" applyBorder="1" applyAlignment="1">
      <alignment horizontal="center"/>
    </xf>
    <xf numFmtId="0" fontId="91" fillId="34" borderId="81" xfId="0" applyFont="1" applyFill="1" applyBorder="1" applyAlignment="1">
      <alignment horizontal="center" wrapText="1"/>
    </xf>
    <xf numFmtId="0" fontId="91" fillId="34" borderId="36" xfId="0" applyFont="1" applyFill="1" applyBorder="1" applyAlignment="1">
      <alignment horizontal="center" wrapText="1"/>
    </xf>
    <xf numFmtId="0" fontId="91" fillId="34" borderId="24" xfId="0" applyFont="1" applyFill="1" applyBorder="1" applyAlignment="1">
      <alignment horizontal="center"/>
    </xf>
    <xf numFmtId="0" fontId="91" fillId="34" borderId="80" xfId="0" applyFont="1" applyFill="1" applyBorder="1" applyAlignment="1">
      <alignment horizontal="center"/>
    </xf>
    <xf numFmtId="0" fontId="91" fillId="34" borderId="82" xfId="0" applyFont="1" applyFill="1" applyBorder="1" applyAlignment="1">
      <alignment horizontal="center"/>
    </xf>
    <xf numFmtId="0" fontId="110" fillId="33" borderId="21" xfId="0" applyFont="1" applyFill="1" applyBorder="1" applyAlignment="1">
      <alignment horizontal="left" wrapText="1"/>
    </xf>
    <xf numFmtId="0" fontId="91" fillId="34" borderId="26" xfId="0" applyFont="1" applyFill="1" applyBorder="1" applyAlignment="1">
      <alignment horizontal="center"/>
    </xf>
    <xf numFmtId="0" fontId="97" fillId="0" borderId="22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4" xfId="0" applyNumberFormat="1" applyFont="1" applyFill="1" applyBorder="1" applyAlignment="1">
      <alignment horizontal="center"/>
    </xf>
    <xf numFmtId="49" fontId="91" fillId="34" borderId="78" xfId="0" applyNumberFormat="1" applyFont="1" applyFill="1" applyBorder="1" applyAlignment="1">
      <alignment horizontal="center"/>
    </xf>
    <xf numFmtId="49" fontId="91" fillId="34" borderId="80" xfId="0" applyNumberFormat="1" applyFont="1" applyFill="1" applyBorder="1" applyAlignment="1">
      <alignment horizontal="center"/>
    </xf>
    <xf numFmtId="0" fontId="91" fillId="34" borderId="78" xfId="0" applyFont="1" applyFill="1" applyBorder="1" applyAlignment="1">
      <alignment horizontal="center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37" xfId="0" applyFont="1" applyFill="1" applyBorder="1" applyAlignment="1">
      <alignment horizontal="right"/>
    </xf>
    <xf numFmtId="0" fontId="79" fillId="35" borderId="41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9" fillId="35" borderId="84" xfId="0" applyFont="1" applyFill="1" applyBorder="1" applyAlignment="1">
      <alignment horizontal="center" vertical="center"/>
    </xf>
    <xf numFmtId="0" fontId="79" fillId="35" borderId="85" xfId="0" applyFont="1" applyFill="1" applyBorder="1" applyAlignment="1">
      <alignment horizontal="center" vertical="center"/>
    </xf>
    <xf numFmtId="0" fontId="79" fillId="35" borderId="73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" fontId="79" fillId="35" borderId="48" xfId="0" applyNumberFormat="1" applyFont="1" applyFill="1" applyBorder="1" applyAlignment="1">
      <alignment horizontal="center" vertical="center"/>
    </xf>
    <xf numFmtId="3" fontId="79" fillId="35" borderId="40" xfId="0" applyNumberFormat="1" applyFont="1" applyFill="1" applyBorder="1" applyAlignment="1">
      <alignment horizontal="center" vertical="center"/>
    </xf>
    <xf numFmtId="3" fontId="79" fillId="35" borderId="74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9" fillId="35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99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8" fillId="36" borderId="87" xfId="0" applyFont="1" applyFill="1" applyBorder="1" applyAlignment="1">
      <alignment horizontal="center" vertical="center"/>
    </xf>
    <xf numFmtId="0" fontId="48" fillId="36" borderId="88" xfId="0" applyFont="1" applyFill="1" applyBorder="1" applyAlignment="1">
      <alignment horizontal="center" vertical="center"/>
    </xf>
    <xf numFmtId="0" fontId="48" fillId="36" borderId="89" xfId="0" applyFont="1" applyFill="1" applyBorder="1" applyAlignment="1">
      <alignment horizontal="center" vertical="center" textRotation="90" wrapText="1"/>
    </xf>
    <xf numFmtId="0" fontId="110" fillId="36" borderId="90" xfId="0" applyFont="1" applyFill="1" applyBorder="1" applyAlignment="1">
      <alignment horizontal="center" vertical="center" textRotation="90"/>
    </xf>
    <xf numFmtId="0" fontId="48" fillId="36" borderId="61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5" borderId="53" xfId="0" applyFont="1" applyFill="1" applyBorder="1" applyAlignment="1">
      <alignment horizontal="center"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92" xfId="0" applyFont="1" applyFill="1" applyBorder="1" applyAlignment="1">
      <alignment horizontal="center" vertical="center"/>
    </xf>
    <xf numFmtId="0" fontId="48" fillId="35" borderId="93" xfId="0" applyFont="1" applyFill="1" applyBorder="1" applyAlignment="1">
      <alignment horizontal="center" vertical="center"/>
    </xf>
    <xf numFmtId="0" fontId="48" fillId="35" borderId="94" xfId="0" applyFont="1" applyFill="1" applyBorder="1" applyAlignment="1">
      <alignment horizontal="center" vertical="center"/>
    </xf>
    <xf numFmtId="0" fontId="48" fillId="36" borderId="95" xfId="0" applyFont="1" applyFill="1" applyBorder="1" applyAlignment="1">
      <alignment horizontal="center" vertical="center"/>
    </xf>
    <xf numFmtId="0" fontId="48" fillId="36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 textRotation="90" wrapText="1"/>
    </xf>
    <xf numFmtId="0" fontId="110" fillId="36" borderId="100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9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2" xfId="0" applyFont="1" applyFill="1" applyBorder="1" applyAlignment="1">
      <alignment horizontal="center" vertical="center" textRotation="90" wrapText="1"/>
    </xf>
    <xf numFmtId="0" fontId="110" fillId="36" borderId="89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1" fillId="36" borderId="101" xfId="0" applyFont="1" applyFill="1" applyBorder="1" applyAlignment="1">
      <alignment horizontal="center" vertical="center" textRotation="90"/>
    </xf>
    <xf numFmtId="0" fontId="91" fillId="36" borderId="102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 textRotation="90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 textRotation="90"/>
    </xf>
    <xf numFmtId="0" fontId="49" fillId="36" borderId="87" xfId="0" applyFont="1" applyFill="1" applyBorder="1" applyAlignment="1">
      <alignment horizontal="center" vertical="center"/>
    </xf>
    <xf numFmtId="0" fontId="49" fillId="36" borderId="88" xfId="0" applyFont="1" applyFill="1" applyBorder="1" applyAlignment="1">
      <alignment horizontal="center" vertical="center"/>
    </xf>
    <xf numFmtId="0" fontId="49" fillId="36" borderId="89" xfId="0" applyFont="1" applyFill="1" applyBorder="1" applyAlignment="1">
      <alignment horizontal="center" vertical="center" textRotation="90" wrapText="1"/>
    </xf>
    <xf numFmtId="0" fontId="93" fillId="36" borderId="90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1" xfId="0" applyFont="1" applyFill="1" applyBorder="1" applyAlignment="1">
      <alignment horizontal="center" vertical="center" textRotation="90"/>
    </xf>
    <xf numFmtId="0" fontId="49" fillId="35" borderId="87" xfId="0" applyFont="1" applyFill="1" applyBorder="1" applyAlignment="1">
      <alignment horizontal="center" vertical="center"/>
    </xf>
    <xf numFmtId="0" fontId="49" fillId="35" borderId="107" xfId="0" applyFont="1" applyFill="1" applyBorder="1" applyAlignment="1">
      <alignment horizontal="center" vertical="center"/>
    </xf>
    <xf numFmtId="0" fontId="49" fillId="35" borderId="65" xfId="0" applyFont="1" applyFill="1" applyBorder="1" applyAlignment="1">
      <alignment horizontal="center" vertical="center"/>
    </xf>
    <xf numFmtId="0" fontId="49" fillId="35" borderId="92" xfId="0" applyFont="1" applyFill="1" applyBorder="1" applyAlignment="1">
      <alignment horizontal="center" vertical="center"/>
    </xf>
    <xf numFmtId="0" fontId="49" fillId="35" borderId="93" xfId="0" applyFont="1" applyFill="1" applyBorder="1" applyAlignment="1">
      <alignment horizontal="center" vertical="center"/>
    </xf>
    <xf numFmtId="0" fontId="49" fillId="35" borderId="94" xfId="0" applyFont="1" applyFill="1" applyBorder="1" applyAlignment="1">
      <alignment horizontal="center" vertical="center"/>
    </xf>
    <xf numFmtId="0" fontId="49" fillId="36" borderId="95" xfId="0" applyFont="1" applyFill="1" applyBorder="1" applyAlignment="1">
      <alignment horizontal="center" vertical="center"/>
    </xf>
    <xf numFmtId="0" fontId="49" fillId="36" borderId="96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 textRotation="90" wrapText="1"/>
    </xf>
    <xf numFmtId="0" fontId="93" fillId="36" borderId="100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9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2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93" fillId="36" borderId="89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2" fillId="36" borderId="101" xfId="0" applyFont="1" applyFill="1" applyBorder="1" applyAlignment="1">
      <alignment horizontal="center" vertical="center" textRotation="90"/>
    </xf>
    <xf numFmtId="0" fontId="92" fillId="36" borderId="102" xfId="0" applyFont="1" applyFill="1" applyBorder="1" applyAlignment="1">
      <alignment horizontal="center" vertical="center" textRotation="90"/>
    </xf>
    <xf numFmtId="0" fontId="49" fillId="36" borderId="103" xfId="0" applyFont="1" applyFill="1" applyBorder="1" applyAlignment="1">
      <alignment horizontal="center" vertical="center" textRotation="90"/>
    </xf>
    <xf numFmtId="0" fontId="49" fillId="36" borderId="104" xfId="0" applyFont="1" applyFill="1" applyBorder="1" applyAlignment="1">
      <alignment horizontal="center" vertical="center" textRotation="90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 textRotation="90"/>
    </xf>
    <xf numFmtId="0" fontId="9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3" fillId="0" borderId="0" xfId="0" applyFont="1" applyBorder="1" applyAlignment="1">
      <alignment horizontal="center" vertical="top"/>
    </xf>
    <xf numFmtId="0" fontId="97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9" fillId="35" borderId="37" xfId="0" applyFont="1" applyFill="1" applyBorder="1" applyAlignment="1">
      <alignment horizontal="center"/>
    </xf>
    <xf numFmtId="0" fontId="79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9" fillId="35" borderId="49" xfId="0" applyFont="1" applyFill="1" applyBorder="1" applyAlignment="1">
      <alignment horizontal="center" vertical="center" wrapText="1"/>
    </xf>
    <xf numFmtId="0" fontId="79" fillId="35" borderId="98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/>
    </xf>
    <xf numFmtId="0" fontId="97" fillId="0" borderId="21" xfId="0" applyFont="1" applyBorder="1" applyAlignment="1">
      <alignment horizontal="center" wrapText="1"/>
    </xf>
    <xf numFmtId="0" fontId="82" fillId="0" borderId="32" xfId="0" applyFont="1" applyBorder="1" applyAlignment="1">
      <alignment horizontal="center"/>
    </xf>
    <xf numFmtId="0" fontId="79" fillId="35" borderId="37" xfId="0" applyFont="1" applyFill="1" applyBorder="1" applyAlignment="1">
      <alignment horizontal="right" wrapText="1"/>
    </xf>
    <xf numFmtId="0" fontId="79" fillId="35" borderId="86" xfId="0" applyFont="1" applyFill="1" applyBorder="1" applyAlignment="1">
      <alignment horizontal="right" wrapText="1"/>
    </xf>
    <xf numFmtId="0" fontId="79" fillId="35" borderId="41" xfId="0" applyFont="1" applyFill="1" applyBorder="1" applyAlignment="1">
      <alignment horizontal="right" wrapText="1"/>
    </xf>
    <xf numFmtId="0" fontId="79" fillId="35" borderId="10" xfId="0" applyFont="1" applyFill="1" applyBorder="1" applyAlignment="1">
      <alignment horizontal="right" wrapText="1"/>
    </xf>
    <xf numFmtId="0" fontId="101" fillId="0" borderId="0" xfId="0" applyFont="1" applyBorder="1" applyAlignment="1">
      <alignment horizontal="left" vertical="center"/>
    </xf>
    <xf numFmtId="0" fontId="103" fillId="0" borderId="22" xfId="0" applyFont="1" applyBorder="1" applyAlignment="1">
      <alignment horizontal="left"/>
    </xf>
    <xf numFmtId="0" fontId="79" fillId="35" borderId="108" xfId="0" applyFont="1" applyFill="1" applyBorder="1" applyAlignment="1">
      <alignment horizontal="right" wrapText="1"/>
    </xf>
    <xf numFmtId="0" fontId="62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92" fillId="35" borderId="87" xfId="0" applyFont="1" applyFill="1" applyBorder="1" applyAlignment="1">
      <alignment horizontal="center" vertical="center" wrapText="1"/>
    </xf>
    <xf numFmtId="0" fontId="92" fillId="35" borderId="53" xfId="0" applyFont="1" applyFill="1" applyBorder="1" applyAlignment="1">
      <alignment horizontal="center" vertical="center" wrapText="1"/>
    </xf>
    <xf numFmtId="0" fontId="92" fillId="35" borderId="92" xfId="0" applyFont="1" applyFill="1" applyBorder="1" applyAlignment="1">
      <alignment horizontal="center" vertical="center" wrapText="1"/>
    </xf>
    <xf numFmtId="0" fontId="92" fillId="35" borderId="93" xfId="0" applyFont="1" applyFill="1" applyBorder="1" applyAlignment="1">
      <alignment horizontal="center" vertical="center" wrapText="1"/>
    </xf>
    <xf numFmtId="0" fontId="92" fillId="35" borderId="94" xfId="0" applyFont="1" applyFill="1" applyBorder="1" applyAlignment="1">
      <alignment horizontal="center" vertical="center" wrapText="1"/>
    </xf>
    <xf numFmtId="0" fontId="92" fillId="35" borderId="107" xfId="0" applyFont="1" applyFill="1" applyBorder="1" applyAlignment="1">
      <alignment horizontal="center" vertical="center" wrapText="1"/>
    </xf>
    <xf numFmtId="0" fontId="92" fillId="35" borderId="54" xfId="0" applyFont="1" applyFill="1" applyBorder="1" applyAlignment="1">
      <alignment horizontal="center" vertical="center" wrapText="1"/>
    </xf>
    <xf numFmtId="0" fontId="92" fillId="36" borderId="95" xfId="0" applyFont="1" applyFill="1" applyBorder="1" applyAlignment="1">
      <alignment horizontal="center" vertical="center" wrapText="1"/>
    </xf>
    <xf numFmtId="0" fontId="92" fillId="36" borderId="88" xfId="0" applyFont="1" applyFill="1" applyBorder="1" applyAlignment="1">
      <alignment horizontal="center" vertical="center" wrapText="1"/>
    </xf>
    <xf numFmtId="0" fontId="92" fillId="36" borderId="109" xfId="0" applyFont="1" applyFill="1" applyBorder="1" applyAlignment="1">
      <alignment horizontal="center" vertical="center" wrapText="1"/>
    </xf>
    <xf numFmtId="0" fontId="92" fillId="36" borderId="95" xfId="0" applyFont="1" applyFill="1" applyBorder="1" applyAlignment="1">
      <alignment horizontal="center" vertical="center" wrapText="1"/>
    </xf>
    <xf numFmtId="0" fontId="92" fillId="35" borderId="65" xfId="0" applyFont="1" applyFill="1" applyBorder="1" applyAlignment="1">
      <alignment horizontal="center" vertical="center" wrapText="1"/>
    </xf>
    <xf numFmtId="0" fontId="92" fillId="35" borderId="55" xfId="0" applyFont="1" applyFill="1" applyBorder="1" applyAlignment="1">
      <alignment horizontal="center" vertical="center" wrapText="1"/>
    </xf>
    <xf numFmtId="0" fontId="92" fillId="36" borderId="110" xfId="0" applyFont="1" applyFill="1" applyBorder="1" applyAlignment="1">
      <alignment horizontal="center" vertical="center" wrapText="1"/>
    </xf>
    <xf numFmtId="0" fontId="92" fillId="36" borderId="68" xfId="0" applyFont="1" applyFill="1" applyBorder="1" applyAlignment="1">
      <alignment horizontal="center" vertical="center" wrapText="1"/>
    </xf>
    <xf numFmtId="0" fontId="92" fillId="36" borderId="89" xfId="0" applyFont="1" applyFill="1" applyBorder="1" applyAlignment="1">
      <alignment horizontal="center" vertical="center" wrapText="1"/>
    </xf>
    <xf numFmtId="0" fontId="93" fillId="36" borderId="95" xfId="0" applyFont="1" applyFill="1" applyBorder="1" applyAlignment="1">
      <alignment/>
    </xf>
    <xf numFmtId="0" fontId="93" fillId="0" borderId="58" xfId="0" applyFont="1" applyBorder="1" applyAlignment="1">
      <alignment/>
    </xf>
    <xf numFmtId="3" fontId="93" fillId="0" borderId="111" xfId="0" applyNumberFormat="1" applyFont="1" applyBorder="1" applyAlignment="1">
      <alignment/>
    </xf>
    <xf numFmtId="0" fontId="93" fillId="0" borderId="95" xfId="0" applyFont="1" applyBorder="1" applyAlignment="1">
      <alignment/>
    </xf>
    <xf numFmtId="3" fontId="93" fillId="0" borderId="112" xfId="0" applyNumberFormat="1" applyFont="1" applyBorder="1" applyAlignment="1">
      <alignment/>
    </xf>
    <xf numFmtId="0" fontId="93" fillId="35" borderId="56" xfId="0" applyFont="1" applyFill="1" applyBorder="1" applyAlignment="1">
      <alignment/>
    </xf>
    <xf numFmtId="0" fontId="93" fillId="0" borderId="61" xfId="0" applyFont="1" applyBorder="1" applyAlignment="1">
      <alignment/>
    </xf>
    <xf numFmtId="3" fontId="93" fillId="0" borderId="37" xfId="0" applyNumberFormat="1" applyFont="1" applyBorder="1" applyAlignment="1">
      <alignment/>
    </xf>
    <xf numFmtId="0" fontId="93" fillId="0" borderId="56" xfId="0" applyFont="1" applyBorder="1" applyAlignment="1">
      <alignment/>
    </xf>
    <xf numFmtId="0" fontId="93" fillId="0" borderId="37" xfId="0" applyFont="1" applyBorder="1" applyAlignment="1">
      <alignment/>
    </xf>
    <xf numFmtId="3" fontId="93" fillId="0" borderId="113" xfId="0" applyNumberFormat="1" applyFont="1" applyBorder="1" applyAlignment="1">
      <alignment/>
    </xf>
    <xf numFmtId="0" fontId="93" fillId="36" borderId="56" xfId="0" applyFont="1" applyFill="1" applyBorder="1" applyAlignment="1">
      <alignment/>
    </xf>
    <xf numFmtId="0" fontId="93" fillId="0" borderId="113" xfId="0" applyFont="1" applyBorder="1" applyAlignment="1">
      <alignment/>
    </xf>
    <xf numFmtId="3" fontId="93" fillId="0" borderId="61" xfId="0" applyNumberFormat="1" applyFont="1" applyBorder="1" applyAlignment="1">
      <alignment/>
    </xf>
    <xf numFmtId="3" fontId="93" fillId="0" borderId="56" xfId="0" applyNumberFormat="1" applyFont="1" applyBorder="1" applyAlignment="1">
      <alignment/>
    </xf>
    <xf numFmtId="0" fontId="93" fillId="36" borderId="114" xfId="0" applyFont="1" applyFill="1" applyBorder="1" applyAlignment="1">
      <alignment/>
    </xf>
    <xf numFmtId="0" fontId="93" fillId="0" borderId="91" xfId="0" applyFont="1" applyBorder="1" applyAlignment="1">
      <alignment/>
    </xf>
    <xf numFmtId="3" fontId="93" fillId="0" borderId="99" xfId="0" applyNumberFormat="1" applyFont="1" applyBorder="1" applyAlignment="1">
      <alignment/>
    </xf>
    <xf numFmtId="0" fontId="93" fillId="0" borderId="114" xfId="0" applyFont="1" applyBorder="1" applyAlignment="1">
      <alignment/>
    </xf>
    <xf numFmtId="0" fontId="93" fillId="0" borderId="99" xfId="0" applyFont="1" applyBorder="1" applyAlignment="1">
      <alignment/>
    </xf>
    <xf numFmtId="0" fontId="93" fillId="0" borderId="115" xfId="0" applyFont="1" applyBorder="1" applyAlignment="1">
      <alignment/>
    </xf>
    <xf numFmtId="0" fontId="93" fillId="35" borderId="92" xfId="0" applyFont="1" applyFill="1" applyBorder="1" applyAlignment="1">
      <alignment/>
    </xf>
    <xf numFmtId="0" fontId="92" fillId="35" borderId="92" xfId="0" applyFont="1" applyFill="1" applyBorder="1" applyAlignment="1">
      <alignment/>
    </xf>
    <xf numFmtId="3" fontId="92" fillId="35" borderId="116" xfId="0" applyNumberFormat="1" applyFont="1" applyFill="1" applyBorder="1" applyAlignment="1">
      <alignment/>
    </xf>
    <xf numFmtId="3" fontId="92" fillId="35" borderId="92" xfId="0" applyNumberFormat="1" applyFont="1" applyFill="1" applyBorder="1" applyAlignment="1">
      <alignment/>
    </xf>
    <xf numFmtId="3" fontId="92" fillId="35" borderId="11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left" vertical="top"/>
    </xf>
    <xf numFmtId="0" fontId="101" fillId="36" borderId="29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G38" sqref="G38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1" t="s">
        <v>250</v>
      </c>
      <c r="B4" s="341"/>
      <c r="C4" s="341"/>
      <c r="D4" s="341"/>
      <c r="E4" s="341"/>
      <c r="F4" s="341"/>
      <c r="G4" s="341"/>
      <c r="H4" s="341"/>
      <c r="I4" s="341"/>
    </row>
    <row r="18" spans="1:9" ht="20.25">
      <c r="A18" s="342" t="s">
        <v>251</v>
      </c>
      <c r="B18" s="342"/>
      <c r="C18" s="342"/>
      <c r="D18" s="342"/>
      <c r="E18" s="342"/>
      <c r="F18" s="342"/>
      <c r="G18" s="342"/>
      <c r="H18" s="342"/>
      <c r="I18" s="342"/>
    </row>
    <row r="19" spans="1:9" ht="20.25">
      <c r="A19" s="342"/>
      <c r="B19" s="342"/>
      <c r="C19" s="342"/>
      <c r="D19" s="342"/>
      <c r="E19" s="342"/>
      <c r="F19" s="342"/>
      <c r="G19" s="342"/>
      <c r="H19" s="342"/>
      <c r="I19" s="342"/>
    </row>
    <row r="20" spans="1:9" ht="20.25">
      <c r="A20" s="343" t="s">
        <v>503</v>
      </c>
      <c r="B20" s="343"/>
      <c r="C20" s="343"/>
      <c r="D20" s="343"/>
      <c r="E20" s="343"/>
      <c r="F20" s="343"/>
      <c r="G20" s="343"/>
      <c r="H20" s="343"/>
      <c r="I20" s="343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45" t="s">
        <v>332</v>
      </c>
      <c r="C22" s="345"/>
      <c r="D22" s="345"/>
      <c r="E22" s="345"/>
      <c r="F22" s="345"/>
      <c r="G22" s="345"/>
      <c r="H22" s="345"/>
      <c r="I22" s="345"/>
    </row>
    <row r="23" spans="1:9" ht="15.75">
      <c r="A23" s="138"/>
      <c r="B23" s="345"/>
      <c r="C23" s="345"/>
      <c r="D23" s="345"/>
      <c r="E23" s="345"/>
      <c r="F23" s="345"/>
      <c r="G23" s="345"/>
      <c r="H23" s="345"/>
      <c r="I23" s="345"/>
    </row>
    <row r="24" spans="1:9" ht="18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44"/>
      <c r="D27" s="344"/>
      <c r="E27" s="344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39" t="s">
        <v>252</v>
      </c>
      <c r="B36" s="339"/>
      <c r="C36" s="339"/>
      <c r="D36" s="339"/>
      <c r="E36" s="339"/>
      <c r="F36" s="339"/>
      <c r="G36" s="339"/>
      <c r="H36" s="339"/>
      <c r="I36" s="339"/>
    </row>
    <row r="37" spans="1:9" ht="15.75">
      <c r="A37" s="339" t="s">
        <v>253</v>
      </c>
      <c r="B37" s="339"/>
      <c r="C37" s="339"/>
      <c r="D37" s="339"/>
      <c r="E37" s="339"/>
      <c r="F37" s="339"/>
      <c r="G37" s="339"/>
      <c r="H37" s="339"/>
      <c r="I37" s="339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40" t="s">
        <v>504</v>
      </c>
      <c r="B40" s="340"/>
      <c r="C40" s="340"/>
      <c r="D40" s="340"/>
      <c r="E40" s="340"/>
      <c r="F40" s="340"/>
      <c r="G40" s="340"/>
      <c r="H40" s="340"/>
      <c r="I40" s="340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383" t="s">
        <v>509</v>
      </c>
      <c r="B2" s="383"/>
      <c r="C2" s="383"/>
      <c r="D2" s="383"/>
      <c r="E2" s="383"/>
      <c r="F2" s="383"/>
      <c r="G2" s="383"/>
      <c r="H2" s="383"/>
      <c r="I2" s="383"/>
      <c r="J2" s="383"/>
    </row>
    <row r="5" spans="1:10" ht="18.75" customHeight="1">
      <c r="A5" s="369" t="s">
        <v>119</v>
      </c>
      <c r="B5" s="369"/>
      <c r="C5" s="369"/>
      <c r="D5" s="369"/>
      <c r="E5" s="369"/>
      <c r="F5" s="369"/>
      <c r="G5" s="369"/>
      <c r="H5" s="369"/>
      <c r="I5" s="369"/>
      <c r="J5" s="369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15" t="s">
        <v>120</v>
      </c>
      <c r="D9" s="416"/>
      <c r="E9" s="415" t="s">
        <v>121</v>
      </c>
      <c r="F9" s="416"/>
      <c r="G9" s="415" t="s">
        <v>522</v>
      </c>
      <c r="H9" s="416"/>
      <c r="I9" s="415" t="s">
        <v>122</v>
      </c>
      <c r="J9" s="417"/>
    </row>
    <row r="10" spans="2:10" ht="24.75" customHeight="1">
      <c r="B10" s="232" t="s">
        <v>123</v>
      </c>
      <c r="C10" s="410">
        <v>1793</v>
      </c>
      <c r="D10" s="411"/>
      <c r="E10" s="410">
        <v>1606</v>
      </c>
      <c r="F10" s="411"/>
      <c r="G10" s="413">
        <v>17</v>
      </c>
      <c r="H10" s="414"/>
      <c r="I10" s="413">
        <v>27</v>
      </c>
      <c r="J10" s="418"/>
    </row>
    <row r="11" spans="2:10" ht="24.75" customHeight="1">
      <c r="B11" s="233" t="s">
        <v>124</v>
      </c>
      <c r="C11" s="410">
        <v>1791</v>
      </c>
      <c r="D11" s="411"/>
      <c r="E11" s="410">
        <v>1040</v>
      </c>
      <c r="F11" s="411"/>
      <c r="G11" s="413">
        <v>14</v>
      </c>
      <c r="H11" s="414"/>
      <c r="I11" s="413">
        <v>12</v>
      </c>
      <c r="J11" s="418"/>
    </row>
    <row r="12" spans="2:10" ht="24.75" customHeight="1">
      <c r="B12" s="232" t="s">
        <v>125</v>
      </c>
      <c r="C12" s="410"/>
      <c r="D12" s="411"/>
      <c r="E12" s="410"/>
      <c r="F12" s="411"/>
      <c r="G12" s="410"/>
      <c r="H12" s="411"/>
      <c r="I12" s="410"/>
      <c r="J12" s="412"/>
    </row>
    <row r="13" spans="2:10" ht="24.75" customHeight="1">
      <c r="B13" s="233" t="s">
        <v>126</v>
      </c>
      <c r="C13" s="410"/>
      <c r="D13" s="411"/>
      <c r="E13" s="410"/>
      <c r="F13" s="411"/>
      <c r="G13" s="410"/>
      <c r="H13" s="411"/>
      <c r="I13" s="410"/>
      <c r="J13" s="412"/>
    </row>
    <row r="14" spans="2:10" ht="24.75" customHeight="1">
      <c r="B14" s="234" t="s">
        <v>127</v>
      </c>
      <c r="C14" s="410"/>
      <c r="D14" s="411"/>
      <c r="E14" s="410"/>
      <c r="F14" s="411"/>
      <c r="G14" s="410"/>
      <c r="H14" s="411"/>
      <c r="I14" s="410"/>
      <c r="J14" s="412"/>
    </row>
    <row r="15" spans="2:10" ht="24.75" customHeight="1">
      <c r="B15" s="235" t="s">
        <v>128</v>
      </c>
      <c r="C15" s="410"/>
      <c r="D15" s="411"/>
      <c r="E15" s="410"/>
      <c r="F15" s="411"/>
      <c r="G15" s="410"/>
      <c r="H15" s="411"/>
      <c r="I15" s="410"/>
      <c r="J15" s="412"/>
    </row>
    <row r="16" spans="2:10" ht="24.75" customHeight="1">
      <c r="B16" s="234" t="s">
        <v>129</v>
      </c>
      <c r="C16" s="410"/>
      <c r="D16" s="411"/>
      <c r="E16" s="410"/>
      <c r="F16" s="411"/>
      <c r="G16" s="410"/>
      <c r="H16" s="411"/>
      <c r="I16" s="410"/>
      <c r="J16" s="412"/>
    </row>
    <row r="17" spans="2:10" ht="24.75" customHeight="1">
      <c r="B17" s="235" t="s">
        <v>273</v>
      </c>
      <c r="C17" s="410"/>
      <c r="D17" s="411"/>
      <c r="E17" s="410"/>
      <c r="F17" s="411"/>
      <c r="G17" s="410"/>
      <c r="H17" s="411"/>
      <c r="I17" s="410"/>
      <c r="J17" s="412"/>
    </row>
    <row r="18" spans="2:10" ht="24.75" customHeight="1">
      <c r="B18" s="234" t="s">
        <v>274</v>
      </c>
      <c r="C18" s="410"/>
      <c r="D18" s="411"/>
      <c r="E18" s="410"/>
      <c r="F18" s="411"/>
      <c r="G18" s="410"/>
      <c r="H18" s="411"/>
      <c r="I18" s="410"/>
      <c r="J18" s="412"/>
    </row>
    <row r="19" spans="2:10" ht="24.75" customHeight="1">
      <c r="B19" s="235" t="s">
        <v>276</v>
      </c>
      <c r="C19" s="410"/>
      <c r="D19" s="411"/>
      <c r="E19" s="410"/>
      <c r="F19" s="411"/>
      <c r="G19" s="410"/>
      <c r="H19" s="411"/>
      <c r="I19" s="410"/>
      <c r="J19" s="412"/>
    </row>
    <row r="20" spans="2:10" ht="24.75" customHeight="1">
      <c r="B20" s="234" t="s">
        <v>277</v>
      </c>
      <c r="C20" s="410"/>
      <c r="D20" s="411"/>
      <c r="E20" s="410"/>
      <c r="F20" s="411"/>
      <c r="G20" s="410"/>
      <c r="H20" s="411"/>
      <c r="I20" s="410"/>
      <c r="J20" s="412"/>
    </row>
    <row r="21" spans="2:10" ht="24.75" customHeight="1">
      <c r="B21" s="235" t="s">
        <v>278</v>
      </c>
      <c r="C21" s="410"/>
      <c r="D21" s="411"/>
      <c r="E21" s="410"/>
      <c r="F21" s="411"/>
      <c r="G21" s="410"/>
      <c r="H21" s="411"/>
      <c r="I21" s="410"/>
      <c r="J21" s="412"/>
    </row>
    <row r="22" spans="2:10" ht="24.75" customHeight="1" thickBot="1">
      <c r="B22" s="236" t="s">
        <v>31</v>
      </c>
      <c r="C22" s="419">
        <f>SUM(C10:D21)</f>
        <v>3584</v>
      </c>
      <c r="D22" s="420"/>
      <c r="E22" s="419">
        <f>SUM(E10:F21)</f>
        <v>2646</v>
      </c>
      <c r="F22" s="420"/>
      <c r="G22" s="419">
        <f>SUM(G10:H21)</f>
        <v>31</v>
      </c>
      <c r="H22" s="420"/>
      <c r="I22" s="419">
        <f>SUM(I10:J21)</f>
        <v>39</v>
      </c>
      <c r="J22" s="421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31">
      <selection activeCell="A1" sqref="A1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70" max="170" width="5.140625" style="0" customWidth="1"/>
  </cols>
  <sheetData>
    <row r="2" spans="1:10" ht="17.25" customHeight="1" thickBot="1">
      <c r="A2" s="383" t="s">
        <v>512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9" ht="16.5" customHeight="1">
      <c r="A3" s="369" t="s">
        <v>130</v>
      </c>
      <c r="B3" s="369"/>
      <c r="C3" s="369"/>
      <c r="D3" s="369"/>
      <c r="E3" s="369"/>
      <c r="F3" s="369"/>
      <c r="G3" s="369"/>
      <c r="H3" s="369"/>
      <c r="I3" s="369"/>
    </row>
    <row r="5" spans="3:7" ht="15">
      <c r="C5" s="400" t="s">
        <v>131</v>
      </c>
      <c r="D5" s="400"/>
      <c r="E5" s="400"/>
      <c r="F5" s="400"/>
      <c r="G5" s="400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132</v>
      </c>
      <c r="B7" s="427" t="s">
        <v>465</v>
      </c>
      <c r="C7" s="427"/>
      <c r="D7" s="427" t="s">
        <v>133</v>
      </c>
      <c r="E7" s="427"/>
      <c r="F7" s="427"/>
      <c r="G7" s="427"/>
      <c r="H7" s="86" t="s">
        <v>9</v>
      </c>
      <c r="I7" s="86" t="s">
        <v>134</v>
      </c>
    </row>
    <row r="8" spans="1:9" ht="24" customHeight="1">
      <c r="A8" s="92">
        <v>1</v>
      </c>
      <c r="B8" s="422" t="s">
        <v>135</v>
      </c>
      <c r="C8" s="422"/>
      <c r="D8" s="425" t="s">
        <v>136</v>
      </c>
      <c r="E8" s="426"/>
      <c r="F8" s="426"/>
      <c r="G8" s="426"/>
      <c r="H8" s="93">
        <v>134</v>
      </c>
      <c r="I8" s="160">
        <f>H8/1236*100</f>
        <v>10.841423948220065</v>
      </c>
    </row>
    <row r="9" spans="1:9" ht="16.5" customHeight="1">
      <c r="A9" s="94">
        <v>2</v>
      </c>
      <c r="B9" s="422" t="s">
        <v>344</v>
      </c>
      <c r="C9" s="422"/>
      <c r="D9" s="424" t="s">
        <v>137</v>
      </c>
      <c r="E9" s="424"/>
      <c r="F9" s="424"/>
      <c r="G9" s="424"/>
      <c r="H9" s="93">
        <v>110</v>
      </c>
      <c r="I9" s="160">
        <f aca="true" t="shared" si="0" ref="I9:I17">H9/1236*100</f>
        <v>8.89967637540453</v>
      </c>
    </row>
    <row r="10" spans="1:9" ht="26.25" customHeight="1">
      <c r="A10" s="94">
        <v>3</v>
      </c>
      <c r="B10" s="422" t="s">
        <v>346</v>
      </c>
      <c r="C10" s="422"/>
      <c r="D10" s="423" t="s">
        <v>303</v>
      </c>
      <c r="E10" s="424"/>
      <c r="F10" s="424"/>
      <c r="G10" s="424"/>
      <c r="H10" s="93">
        <v>27</v>
      </c>
      <c r="I10" s="160">
        <f t="shared" si="0"/>
        <v>2.1844660194174756</v>
      </c>
    </row>
    <row r="11" spans="1:9" ht="18" customHeight="1">
      <c r="A11" s="92">
        <v>4</v>
      </c>
      <c r="B11" s="422" t="s">
        <v>474</v>
      </c>
      <c r="C11" s="422"/>
      <c r="D11" s="423" t="s">
        <v>475</v>
      </c>
      <c r="E11" s="423"/>
      <c r="F11" s="423"/>
      <c r="G11" s="423"/>
      <c r="H11" s="93">
        <v>26</v>
      </c>
      <c r="I11" s="160">
        <f t="shared" si="0"/>
        <v>2.103559870550162</v>
      </c>
    </row>
    <row r="12" spans="1:9" ht="27.75" customHeight="1">
      <c r="A12" s="94">
        <v>5</v>
      </c>
      <c r="B12" s="422" t="s">
        <v>348</v>
      </c>
      <c r="C12" s="422"/>
      <c r="D12" s="423" t="s">
        <v>138</v>
      </c>
      <c r="E12" s="424"/>
      <c r="F12" s="424"/>
      <c r="G12" s="424"/>
      <c r="H12" s="93">
        <v>25</v>
      </c>
      <c r="I12" s="160">
        <f t="shared" si="0"/>
        <v>2.0226537216828477</v>
      </c>
    </row>
    <row r="13" spans="1:9" ht="29.25" customHeight="1">
      <c r="A13" s="92">
        <v>6</v>
      </c>
      <c r="B13" s="422" t="s">
        <v>345</v>
      </c>
      <c r="C13" s="422"/>
      <c r="D13" s="423" t="s">
        <v>302</v>
      </c>
      <c r="E13" s="423"/>
      <c r="F13" s="423"/>
      <c r="G13" s="423"/>
      <c r="H13" s="93">
        <v>22</v>
      </c>
      <c r="I13" s="160">
        <f t="shared" si="0"/>
        <v>1.779935275080906</v>
      </c>
    </row>
    <row r="14" spans="1:9" ht="15.75" customHeight="1">
      <c r="A14" s="94">
        <v>7</v>
      </c>
      <c r="B14" s="422" t="s">
        <v>477</v>
      </c>
      <c r="C14" s="422"/>
      <c r="D14" s="423" t="s">
        <v>478</v>
      </c>
      <c r="E14" s="423"/>
      <c r="F14" s="423"/>
      <c r="G14" s="423"/>
      <c r="H14" s="93">
        <v>21</v>
      </c>
      <c r="I14" s="160">
        <f t="shared" si="0"/>
        <v>1.6990291262135921</v>
      </c>
    </row>
    <row r="15" spans="1:9" ht="25.5" customHeight="1">
      <c r="A15" s="92">
        <v>8</v>
      </c>
      <c r="B15" s="422" t="s">
        <v>523</v>
      </c>
      <c r="C15" s="422"/>
      <c r="D15" s="423" t="s">
        <v>524</v>
      </c>
      <c r="E15" s="424"/>
      <c r="F15" s="424"/>
      <c r="G15" s="424"/>
      <c r="H15" s="93">
        <v>21</v>
      </c>
      <c r="I15" s="160">
        <f t="shared" si="0"/>
        <v>1.6990291262135921</v>
      </c>
    </row>
    <row r="16" spans="1:9" ht="27.75" customHeight="1">
      <c r="A16" s="94">
        <v>9</v>
      </c>
      <c r="B16" s="422" t="s">
        <v>351</v>
      </c>
      <c r="C16" s="422"/>
      <c r="D16" s="423" t="s">
        <v>143</v>
      </c>
      <c r="E16" s="423"/>
      <c r="F16" s="423"/>
      <c r="G16" s="423"/>
      <c r="H16" s="93">
        <v>21</v>
      </c>
      <c r="I16" s="160">
        <f t="shared" si="0"/>
        <v>1.6990291262135921</v>
      </c>
    </row>
    <row r="17" spans="1:9" ht="27" customHeight="1">
      <c r="A17" s="92">
        <v>10</v>
      </c>
      <c r="B17" s="422" t="s">
        <v>347</v>
      </c>
      <c r="C17" s="422"/>
      <c r="D17" s="423" t="s">
        <v>307</v>
      </c>
      <c r="E17" s="423"/>
      <c r="F17" s="423"/>
      <c r="G17" s="423"/>
      <c r="H17" s="93">
        <v>20</v>
      </c>
      <c r="I17" s="160">
        <f t="shared" si="0"/>
        <v>1.6181229773462782</v>
      </c>
    </row>
    <row r="18" spans="1:3" ht="15">
      <c r="A18" s="3" t="s">
        <v>18</v>
      </c>
      <c r="B18" s="3"/>
      <c r="C18" s="3"/>
    </row>
    <row r="19" spans="1:3" s="276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0" t="s">
        <v>139</v>
      </c>
      <c r="D21" s="400"/>
      <c r="E21" s="400"/>
      <c r="F21" s="400"/>
      <c r="G21" s="400"/>
    </row>
    <row r="23" spans="1:9" ht="18" customHeight="1">
      <c r="A23" s="86" t="s">
        <v>132</v>
      </c>
      <c r="B23" s="427" t="s">
        <v>465</v>
      </c>
      <c r="C23" s="427"/>
      <c r="D23" s="427" t="s">
        <v>133</v>
      </c>
      <c r="E23" s="427"/>
      <c r="F23" s="427"/>
      <c r="G23" s="427"/>
      <c r="H23" s="86" t="s">
        <v>9</v>
      </c>
      <c r="I23" s="86" t="s">
        <v>134</v>
      </c>
    </row>
    <row r="24" spans="1:9" ht="28.5" customHeight="1">
      <c r="A24" s="92">
        <v>1</v>
      </c>
      <c r="B24" s="422" t="s">
        <v>135</v>
      </c>
      <c r="C24" s="422"/>
      <c r="D24" s="424" t="s">
        <v>136</v>
      </c>
      <c r="E24" s="424"/>
      <c r="F24" s="424"/>
      <c r="G24" s="424"/>
      <c r="H24" s="93">
        <v>752</v>
      </c>
      <c r="I24" s="160">
        <f>H24/5061*100</f>
        <v>14.858723572416519</v>
      </c>
    </row>
    <row r="25" spans="1:9" ht="30.75" customHeight="1">
      <c r="A25" s="94">
        <v>2</v>
      </c>
      <c r="B25" s="422" t="s">
        <v>348</v>
      </c>
      <c r="C25" s="422"/>
      <c r="D25" s="423" t="s">
        <v>138</v>
      </c>
      <c r="E25" s="424"/>
      <c r="F25" s="424"/>
      <c r="G25" s="424"/>
      <c r="H25" s="93">
        <v>162</v>
      </c>
      <c r="I25" s="160">
        <f aca="true" t="shared" si="1" ref="I25:I33">H25/5061*100</f>
        <v>3.2009484291641965</v>
      </c>
    </row>
    <row r="26" spans="1:9" ht="29.25" customHeight="1">
      <c r="A26" s="92">
        <v>3</v>
      </c>
      <c r="B26" s="422" t="s">
        <v>346</v>
      </c>
      <c r="C26" s="422"/>
      <c r="D26" s="423" t="s">
        <v>303</v>
      </c>
      <c r="E26" s="424"/>
      <c r="F26" s="424"/>
      <c r="G26" s="424"/>
      <c r="H26" s="93">
        <v>135</v>
      </c>
      <c r="I26" s="160">
        <f t="shared" si="1"/>
        <v>2.667457024303497</v>
      </c>
    </row>
    <row r="27" spans="1:9" ht="18" customHeight="1">
      <c r="A27" s="94">
        <v>4</v>
      </c>
      <c r="B27" s="422" t="s">
        <v>344</v>
      </c>
      <c r="C27" s="422"/>
      <c r="D27" s="424" t="s">
        <v>137</v>
      </c>
      <c r="E27" s="424"/>
      <c r="F27" s="424"/>
      <c r="G27" s="424"/>
      <c r="H27" s="93">
        <v>115</v>
      </c>
      <c r="I27" s="160">
        <f t="shared" si="1"/>
        <v>2.2722782058881643</v>
      </c>
    </row>
    <row r="28" spans="1:9" ht="27" customHeight="1">
      <c r="A28" s="92">
        <v>5</v>
      </c>
      <c r="B28" s="422" t="s">
        <v>351</v>
      </c>
      <c r="C28" s="422"/>
      <c r="D28" s="423" t="s">
        <v>143</v>
      </c>
      <c r="E28" s="423"/>
      <c r="F28" s="423"/>
      <c r="G28" s="423"/>
      <c r="H28" s="93">
        <v>104</v>
      </c>
      <c r="I28" s="160">
        <f t="shared" si="1"/>
        <v>2.054929855759731</v>
      </c>
    </row>
    <row r="29" spans="1:9" ht="18" customHeight="1">
      <c r="A29" s="94">
        <v>6</v>
      </c>
      <c r="B29" s="428" t="s">
        <v>527</v>
      </c>
      <c r="C29" s="428"/>
      <c r="D29" s="423" t="s">
        <v>525</v>
      </c>
      <c r="E29" s="423"/>
      <c r="F29" s="423"/>
      <c r="G29" s="423"/>
      <c r="H29" s="93">
        <v>90</v>
      </c>
      <c r="I29" s="160">
        <f t="shared" si="1"/>
        <v>1.7783046828689981</v>
      </c>
    </row>
    <row r="30" spans="1:9" ht="18.75" customHeight="1">
      <c r="A30" s="92">
        <v>7</v>
      </c>
      <c r="B30" s="422" t="s">
        <v>474</v>
      </c>
      <c r="C30" s="422"/>
      <c r="D30" s="423" t="s">
        <v>475</v>
      </c>
      <c r="E30" s="424"/>
      <c r="F30" s="424"/>
      <c r="G30" s="424"/>
      <c r="H30" s="93">
        <v>79</v>
      </c>
      <c r="I30" s="160">
        <f t="shared" si="1"/>
        <v>1.5609563327405651</v>
      </c>
    </row>
    <row r="31" spans="1:9" ht="26.25" customHeight="1">
      <c r="A31" s="94">
        <v>8</v>
      </c>
      <c r="B31" s="422" t="s">
        <v>347</v>
      </c>
      <c r="C31" s="422"/>
      <c r="D31" s="423" t="s">
        <v>307</v>
      </c>
      <c r="E31" s="424"/>
      <c r="F31" s="424"/>
      <c r="G31" s="424"/>
      <c r="H31" s="93">
        <v>74</v>
      </c>
      <c r="I31" s="160">
        <f t="shared" si="1"/>
        <v>1.4621616281367318</v>
      </c>
    </row>
    <row r="32" spans="1:9" ht="29.25" customHeight="1">
      <c r="A32" s="92">
        <v>9</v>
      </c>
      <c r="B32" s="428" t="s">
        <v>528</v>
      </c>
      <c r="C32" s="428"/>
      <c r="D32" s="423" t="s">
        <v>526</v>
      </c>
      <c r="E32" s="424"/>
      <c r="F32" s="424"/>
      <c r="G32" s="424"/>
      <c r="H32" s="93">
        <v>71</v>
      </c>
      <c r="I32" s="160">
        <f t="shared" si="1"/>
        <v>1.402884805374432</v>
      </c>
    </row>
    <row r="33" spans="1:9" ht="18.75" customHeight="1">
      <c r="A33" s="94">
        <v>10</v>
      </c>
      <c r="B33" s="422" t="s">
        <v>477</v>
      </c>
      <c r="C33" s="422"/>
      <c r="D33" s="423" t="s">
        <v>478</v>
      </c>
      <c r="E33" s="424"/>
      <c r="F33" s="424"/>
      <c r="G33" s="424"/>
      <c r="H33" s="93">
        <v>71</v>
      </c>
      <c r="I33" s="160">
        <f t="shared" si="1"/>
        <v>1.402884805374432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6" customFormat="1" ht="15">
      <c r="A36" s="3"/>
      <c r="B36" s="3"/>
      <c r="C36" s="3"/>
    </row>
    <row r="38" spans="3:7" ht="15">
      <c r="C38" s="400" t="s">
        <v>144</v>
      </c>
      <c r="D38" s="400"/>
      <c r="E38" s="400"/>
      <c r="F38" s="400"/>
      <c r="G38" s="400"/>
    </row>
    <row r="40" spans="1:9" ht="17.25" customHeight="1">
      <c r="A40" s="86" t="s">
        <v>132</v>
      </c>
      <c r="B40" s="427" t="s">
        <v>465</v>
      </c>
      <c r="C40" s="427"/>
      <c r="D40" s="427" t="s">
        <v>133</v>
      </c>
      <c r="E40" s="427"/>
      <c r="F40" s="427"/>
      <c r="G40" s="427"/>
      <c r="H40" s="86" t="s">
        <v>9</v>
      </c>
      <c r="I40" s="86" t="s">
        <v>134</v>
      </c>
    </row>
    <row r="41" spans="1:9" ht="29.25" customHeight="1">
      <c r="A41" s="92">
        <v>1</v>
      </c>
      <c r="B41" s="422" t="s">
        <v>135</v>
      </c>
      <c r="C41" s="422"/>
      <c r="D41" s="424" t="s">
        <v>136</v>
      </c>
      <c r="E41" s="424"/>
      <c r="F41" s="424"/>
      <c r="G41" s="424"/>
      <c r="H41" s="224">
        <v>970</v>
      </c>
      <c r="I41" s="160">
        <f>H41/3935*100</f>
        <v>24.650571791613725</v>
      </c>
    </row>
    <row r="42" spans="1:9" ht="27.75" customHeight="1">
      <c r="A42" s="94">
        <v>2</v>
      </c>
      <c r="B42" s="422" t="s">
        <v>348</v>
      </c>
      <c r="C42" s="422"/>
      <c r="D42" s="424" t="s">
        <v>138</v>
      </c>
      <c r="E42" s="424"/>
      <c r="F42" s="424"/>
      <c r="G42" s="424"/>
      <c r="H42" s="93">
        <v>158</v>
      </c>
      <c r="I42" s="160">
        <f aca="true" t="shared" si="2" ref="I42:I50">H42/3935*100</f>
        <v>4.015247776365947</v>
      </c>
    </row>
    <row r="43" spans="1:9" ht="30.75" customHeight="1">
      <c r="A43" s="92">
        <v>3</v>
      </c>
      <c r="B43" s="422" t="s">
        <v>140</v>
      </c>
      <c r="C43" s="422"/>
      <c r="D43" s="424" t="s">
        <v>141</v>
      </c>
      <c r="E43" s="424"/>
      <c r="F43" s="424"/>
      <c r="G43" s="424"/>
      <c r="H43" s="93">
        <v>117</v>
      </c>
      <c r="I43" s="160">
        <f t="shared" si="2"/>
        <v>2.9733163913595937</v>
      </c>
    </row>
    <row r="44" spans="1:9" ht="39" customHeight="1">
      <c r="A44" s="94">
        <v>4</v>
      </c>
      <c r="B44" s="422" t="s">
        <v>352</v>
      </c>
      <c r="C44" s="422"/>
      <c r="D44" s="424" t="s">
        <v>275</v>
      </c>
      <c r="E44" s="424"/>
      <c r="F44" s="424"/>
      <c r="G44" s="424"/>
      <c r="H44" s="93">
        <v>104</v>
      </c>
      <c r="I44" s="160">
        <f t="shared" si="2"/>
        <v>2.6429479034307497</v>
      </c>
    </row>
    <row r="45" spans="1:9" ht="17.25" customHeight="1">
      <c r="A45" s="92">
        <v>5</v>
      </c>
      <c r="B45" s="422" t="s">
        <v>474</v>
      </c>
      <c r="C45" s="422"/>
      <c r="D45" s="423" t="s">
        <v>475</v>
      </c>
      <c r="E45" s="424"/>
      <c r="F45" s="424"/>
      <c r="G45" s="424"/>
      <c r="H45" s="93">
        <v>88</v>
      </c>
      <c r="I45" s="160">
        <f t="shared" si="2"/>
        <v>2.236340533672173</v>
      </c>
    </row>
    <row r="46" spans="1:9" ht="27" customHeight="1">
      <c r="A46" s="94">
        <v>6</v>
      </c>
      <c r="B46" s="422" t="s">
        <v>368</v>
      </c>
      <c r="C46" s="422"/>
      <c r="D46" s="423" t="s">
        <v>369</v>
      </c>
      <c r="E46" s="424"/>
      <c r="F46" s="424"/>
      <c r="G46" s="424"/>
      <c r="H46" s="93">
        <v>72</v>
      </c>
      <c r="I46" s="160">
        <f t="shared" si="2"/>
        <v>1.8297331639135959</v>
      </c>
    </row>
    <row r="47" spans="1:9" ht="25.5" customHeight="1">
      <c r="A47" s="92">
        <v>7</v>
      </c>
      <c r="B47" s="422" t="s">
        <v>346</v>
      </c>
      <c r="C47" s="422"/>
      <c r="D47" s="423" t="s">
        <v>303</v>
      </c>
      <c r="E47" s="424"/>
      <c r="F47" s="424"/>
      <c r="G47" s="424"/>
      <c r="H47" s="93">
        <v>59</v>
      </c>
      <c r="I47" s="160">
        <f t="shared" si="2"/>
        <v>1.4993646759847523</v>
      </c>
    </row>
    <row r="48" spans="1:9" ht="34.5" customHeight="1">
      <c r="A48" s="94">
        <v>8</v>
      </c>
      <c r="B48" s="422" t="s">
        <v>353</v>
      </c>
      <c r="C48" s="422"/>
      <c r="D48" s="423" t="s">
        <v>145</v>
      </c>
      <c r="E48" s="424"/>
      <c r="F48" s="424"/>
      <c r="G48" s="424"/>
      <c r="H48" s="93">
        <v>55</v>
      </c>
      <c r="I48" s="160">
        <f t="shared" si="2"/>
        <v>1.3977128335451081</v>
      </c>
    </row>
    <row r="49" spans="1:9" ht="27" customHeight="1">
      <c r="A49" s="92">
        <v>9</v>
      </c>
      <c r="B49" s="422" t="s">
        <v>529</v>
      </c>
      <c r="C49" s="422"/>
      <c r="D49" s="423" t="s">
        <v>530</v>
      </c>
      <c r="E49" s="424"/>
      <c r="F49" s="424"/>
      <c r="G49" s="424"/>
      <c r="H49" s="93">
        <v>53</v>
      </c>
      <c r="I49" s="160">
        <f t="shared" si="2"/>
        <v>1.3468869123252858</v>
      </c>
    </row>
    <row r="50" spans="1:9" ht="21" customHeight="1">
      <c r="A50" s="94">
        <v>10</v>
      </c>
      <c r="B50" s="422" t="s">
        <v>355</v>
      </c>
      <c r="C50" s="422"/>
      <c r="D50" s="423" t="s">
        <v>338</v>
      </c>
      <c r="E50" s="424"/>
      <c r="F50" s="424"/>
      <c r="G50" s="424"/>
      <c r="H50" s="93">
        <v>51</v>
      </c>
      <c r="I50" s="160">
        <f t="shared" si="2"/>
        <v>1.2960609911054637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3:C13"/>
    <mergeCell ref="D13:G13"/>
    <mergeCell ref="B14:C14"/>
    <mergeCell ref="D14:G14"/>
    <mergeCell ref="B50:C50"/>
    <mergeCell ref="D50:G50"/>
    <mergeCell ref="B48:C48"/>
    <mergeCell ref="D48:G48"/>
    <mergeCell ref="B49:C49"/>
    <mergeCell ref="D49:G49"/>
    <mergeCell ref="B47:C47"/>
    <mergeCell ref="D47:G47"/>
    <mergeCell ref="B33:C33"/>
    <mergeCell ref="D42:G42"/>
    <mergeCell ref="D33:G33"/>
    <mergeCell ref="B44:C44"/>
    <mergeCell ref="D46:G46"/>
    <mergeCell ref="B46:C46"/>
    <mergeCell ref="B41:C41"/>
    <mergeCell ref="D41:G41"/>
    <mergeCell ref="B45:C45"/>
    <mergeCell ref="D45:G45"/>
    <mergeCell ref="D40:G40"/>
    <mergeCell ref="B11:C11"/>
    <mergeCell ref="D11:G11"/>
    <mergeCell ref="B32:C32"/>
    <mergeCell ref="D32:G32"/>
    <mergeCell ref="B43:C43"/>
    <mergeCell ref="C38:G38"/>
    <mergeCell ref="B27:C27"/>
    <mergeCell ref="D31:G31"/>
    <mergeCell ref="D30:G30"/>
    <mergeCell ref="B30:C30"/>
    <mergeCell ref="B42:C42"/>
    <mergeCell ref="D43:G43"/>
    <mergeCell ref="D44:G44"/>
    <mergeCell ref="B40:C40"/>
    <mergeCell ref="B31:C31"/>
    <mergeCell ref="B26:C26"/>
    <mergeCell ref="D26:G26"/>
    <mergeCell ref="B28:C28"/>
    <mergeCell ref="D28:G28"/>
    <mergeCell ref="B29:C29"/>
    <mergeCell ref="D29:G29"/>
    <mergeCell ref="D27:G27"/>
    <mergeCell ref="C21:G21"/>
    <mergeCell ref="B23:C23"/>
    <mergeCell ref="D23:G23"/>
    <mergeCell ref="D17:G17"/>
    <mergeCell ref="B25:C25"/>
    <mergeCell ref="D25:G25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B1">
      <selection activeCell="M38" sqref="M38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44" width="9.140625" style="276" customWidth="1"/>
    <col min="145" max="145" width="5.140625" style="276" customWidth="1"/>
    <col min="146" max="16384" width="9.140625" style="276" customWidth="1"/>
  </cols>
  <sheetData>
    <row r="1" spans="1:10" ht="17.25" customHeight="1" thickBot="1">
      <c r="A1" s="429" t="s">
        <v>512</v>
      </c>
      <c r="B1" s="383"/>
      <c r="C1" s="383"/>
      <c r="D1" s="383"/>
      <c r="E1" s="383"/>
      <c r="F1" s="383"/>
      <c r="G1" s="383"/>
      <c r="H1" s="383"/>
      <c r="I1" s="383"/>
      <c r="J1" s="78"/>
    </row>
    <row r="2" spans="1:9" ht="16.5" customHeight="1">
      <c r="A2" s="437" t="s">
        <v>469</v>
      </c>
      <c r="B2" s="369"/>
      <c r="C2" s="369"/>
      <c r="D2" s="369"/>
      <c r="E2" s="369"/>
      <c r="F2" s="369"/>
      <c r="G2" s="369"/>
      <c r="H2" s="369"/>
      <c r="I2" s="369"/>
    </row>
    <row r="3" spans="3:7" ht="15">
      <c r="C3" s="400" t="s">
        <v>131</v>
      </c>
      <c r="D3" s="400"/>
      <c r="E3" s="400"/>
      <c r="F3" s="400"/>
      <c r="G3" s="400"/>
    </row>
    <row r="4" spans="1:9" ht="15.75" customHeight="1">
      <c r="A4" s="272" t="s">
        <v>132</v>
      </c>
      <c r="B4" s="427" t="s">
        <v>465</v>
      </c>
      <c r="C4" s="427"/>
      <c r="D4" s="427" t="s">
        <v>133</v>
      </c>
      <c r="E4" s="427"/>
      <c r="F4" s="427"/>
      <c r="G4" s="427"/>
      <c r="H4" s="272" t="s">
        <v>9</v>
      </c>
      <c r="I4" s="272" t="s">
        <v>467</v>
      </c>
    </row>
    <row r="5" spans="1:9" ht="28.5" customHeight="1">
      <c r="A5" s="92">
        <v>1</v>
      </c>
      <c r="B5" s="432" t="s">
        <v>135</v>
      </c>
      <c r="C5" s="432"/>
      <c r="D5" s="438" t="s">
        <v>136</v>
      </c>
      <c r="E5" s="439"/>
      <c r="F5" s="439"/>
      <c r="G5" s="440"/>
      <c r="H5" s="93">
        <v>29</v>
      </c>
      <c r="I5" s="160"/>
    </row>
    <row r="6" spans="1:9" ht="15" customHeight="1">
      <c r="A6" s="94">
        <v>2</v>
      </c>
      <c r="B6" s="432" t="s">
        <v>344</v>
      </c>
      <c r="C6" s="432"/>
      <c r="D6" s="433" t="s">
        <v>137</v>
      </c>
      <c r="E6" s="434"/>
      <c r="F6" s="434"/>
      <c r="G6" s="435"/>
      <c r="H6" s="93">
        <v>13</v>
      </c>
      <c r="I6" s="160"/>
    </row>
    <row r="7" spans="1:9" ht="27" customHeight="1">
      <c r="A7" s="92">
        <v>3</v>
      </c>
      <c r="B7" s="436" t="s">
        <v>539</v>
      </c>
      <c r="C7" s="436"/>
      <c r="D7" s="433" t="s">
        <v>531</v>
      </c>
      <c r="E7" s="434"/>
      <c r="F7" s="434"/>
      <c r="G7" s="435"/>
      <c r="H7" s="93">
        <v>12</v>
      </c>
      <c r="I7" s="160"/>
    </row>
    <row r="8" spans="1:9" ht="30" customHeight="1">
      <c r="A8" s="94">
        <v>4</v>
      </c>
      <c r="B8" s="432" t="s">
        <v>347</v>
      </c>
      <c r="C8" s="432"/>
      <c r="D8" s="433" t="s">
        <v>307</v>
      </c>
      <c r="E8" s="434"/>
      <c r="F8" s="434"/>
      <c r="G8" s="435"/>
      <c r="H8" s="93">
        <v>8</v>
      </c>
      <c r="I8" s="160"/>
    </row>
    <row r="9" spans="1:9" ht="24.75" customHeight="1">
      <c r="A9" s="92">
        <v>5</v>
      </c>
      <c r="B9" s="432" t="s">
        <v>532</v>
      </c>
      <c r="C9" s="432"/>
      <c r="D9" s="433" t="s">
        <v>533</v>
      </c>
      <c r="E9" s="434"/>
      <c r="F9" s="434"/>
      <c r="G9" s="435"/>
      <c r="H9" s="93">
        <v>6</v>
      </c>
      <c r="I9" s="160"/>
    </row>
    <row r="10" spans="1:9" ht="25.5" customHeight="1">
      <c r="A10" s="94">
        <v>6</v>
      </c>
      <c r="B10" s="432" t="s">
        <v>351</v>
      </c>
      <c r="C10" s="432"/>
      <c r="D10" s="433" t="s">
        <v>143</v>
      </c>
      <c r="E10" s="434"/>
      <c r="F10" s="434"/>
      <c r="G10" s="435"/>
      <c r="H10" s="93">
        <v>6</v>
      </c>
      <c r="I10" s="160"/>
    </row>
    <row r="11" spans="1:9" ht="13.5" customHeight="1">
      <c r="A11" s="92">
        <v>7</v>
      </c>
      <c r="B11" s="432" t="s">
        <v>534</v>
      </c>
      <c r="C11" s="432"/>
      <c r="D11" s="433" t="s">
        <v>535</v>
      </c>
      <c r="E11" s="434"/>
      <c r="F11" s="434"/>
      <c r="G11" s="435"/>
      <c r="H11" s="93">
        <v>6</v>
      </c>
      <c r="I11" s="160"/>
    </row>
    <row r="12" spans="1:9" ht="15.75" customHeight="1">
      <c r="A12" s="94">
        <v>8</v>
      </c>
      <c r="B12" s="432" t="s">
        <v>479</v>
      </c>
      <c r="C12" s="432"/>
      <c r="D12" s="433" t="s">
        <v>480</v>
      </c>
      <c r="E12" s="434"/>
      <c r="F12" s="434"/>
      <c r="G12" s="435"/>
      <c r="H12" s="93">
        <v>6</v>
      </c>
      <c r="I12" s="160"/>
    </row>
    <row r="13" spans="1:9" ht="24.75" customHeight="1">
      <c r="A13" s="92">
        <v>9</v>
      </c>
      <c r="B13" s="432" t="s">
        <v>529</v>
      </c>
      <c r="C13" s="432"/>
      <c r="D13" s="433" t="s">
        <v>530</v>
      </c>
      <c r="E13" s="434"/>
      <c r="F13" s="434"/>
      <c r="G13" s="435"/>
      <c r="H13" s="93">
        <v>6</v>
      </c>
      <c r="I13" s="160"/>
    </row>
    <row r="14" spans="1:9" ht="41.25" customHeight="1">
      <c r="A14" s="94">
        <v>10</v>
      </c>
      <c r="B14" s="432" t="s">
        <v>536</v>
      </c>
      <c r="C14" s="432"/>
      <c r="D14" s="433" t="s">
        <v>537</v>
      </c>
      <c r="E14" s="434"/>
      <c r="F14" s="434"/>
      <c r="G14" s="435"/>
      <c r="H14" s="93">
        <v>5</v>
      </c>
      <c r="I14" s="160"/>
    </row>
    <row r="15" spans="3:7" ht="15">
      <c r="C15" s="400" t="s">
        <v>139</v>
      </c>
      <c r="D15" s="400"/>
      <c r="E15" s="400"/>
      <c r="F15" s="400"/>
      <c r="G15" s="400"/>
    </row>
    <row r="16" spans="1:9" ht="15" customHeight="1">
      <c r="A16" s="272" t="s">
        <v>132</v>
      </c>
      <c r="B16" s="427" t="s">
        <v>465</v>
      </c>
      <c r="C16" s="427"/>
      <c r="D16" s="427" t="s">
        <v>133</v>
      </c>
      <c r="E16" s="427"/>
      <c r="F16" s="427"/>
      <c r="G16" s="427"/>
      <c r="H16" s="272" t="s">
        <v>9</v>
      </c>
      <c r="I16" s="334" t="s">
        <v>467</v>
      </c>
    </row>
    <row r="17" spans="1:9" ht="28.5" customHeight="1">
      <c r="A17" s="92">
        <v>1</v>
      </c>
      <c r="B17" s="422" t="s">
        <v>135</v>
      </c>
      <c r="C17" s="422"/>
      <c r="D17" s="424" t="s">
        <v>136</v>
      </c>
      <c r="E17" s="424"/>
      <c r="F17" s="424"/>
      <c r="G17" s="424"/>
      <c r="H17" s="224">
        <v>204</v>
      </c>
      <c r="I17" s="160"/>
    </row>
    <row r="18" spans="1:9" ht="28.5" customHeight="1">
      <c r="A18" s="94">
        <v>2</v>
      </c>
      <c r="B18" s="430" t="s">
        <v>346</v>
      </c>
      <c r="C18" s="431"/>
      <c r="D18" s="423" t="s">
        <v>303</v>
      </c>
      <c r="E18" s="424"/>
      <c r="F18" s="424"/>
      <c r="G18" s="424"/>
      <c r="H18" s="93">
        <v>59</v>
      </c>
      <c r="I18" s="160"/>
    </row>
    <row r="19" spans="1:9" ht="44.25" customHeight="1">
      <c r="A19" s="92">
        <v>3</v>
      </c>
      <c r="B19" s="422" t="s">
        <v>140</v>
      </c>
      <c r="C19" s="422"/>
      <c r="D19" s="423" t="s">
        <v>141</v>
      </c>
      <c r="E19" s="424"/>
      <c r="F19" s="424"/>
      <c r="G19" s="424"/>
      <c r="H19" s="93">
        <v>56</v>
      </c>
      <c r="I19" s="160"/>
    </row>
    <row r="20" spans="1:9" ht="25.5" customHeight="1">
      <c r="A20" s="94">
        <v>4</v>
      </c>
      <c r="B20" s="422" t="s">
        <v>353</v>
      </c>
      <c r="C20" s="422"/>
      <c r="D20" s="424" t="s">
        <v>145</v>
      </c>
      <c r="E20" s="424"/>
      <c r="F20" s="424"/>
      <c r="G20" s="424"/>
      <c r="H20" s="93">
        <v>47</v>
      </c>
      <c r="I20" s="160"/>
    </row>
    <row r="21" spans="1:9" ht="14.25" customHeight="1">
      <c r="A21" s="92">
        <v>5</v>
      </c>
      <c r="B21" s="422" t="s">
        <v>348</v>
      </c>
      <c r="C21" s="422"/>
      <c r="D21" s="423" t="s">
        <v>138</v>
      </c>
      <c r="E21" s="423"/>
      <c r="F21" s="423"/>
      <c r="G21" s="423"/>
      <c r="H21" s="93">
        <v>44</v>
      </c>
      <c r="I21" s="160"/>
    </row>
    <row r="22" spans="1:9" ht="15" customHeight="1">
      <c r="A22" s="94">
        <v>6</v>
      </c>
      <c r="B22" s="422" t="s">
        <v>350</v>
      </c>
      <c r="C22" s="422"/>
      <c r="D22" s="423" t="s">
        <v>142</v>
      </c>
      <c r="E22" s="423"/>
      <c r="F22" s="423"/>
      <c r="G22" s="423"/>
      <c r="H22" s="93">
        <v>39</v>
      </c>
      <c r="I22" s="160"/>
    </row>
    <row r="23" spans="1:9" ht="15.75" customHeight="1">
      <c r="A23" s="92">
        <v>7</v>
      </c>
      <c r="B23" s="422" t="s">
        <v>481</v>
      </c>
      <c r="C23" s="422"/>
      <c r="D23" s="423" t="s">
        <v>482</v>
      </c>
      <c r="E23" s="424"/>
      <c r="F23" s="424"/>
      <c r="G23" s="424"/>
      <c r="H23" s="93">
        <v>37</v>
      </c>
      <c r="I23" s="160"/>
    </row>
    <row r="24" spans="1:9" ht="24.75" customHeight="1">
      <c r="A24" s="94">
        <v>8</v>
      </c>
      <c r="B24" s="422" t="s">
        <v>351</v>
      </c>
      <c r="C24" s="422"/>
      <c r="D24" s="423" t="s">
        <v>143</v>
      </c>
      <c r="E24" s="424"/>
      <c r="F24" s="424"/>
      <c r="G24" s="424"/>
      <c r="H24" s="93">
        <v>36</v>
      </c>
      <c r="I24" s="160"/>
    </row>
    <row r="25" spans="1:9" ht="25.5" customHeight="1">
      <c r="A25" s="92">
        <v>9</v>
      </c>
      <c r="B25" s="422" t="s">
        <v>347</v>
      </c>
      <c r="C25" s="422"/>
      <c r="D25" s="423" t="s">
        <v>307</v>
      </c>
      <c r="E25" s="424"/>
      <c r="F25" s="424"/>
      <c r="G25" s="424"/>
      <c r="H25" s="93">
        <v>35</v>
      </c>
      <c r="I25" s="160"/>
    </row>
    <row r="26" spans="1:9" ht="16.5" customHeight="1">
      <c r="A26" s="94">
        <v>10</v>
      </c>
      <c r="B26" s="422" t="s">
        <v>349</v>
      </c>
      <c r="C26" s="422"/>
      <c r="D26" s="423" t="s">
        <v>343</v>
      </c>
      <c r="E26" s="424"/>
      <c r="F26" s="424"/>
      <c r="G26" s="424"/>
      <c r="H26" s="93">
        <v>35</v>
      </c>
      <c r="I26" s="160"/>
    </row>
    <row r="27" spans="1:3" ht="15">
      <c r="A27" s="3"/>
      <c r="B27" s="3"/>
      <c r="C27" s="3"/>
    </row>
    <row r="28" spans="3:7" ht="15">
      <c r="C28" s="400" t="s">
        <v>341</v>
      </c>
      <c r="D28" s="400"/>
      <c r="E28" s="400"/>
      <c r="F28" s="400"/>
      <c r="G28" s="400"/>
    </row>
    <row r="29" spans="1:9" ht="25.5" customHeight="1">
      <c r="A29" s="272" t="s">
        <v>132</v>
      </c>
      <c r="B29" s="427" t="s">
        <v>465</v>
      </c>
      <c r="C29" s="427"/>
      <c r="D29" s="427" t="s">
        <v>133</v>
      </c>
      <c r="E29" s="427"/>
      <c r="F29" s="427"/>
      <c r="G29" s="427"/>
      <c r="H29" s="272" t="s">
        <v>9</v>
      </c>
      <c r="I29" s="334" t="s">
        <v>470</v>
      </c>
    </row>
    <row r="30" spans="1:9" ht="30" customHeight="1">
      <c r="A30" s="92">
        <v>1</v>
      </c>
      <c r="B30" s="422" t="s">
        <v>135</v>
      </c>
      <c r="C30" s="422"/>
      <c r="D30" s="424" t="s">
        <v>136</v>
      </c>
      <c r="E30" s="424"/>
      <c r="F30" s="424"/>
      <c r="G30" s="424"/>
      <c r="H30" s="279">
        <v>621</v>
      </c>
      <c r="I30" s="280"/>
    </row>
    <row r="31" spans="1:9" ht="42.75" customHeight="1">
      <c r="A31" s="94">
        <v>2</v>
      </c>
      <c r="B31" s="422" t="s">
        <v>140</v>
      </c>
      <c r="C31" s="422"/>
      <c r="D31" s="424" t="s">
        <v>141</v>
      </c>
      <c r="E31" s="424"/>
      <c r="F31" s="424"/>
      <c r="G31" s="424"/>
      <c r="H31" s="281">
        <v>612</v>
      </c>
      <c r="I31" s="280"/>
    </row>
    <row r="32" spans="1:9" ht="27.75" customHeight="1">
      <c r="A32" s="92">
        <v>3</v>
      </c>
      <c r="B32" s="422" t="s">
        <v>348</v>
      </c>
      <c r="C32" s="422"/>
      <c r="D32" s="424" t="s">
        <v>138</v>
      </c>
      <c r="E32" s="424"/>
      <c r="F32" s="424"/>
      <c r="G32" s="424"/>
      <c r="H32" s="281">
        <v>214</v>
      </c>
      <c r="I32" s="280"/>
    </row>
    <row r="33" spans="1:9" ht="30" customHeight="1">
      <c r="A33" s="94">
        <v>4</v>
      </c>
      <c r="B33" s="422" t="s">
        <v>354</v>
      </c>
      <c r="C33" s="422"/>
      <c r="D33" s="424" t="s">
        <v>342</v>
      </c>
      <c r="E33" s="424"/>
      <c r="F33" s="424"/>
      <c r="G33" s="424"/>
      <c r="H33" s="281">
        <v>105</v>
      </c>
      <c r="I33" s="280"/>
    </row>
    <row r="34" spans="1:9" ht="33.75" customHeight="1">
      <c r="A34" s="92">
        <v>5</v>
      </c>
      <c r="B34" s="422" t="s">
        <v>353</v>
      </c>
      <c r="C34" s="422"/>
      <c r="D34" s="423" t="s">
        <v>145</v>
      </c>
      <c r="E34" s="424"/>
      <c r="F34" s="424"/>
      <c r="G34" s="424"/>
      <c r="H34" s="281">
        <v>104</v>
      </c>
      <c r="I34" s="280"/>
    </row>
    <row r="35" spans="1:9" ht="35.25" customHeight="1">
      <c r="A35" s="94">
        <v>6</v>
      </c>
      <c r="B35" s="422" t="s">
        <v>370</v>
      </c>
      <c r="C35" s="422"/>
      <c r="D35" s="423" t="s">
        <v>371</v>
      </c>
      <c r="E35" s="424"/>
      <c r="F35" s="424"/>
      <c r="G35" s="424"/>
      <c r="H35" s="281">
        <v>91</v>
      </c>
      <c r="I35" s="280"/>
    </row>
    <row r="36" spans="1:9" ht="18.75" customHeight="1">
      <c r="A36" s="92">
        <v>7</v>
      </c>
      <c r="B36" s="422" t="s">
        <v>474</v>
      </c>
      <c r="C36" s="422"/>
      <c r="D36" s="423" t="s">
        <v>475</v>
      </c>
      <c r="E36" s="424"/>
      <c r="F36" s="424"/>
      <c r="G36" s="424"/>
      <c r="H36" s="281">
        <v>83</v>
      </c>
      <c r="I36" s="280"/>
    </row>
    <row r="37" spans="1:9" ht="44.25" customHeight="1">
      <c r="A37" s="94">
        <v>8</v>
      </c>
      <c r="B37" s="422" t="s">
        <v>352</v>
      </c>
      <c r="C37" s="422"/>
      <c r="D37" s="423" t="s">
        <v>275</v>
      </c>
      <c r="E37" s="424"/>
      <c r="F37" s="424"/>
      <c r="G37" s="424"/>
      <c r="H37" s="281">
        <v>81</v>
      </c>
      <c r="I37" s="280"/>
    </row>
    <row r="38" spans="1:9" ht="32.25" customHeight="1">
      <c r="A38" s="92">
        <v>9</v>
      </c>
      <c r="B38" s="428" t="s">
        <v>540</v>
      </c>
      <c r="C38" s="428"/>
      <c r="D38" s="423" t="s">
        <v>538</v>
      </c>
      <c r="E38" s="424"/>
      <c r="F38" s="424"/>
      <c r="G38" s="424"/>
      <c r="H38" s="281">
        <v>62</v>
      </c>
      <c r="I38" s="280"/>
    </row>
    <row r="39" spans="1:9" ht="27.75" customHeight="1">
      <c r="A39" s="94">
        <v>10</v>
      </c>
      <c r="B39" s="422" t="s">
        <v>346</v>
      </c>
      <c r="C39" s="422"/>
      <c r="D39" s="423" t="s">
        <v>303</v>
      </c>
      <c r="E39" s="424"/>
      <c r="F39" s="424"/>
      <c r="G39" s="424"/>
      <c r="H39" s="281">
        <v>59</v>
      </c>
      <c r="I39" s="280"/>
    </row>
    <row r="40" spans="1:8" ht="15">
      <c r="A40" s="276" t="s">
        <v>468</v>
      </c>
      <c r="B40" s="283"/>
      <c r="C40" s="283"/>
      <c r="D40" s="283"/>
      <c r="E40" s="283"/>
      <c r="F40" s="283"/>
      <c r="G40" s="283"/>
      <c r="H40" s="283"/>
    </row>
    <row r="41" ht="15">
      <c r="A41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&amp;L18.03.2016&amp;CTÜRKİYE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65" t="s">
        <v>509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291"/>
      <c r="R1" s="291"/>
    </row>
    <row r="3" spans="1:18" ht="15.75">
      <c r="A3" s="450" t="s">
        <v>146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</row>
    <row r="4" ht="15.75" thickBot="1">
      <c r="K4" s="95"/>
    </row>
    <row r="5" spans="1:18" s="97" customFormat="1" ht="17.25" customHeight="1" thickBot="1" thickTop="1">
      <c r="A5" s="292"/>
      <c r="B5" s="447" t="s">
        <v>147</v>
      </c>
      <c r="C5" s="451" t="s">
        <v>513</v>
      </c>
      <c r="D5" s="452"/>
      <c r="E5" s="452"/>
      <c r="F5" s="452"/>
      <c r="G5" s="452"/>
      <c r="H5" s="452"/>
      <c r="I5" s="452"/>
      <c r="J5" s="453"/>
      <c r="K5" s="451" t="s">
        <v>514</v>
      </c>
      <c r="L5" s="452"/>
      <c r="M5" s="452"/>
      <c r="N5" s="452"/>
      <c r="O5" s="452"/>
      <c r="P5" s="452"/>
      <c r="Q5" s="452"/>
      <c r="R5" s="453"/>
    </row>
    <row r="6" spans="1:18" ht="15.75" customHeight="1" thickTop="1">
      <c r="A6" s="293" t="s">
        <v>459</v>
      </c>
      <c r="B6" s="448"/>
      <c r="C6" s="454" t="s">
        <v>148</v>
      </c>
      <c r="D6" s="455"/>
      <c r="E6" s="442"/>
      <c r="F6" s="441" t="s">
        <v>149</v>
      </c>
      <c r="G6" s="456"/>
      <c r="H6" s="455" t="s">
        <v>150</v>
      </c>
      <c r="I6" s="455"/>
      <c r="J6" s="456"/>
      <c r="K6" s="455" t="s">
        <v>148</v>
      </c>
      <c r="L6" s="455"/>
      <c r="M6" s="455"/>
      <c r="N6" s="441" t="s">
        <v>149</v>
      </c>
      <c r="O6" s="442"/>
      <c r="P6" s="441" t="s">
        <v>150</v>
      </c>
      <c r="Q6" s="473"/>
      <c r="R6" s="456"/>
    </row>
    <row r="7" spans="1:18" ht="15" customHeight="1">
      <c r="A7" s="293" t="s">
        <v>458</v>
      </c>
      <c r="B7" s="448"/>
      <c r="C7" s="446" t="s">
        <v>151</v>
      </c>
      <c r="D7" s="457" t="s">
        <v>152</v>
      </c>
      <c r="E7" s="459" t="s">
        <v>153</v>
      </c>
      <c r="F7" s="445" t="s">
        <v>151</v>
      </c>
      <c r="G7" s="461" t="s">
        <v>152</v>
      </c>
      <c r="H7" s="463" t="s">
        <v>151</v>
      </c>
      <c r="I7" s="457" t="s">
        <v>152</v>
      </c>
      <c r="J7" s="443" t="s">
        <v>153</v>
      </c>
      <c r="K7" s="445" t="s">
        <v>151</v>
      </c>
      <c r="L7" s="468" t="s">
        <v>152</v>
      </c>
      <c r="M7" s="466" t="s">
        <v>153</v>
      </c>
      <c r="N7" s="469" t="s">
        <v>151</v>
      </c>
      <c r="O7" s="471" t="s">
        <v>152</v>
      </c>
      <c r="P7" s="445" t="s">
        <v>151</v>
      </c>
      <c r="Q7" s="468" t="s">
        <v>152</v>
      </c>
      <c r="R7" s="466" t="s">
        <v>153</v>
      </c>
    </row>
    <row r="8" spans="1:18" ht="24.75" customHeight="1" thickBot="1">
      <c r="A8" s="294"/>
      <c r="B8" s="449"/>
      <c r="C8" s="474"/>
      <c r="D8" s="458"/>
      <c r="E8" s="460"/>
      <c r="F8" s="446"/>
      <c r="G8" s="462"/>
      <c r="H8" s="464"/>
      <c r="I8" s="458"/>
      <c r="J8" s="444"/>
      <c r="K8" s="446"/>
      <c r="L8" s="457"/>
      <c r="M8" s="467"/>
      <c r="N8" s="470"/>
      <c r="O8" s="472"/>
      <c r="P8" s="446"/>
      <c r="Q8" s="457"/>
      <c r="R8" s="467"/>
    </row>
    <row r="9" spans="1:18" ht="15.75" thickTop="1">
      <c r="A9" s="295" t="s">
        <v>373</v>
      </c>
      <c r="B9" s="296" t="s">
        <v>154</v>
      </c>
      <c r="C9" s="297">
        <v>118</v>
      </c>
      <c r="D9" s="298">
        <v>1</v>
      </c>
      <c r="E9" s="299">
        <v>52</v>
      </c>
      <c r="F9" s="297">
        <v>10</v>
      </c>
      <c r="G9" s="299">
        <v>1</v>
      </c>
      <c r="H9" s="297">
        <v>13</v>
      </c>
      <c r="I9" s="298">
        <v>1</v>
      </c>
      <c r="J9" s="299">
        <v>32</v>
      </c>
      <c r="K9" s="297">
        <v>103</v>
      </c>
      <c r="L9" s="298">
        <v>1</v>
      </c>
      <c r="M9" s="299">
        <v>46</v>
      </c>
      <c r="N9" s="297">
        <v>18</v>
      </c>
      <c r="O9" s="299">
        <v>2</v>
      </c>
      <c r="P9" s="297">
        <v>29</v>
      </c>
      <c r="Q9" s="298">
        <v>2</v>
      </c>
      <c r="R9" s="299">
        <v>41</v>
      </c>
    </row>
    <row r="10" spans="1:18" ht="15">
      <c r="A10" s="300" t="s">
        <v>374</v>
      </c>
      <c r="B10" s="300" t="s">
        <v>155</v>
      </c>
      <c r="C10" s="301">
        <v>13</v>
      </c>
      <c r="D10" s="302">
        <v>0</v>
      </c>
      <c r="E10" s="303">
        <v>11</v>
      </c>
      <c r="F10" s="301">
        <v>2</v>
      </c>
      <c r="G10" s="303">
        <v>0</v>
      </c>
      <c r="H10" s="301">
        <v>1</v>
      </c>
      <c r="I10" s="302">
        <v>0</v>
      </c>
      <c r="J10" s="303">
        <v>1</v>
      </c>
      <c r="K10" s="301">
        <v>31</v>
      </c>
      <c r="L10" s="302">
        <v>0</v>
      </c>
      <c r="M10" s="303">
        <v>15</v>
      </c>
      <c r="N10" s="301">
        <v>0</v>
      </c>
      <c r="O10" s="303">
        <v>0</v>
      </c>
      <c r="P10" s="301">
        <v>4</v>
      </c>
      <c r="Q10" s="302">
        <v>1</v>
      </c>
      <c r="R10" s="303">
        <v>6</v>
      </c>
    </row>
    <row r="11" spans="1:18" ht="15">
      <c r="A11" s="295" t="s">
        <v>375</v>
      </c>
      <c r="B11" s="295" t="s">
        <v>156</v>
      </c>
      <c r="C11" s="301">
        <v>34</v>
      </c>
      <c r="D11" s="302">
        <v>4</v>
      </c>
      <c r="E11" s="303">
        <v>21</v>
      </c>
      <c r="F11" s="301">
        <v>1</v>
      </c>
      <c r="G11" s="303">
        <v>0</v>
      </c>
      <c r="H11" s="301">
        <v>4</v>
      </c>
      <c r="I11" s="302">
        <v>0</v>
      </c>
      <c r="J11" s="303">
        <v>16</v>
      </c>
      <c r="K11" s="301">
        <v>23</v>
      </c>
      <c r="L11" s="302">
        <v>2</v>
      </c>
      <c r="M11" s="303">
        <v>17</v>
      </c>
      <c r="N11" s="301">
        <v>0</v>
      </c>
      <c r="O11" s="303">
        <v>0</v>
      </c>
      <c r="P11" s="301">
        <v>6</v>
      </c>
      <c r="Q11" s="302">
        <v>2</v>
      </c>
      <c r="R11" s="303">
        <v>14</v>
      </c>
    </row>
    <row r="12" spans="1:18" ht="15">
      <c r="A12" s="300" t="s">
        <v>376</v>
      </c>
      <c r="B12" s="300" t="s">
        <v>157</v>
      </c>
      <c r="C12" s="301">
        <v>7</v>
      </c>
      <c r="D12" s="302">
        <v>0</v>
      </c>
      <c r="E12" s="303">
        <v>12</v>
      </c>
      <c r="F12" s="301">
        <v>0</v>
      </c>
      <c r="G12" s="303">
        <v>0</v>
      </c>
      <c r="H12" s="301">
        <v>1</v>
      </c>
      <c r="I12" s="302">
        <v>0</v>
      </c>
      <c r="J12" s="303">
        <v>2</v>
      </c>
      <c r="K12" s="301">
        <v>14</v>
      </c>
      <c r="L12" s="302">
        <v>0</v>
      </c>
      <c r="M12" s="303">
        <v>11</v>
      </c>
      <c r="N12" s="301">
        <v>1</v>
      </c>
      <c r="O12" s="303">
        <v>0</v>
      </c>
      <c r="P12" s="301">
        <v>0</v>
      </c>
      <c r="Q12" s="302">
        <v>0</v>
      </c>
      <c r="R12" s="303">
        <v>3</v>
      </c>
    </row>
    <row r="13" spans="1:18" ht="15">
      <c r="A13" s="295" t="s">
        <v>377</v>
      </c>
      <c r="B13" s="295" t="s">
        <v>158</v>
      </c>
      <c r="C13" s="301">
        <v>6</v>
      </c>
      <c r="D13" s="302">
        <v>0</v>
      </c>
      <c r="E13" s="303">
        <v>3</v>
      </c>
      <c r="F13" s="301">
        <v>1</v>
      </c>
      <c r="G13" s="303">
        <v>0</v>
      </c>
      <c r="H13" s="301">
        <v>1</v>
      </c>
      <c r="I13" s="302">
        <v>0</v>
      </c>
      <c r="J13" s="303">
        <v>5</v>
      </c>
      <c r="K13" s="301">
        <v>18</v>
      </c>
      <c r="L13" s="302">
        <v>0</v>
      </c>
      <c r="M13" s="303">
        <v>7</v>
      </c>
      <c r="N13" s="301">
        <v>0</v>
      </c>
      <c r="O13" s="303">
        <v>0</v>
      </c>
      <c r="P13" s="301">
        <v>1</v>
      </c>
      <c r="Q13" s="302">
        <v>0</v>
      </c>
      <c r="R13" s="303">
        <v>5</v>
      </c>
    </row>
    <row r="14" spans="1:18" ht="15">
      <c r="A14" s="300" t="s">
        <v>378</v>
      </c>
      <c r="B14" s="300" t="s">
        <v>159</v>
      </c>
      <c r="C14" s="301">
        <v>736</v>
      </c>
      <c r="D14" s="302">
        <v>10</v>
      </c>
      <c r="E14" s="303">
        <v>188</v>
      </c>
      <c r="F14" s="301">
        <v>59</v>
      </c>
      <c r="G14" s="303">
        <v>7</v>
      </c>
      <c r="H14" s="301">
        <v>138</v>
      </c>
      <c r="I14" s="302">
        <v>12</v>
      </c>
      <c r="J14" s="303">
        <v>222</v>
      </c>
      <c r="K14" s="301">
        <v>684</v>
      </c>
      <c r="L14" s="302">
        <v>16</v>
      </c>
      <c r="M14" s="303">
        <v>238</v>
      </c>
      <c r="N14" s="301">
        <v>79</v>
      </c>
      <c r="O14" s="303">
        <v>12</v>
      </c>
      <c r="P14" s="301">
        <v>87</v>
      </c>
      <c r="Q14" s="302">
        <v>6</v>
      </c>
      <c r="R14" s="303">
        <v>144</v>
      </c>
    </row>
    <row r="15" spans="1:18" ht="15">
      <c r="A15" s="295" t="s">
        <v>379</v>
      </c>
      <c r="B15" s="295" t="s">
        <v>160</v>
      </c>
      <c r="C15" s="301">
        <v>239</v>
      </c>
      <c r="D15" s="302">
        <v>4</v>
      </c>
      <c r="E15" s="303">
        <v>156</v>
      </c>
      <c r="F15" s="301">
        <v>17</v>
      </c>
      <c r="G15" s="303">
        <v>2</v>
      </c>
      <c r="H15" s="301">
        <v>15</v>
      </c>
      <c r="I15" s="302">
        <v>1</v>
      </c>
      <c r="J15" s="303">
        <v>82</v>
      </c>
      <c r="K15" s="301">
        <v>219</v>
      </c>
      <c r="L15" s="302">
        <v>2</v>
      </c>
      <c r="M15" s="303">
        <v>202</v>
      </c>
      <c r="N15" s="301">
        <v>15</v>
      </c>
      <c r="O15" s="303">
        <v>6</v>
      </c>
      <c r="P15" s="301">
        <v>24</v>
      </c>
      <c r="Q15" s="302">
        <v>2</v>
      </c>
      <c r="R15" s="303">
        <v>76</v>
      </c>
    </row>
    <row r="16" spans="1:18" ht="15">
      <c r="A16" s="300" t="s">
        <v>380</v>
      </c>
      <c r="B16" s="300" t="s">
        <v>161</v>
      </c>
      <c r="C16" s="301">
        <v>2</v>
      </c>
      <c r="D16" s="302">
        <v>0</v>
      </c>
      <c r="E16" s="303">
        <v>6</v>
      </c>
      <c r="F16" s="301">
        <v>0</v>
      </c>
      <c r="G16" s="303">
        <v>0</v>
      </c>
      <c r="H16" s="301">
        <v>1</v>
      </c>
      <c r="I16" s="302">
        <v>0</v>
      </c>
      <c r="J16" s="303">
        <v>6</v>
      </c>
      <c r="K16" s="301">
        <v>4</v>
      </c>
      <c r="L16" s="302">
        <v>1</v>
      </c>
      <c r="M16" s="303">
        <v>3</v>
      </c>
      <c r="N16" s="301">
        <v>2</v>
      </c>
      <c r="O16" s="303">
        <v>0</v>
      </c>
      <c r="P16" s="301">
        <v>1</v>
      </c>
      <c r="Q16" s="302">
        <v>1</v>
      </c>
      <c r="R16" s="303">
        <v>3</v>
      </c>
    </row>
    <row r="17" spans="1:18" ht="15">
      <c r="A17" s="295" t="s">
        <v>381</v>
      </c>
      <c r="B17" s="295" t="s">
        <v>162</v>
      </c>
      <c r="C17" s="301">
        <v>47</v>
      </c>
      <c r="D17" s="302">
        <v>0</v>
      </c>
      <c r="E17" s="303">
        <v>98</v>
      </c>
      <c r="F17" s="301">
        <v>3</v>
      </c>
      <c r="G17" s="303">
        <v>0</v>
      </c>
      <c r="H17" s="301">
        <v>5</v>
      </c>
      <c r="I17" s="302">
        <v>5</v>
      </c>
      <c r="J17" s="303">
        <v>32</v>
      </c>
      <c r="K17" s="301">
        <v>45</v>
      </c>
      <c r="L17" s="302">
        <v>1</v>
      </c>
      <c r="M17" s="303">
        <v>73</v>
      </c>
      <c r="N17" s="301">
        <v>6</v>
      </c>
      <c r="O17" s="303">
        <v>2</v>
      </c>
      <c r="P17" s="301">
        <v>9</v>
      </c>
      <c r="Q17" s="302">
        <v>1</v>
      </c>
      <c r="R17" s="303">
        <v>55</v>
      </c>
    </row>
    <row r="18" spans="1:18" ht="15">
      <c r="A18" s="300" t="s">
        <v>382</v>
      </c>
      <c r="B18" s="300" t="s">
        <v>163</v>
      </c>
      <c r="C18" s="301">
        <v>53</v>
      </c>
      <c r="D18" s="302">
        <v>0</v>
      </c>
      <c r="E18" s="303">
        <v>38</v>
      </c>
      <c r="F18" s="301">
        <v>1</v>
      </c>
      <c r="G18" s="303">
        <v>1</v>
      </c>
      <c r="H18" s="301">
        <v>3</v>
      </c>
      <c r="I18" s="302">
        <v>2</v>
      </c>
      <c r="J18" s="303">
        <v>32</v>
      </c>
      <c r="K18" s="301">
        <v>39</v>
      </c>
      <c r="L18" s="302">
        <v>2</v>
      </c>
      <c r="M18" s="303">
        <v>31</v>
      </c>
      <c r="N18" s="301">
        <v>3</v>
      </c>
      <c r="O18" s="303">
        <v>0</v>
      </c>
      <c r="P18" s="301">
        <v>7</v>
      </c>
      <c r="Q18" s="302">
        <v>2</v>
      </c>
      <c r="R18" s="303">
        <v>42</v>
      </c>
    </row>
    <row r="19" spans="1:18" ht="15">
      <c r="A19" s="295" t="s">
        <v>383</v>
      </c>
      <c r="B19" s="295" t="s">
        <v>164</v>
      </c>
      <c r="C19" s="301">
        <v>2</v>
      </c>
      <c r="D19" s="302">
        <v>0</v>
      </c>
      <c r="E19" s="303">
        <v>6</v>
      </c>
      <c r="F19" s="301">
        <v>1</v>
      </c>
      <c r="G19" s="303">
        <v>0</v>
      </c>
      <c r="H19" s="301">
        <v>1</v>
      </c>
      <c r="I19" s="302">
        <v>1</v>
      </c>
      <c r="J19" s="303">
        <v>7</v>
      </c>
      <c r="K19" s="301">
        <v>7</v>
      </c>
      <c r="L19" s="302">
        <v>1</v>
      </c>
      <c r="M19" s="303">
        <v>6</v>
      </c>
      <c r="N19" s="301">
        <v>0</v>
      </c>
      <c r="O19" s="303">
        <v>2</v>
      </c>
      <c r="P19" s="301">
        <v>3</v>
      </c>
      <c r="Q19" s="302">
        <v>0</v>
      </c>
      <c r="R19" s="303">
        <v>5</v>
      </c>
    </row>
    <row r="20" spans="1:18" ht="15">
      <c r="A20" s="300" t="s">
        <v>384</v>
      </c>
      <c r="B20" s="300" t="s">
        <v>165</v>
      </c>
      <c r="C20" s="301">
        <v>8</v>
      </c>
      <c r="D20" s="302">
        <v>0</v>
      </c>
      <c r="E20" s="303">
        <v>4</v>
      </c>
      <c r="F20" s="301">
        <v>0</v>
      </c>
      <c r="G20" s="303">
        <v>0</v>
      </c>
      <c r="H20" s="301">
        <v>0</v>
      </c>
      <c r="I20" s="302">
        <v>1</v>
      </c>
      <c r="J20" s="303">
        <v>2</v>
      </c>
      <c r="K20" s="301">
        <v>11</v>
      </c>
      <c r="L20" s="302">
        <v>1</v>
      </c>
      <c r="M20" s="303">
        <v>10</v>
      </c>
      <c r="N20" s="301">
        <v>0</v>
      </c>
      <c r="O20" s="303">
        <v>0</v>
      </c>
      <c r="P20" s="301">
        <v>0</v>
      </c>
      <c r="Q20" s="302">
        <v>1</v>
      </c>
      <c r="R20" s="303">
        <v>2</v>
      </c>
    </row>
    <row r="21" spans="1:18" ht="15">
      <c r="A21" s="295" t="s">
        <v>385</v>
      </c>
      <c r="B21" s="295" t="s">
        <v>166</v>
      </c>
      <c r="C21" s="301">
        <v>6</v>
      </c>
      <c r="D21" s="302">
        <v>0</v>
      </c>
      <c r="E21" s="303">
        <v>3</v>
      </c>
      <c r="F21" s="301">
        <v>0</v>
      </c>
      <c r="G21" s="303">
        <v>0</v>
      </c>
      <c r="H21" s="301">
        <v>2</v>
      </c>
      <c r="I21" s="302">
        <v>0</v>
      </c>
      <c r="J21" s="303">
        <v>0</v>
      </c>
      <c r="K21" s="301">
        <v>5</v>
      </c>
      <c r="L21" s="302">
        <v>0</v>
      </c>
      <c r="M21" s="303">
        <v>7</v>
      </c>
      <c r="N21" s="301">
        <v>0</v>
      </c>
      <c r="O21" s="303">
        <v>0</v>
      </c>
      <c r="P21" s="301">
        <v>3</v>
      </c>
      <c r="Q21" s="302">
        <v>0</v>
      </c>
      <c r="R21" s="303">
        <v>3</v>
      </c>
    </row>
    <row r="22" spans="1:18" ht="15">
      <c r="A22" s="300" t="s">
        <v>386</v>
      </c>
      <c r="B22" s="300" t="s">
        <v>167</v>
      </c>
      <c r="C22" s="301">
        <v>13</v>
      </c>
      <c r="D22" s="302">
        <v>0</v>
      </c>
      <c r="E22" s="303">
        <v>18</v>
      </c>
      <c r="F22" s="301">
        <v>0</v>
      </c>
      <c r="G22" s="303">
        <v>0</v>
      </c>
      <c r="H22" s="301">
        <v>1</v>
      </c>
      <c r="I22" s="302">
        <v>0</v>
      </c>
      <c r="J22" s="303">
        <v>11</v>
      </c>
      <c r="K22" s="301">
        <v>17</v>
      </c>
      <c r="L22" s="302">
        <v>0</v>
      </c>
      <c r="M22" s="303">
        <v>10</v>
      </c>
      <c r="N22" s="301">
        <v>1</v>
      </c>
      <c r="O22" s="303">
        <v>0</v>
      </c>
      <c r="P22" s="301">
        <v>1</v>
      </c>
      <c r="Q22" s="302">
        <v>0</v>
      </c>
      <c r="R22" s="303">
        <v>3</v>
      </c>
    </row>
    <row r="23" spans="1:18" ht="15">
      <c r="A23" s="295" t="s">
        <v>387</v>
      </c>
      <c r="B23" s="295" t="s">
        <v>168</v>
      </c>
      <c r="C23" s="301">
        <v>10</v>
      </c>
      <c r="D23" s="302">
        <v>0</v>
      </c>
      <c r="E23" s="303">
        <v>6</v>
      </c>
      <c r="F23" s="301">
        <v>1</v>
      </c>
      <c r="G23" s="303">
        <v>1</v>
      </c>
      <c r="H23" s="301">
        <v>4</v>
      </c>
      <c r="I23" s="302">
        <v>0</v>
      </c>
      <c r="J23" s="303">
        <v>7</v>
      </c>
      <c r="K23" s="301">
        <v>16</v>
      </c>
      <c r="L23" s="302">
        <v>1</v>
      </c>
      <c r="M23" s="303">
        <v>3</v>
      </c>
      <c r="N23" s="301">
        <v>0</v>
      </c>
      <c r="O23" s="303">
        <v>0</v>
      </c>
      <c r="P23" s="301">
        <v>1</v>
      </c>
      <c r="Q23" s="302">
        <v>0</v>
      </c>
      <c r="R23" s="303">
        <v>5</v>
      </c>
    </row>
    <row r="24" spans="1:18" ht="15">
      <c r="A24" s="300" t="s">
        <v>388</v>
      </c>
      <c r="B24" s="300" t="s">
        <v>169</v>
      </c>
      <c r="C24" s="301">
        <v>267</v>
      </c>
      <c r="D24" s="302">
        <v>2</v>
      </c>
      <c r="E24" s="303">
        <v>78</v>
      </c>
      <c r="F24" s="301">
        <v>14</v>
      </c>
      <c r="G24" s="303">
        <v>0</v>
      </c>
      <c r="H24" s="301">
        <v>17</v>
      </c>
      <c r="I24" s="302">
        <v>7</v>
      </c>
      <c r="J24" s="303">
        <v>52</v>
      </c>
      <c r="K24" s="301">
        <v>176</v>
      </c>
      <c r="L24" s="302">
        <v>4</v>
      </c>
      <c r="M24" s="303">
        <v>84</v>
      </c>
      <c r="N24" s="301">
        <v>19</v>
      </c>
      <c r="O24" s="303">
        <v>4</v>
      </c>
      <c r="P24" s="301">
        <v>33</v>
      </c>
      <c r="Q24" s="302">
        <v>6</v>
      </c>
      <c r="R24" s="303">
        <v>41</v>
      </c>
    </row>
    <row r="25" spans="1:18" ht="15">
      <c r="A25" s="295" t="s">
        <v>389</v>
      </c>
      <c r="B25" s="295" t="s">
        <v>170</v>
      </c>
      <c r="C25" s="301">
        <v>30</v>
      </c>
      <c r="D25" s="302">
        <v>3</v>
      </c>
      <c r="E25" s="303">
        <v>21</v>
      </c>
      <c r="F25" s="301">
        <v>1</v>
      </c>
      <c r="G25" s="303">
        <v>1</v>
      </c>
      <c r="H25" s="301">
        <v>0</v>
      </c>
      <c r="I25" s="302">
        <v>0</v>
      </c>
      <c r="J25" s="303">
        <v>11</v>
      </c>
      <c r="K25" s="301">
        <v>9</v>
      </c>
      <c r="L25" s="302">
        <v>3</v>
      </c>
      <c r="M25" s="303">
        <v>17</v>
      </c>
      <c r="N25" s="301">
        <v>2</v>
      </c>
      <c r="O25" s="303">
        <v>0</v>
      </c>
      <c r="P25" s="301">
        <v>2</v>
      </c>
      <c r="Q25" s="302">
        <v>3</v>
      </c>
      <c r="R25" s="303">
        <v>16</v>
      </c>
    </row>
    <row r="26" spans="1:18" ht="15">
      <c r="A26" s="300" t="s">
        <v>390</v>
      </c>
      <c r="B26" s="300" t="s">
        <v>171</v>
      </c>
      <c r="C26" s="301">
        <v>8</v>
      </c>
      <c r="D26" s="302">
        <v>0</v>
      </c>
      <c r="E26" s="303">
        <v>7</v>
      </c>
      <c r="F26" s="301">
        <v>0</v>
      </c>
      <c r="G26" s="303">
        <v>0</v>
      </c>
      <c r="H26" s="301">
        <v>0</v>
      </c>
      <c r="I26" s="302">
        <v>1</v>
      </c>
      <c r="J26" s="303">
        <v>1</v>
      </c>
      <c r="K26" s="301">
        <v>4</v>
      </c>
      <c r="L26" s="302">
        <v>2</v>
      </c>
      <c r="M26" s="303">
        <v>1</v>
      </c>
      <c r="N26" s="301">
        <v>0</v>
      </c>
      <c r="O26" s="303">
        <v>0</v>
      </c>
      <c r="P26" s="301">
        <v>0</v>
      </c>
      <c r="Q26" s="302">
        <v>0</v>
      </c>
      <c r="R26" s="303">
        <v>2</v>
      </c>
    </row>
    <row r="27" spans="1:18" ht="15">
      <c r="A27" s="295" t="s">
        <v>391</v>
      </c>
      <c r="B27" s="295" t="s">
        <v>172</v>
      </c>
      <c r="C27" s="301">
        <v>19</v>
      </c>
      <c r="D27" s="302">
        <v>2</v>
      </c>
      <c r="E27" s="303">
        <v>22</v>
      </c>
      <c r="F27" s="301">
        <v>2</v>
      </c>
      <c r="G27" s="303">
        <v>0</v>
      </c>
      <c r="H27" s="301">
        <v>1</v>
      </c>
      <c r="I27" s="302">
        <v>0</v>
      </c>
      <c r="J27" s="303">
        <v>16</v>
      </c>
      <c r="K27" s="301">
        <v>12</v>
      </c>
      <c r="L27" s="302">
        <v>1</v>
      </c>
      <c r="M27" s="303">
        <v>22</v>
      </c>
      <c r="N27" s="301">
        <v>0</v>
      </c>
      <c r="O27" s="303">
        <v>0</v>
      </c>
      <c r="P27" s="301">
        <v>2</v>
      </c>
      <c r="Q27" s="302">
        <v>1</v>
      </c>
      <c r="R27" s="303">
        <v>6</v>
      </c>
    </row>
    <row r="28" spans="1:18" ht="15">
      <c r="A28" s="300" t="s">
        <v>392</v>
      </c>
      <c r="B28" s="300" t="s">
        <v>173</v>
      </c>
      <c r="C28" s="301">
        <v>61</v>
      </c>
      <c r="D28" s="302">
        <v>1</v>
      </c>
      <c r="E28" s="303">
        <v>59</v>
      </c>
      <c r="F28" s="301">
        <v>2</v>
      </c>
      <c r="G28" s="303">
        <v>1</v>
      </c>
      <c r="H28" s="301">
        <v>6</v>
      </c>
      <c r="I28" s="302">
        <v>2</v>
      </c>
      <c r="J28" s="303">
        <v>44</v>
      </c>
      <c r="K28" s="301">
        <v>35</v>
      </c>
      <c r="L28" s="302">
        <v>2</v>
      </c>
      <c r="M28" s="303">
        <v>82</v>
      </c>
      <c r="N28" s="301">
        <v>5</v>
      </c>
      <c r="O28" s="303">
        <v>0</v>
      </c>
      <c r="P28" s="301">
        <v>2</v>
      </c>
      <c r="Q28" s="302">
        <v>4</v>
      </c>
      <c r="R28" s="303">
        <v>36</v>
      </c>
    </row>
    <row r="29" spans="1:18" ht="15">
      <c r="A29" s="295" t="s">
        <v>393</v>
      </c>
      <c r="B29" s="295" t="s">
        <v>174</v>
      </c>
      <c r="C29" s="301">
        <v>82</v>
      </c>
      <c r="D29" s="302">
        <v>0</v>
      </c>
      <c r="E29" s="303">
        <v>40</v>
      </c>
      <c r="F29" s="301">
        <v>7</v>
      </c>
      <c r="G29" s="303">
        <v>0</v>
      </c>
      <c r="H29" s="301">
        <v>18</v>
      </c>
      <c r="I29" s="302">
        <v>0</v>
      </c>
      <c r="J29" s="303">
        <v>8</v>
      </c>
      <c r="K29" s="301">
        <v>52</v>
      </c>
      <c r="L29" s="302">
        <v>0</v>
      </c>
      <c r="M29" s="303">
        <v>22</v>
      </c>
      <c r="N29" s="301">
        <v>2</v>
      </c>
      <c r="O29" s="303">
        <v>0</v>
      </c>
      <c r="P29" s="301">
        <v>2</v>
      </c>
      <c r="Q29" s="302">
        <v>0</v>
      </c>
      <c r="R29" s="303">
        <v>8</v>
      </c>
    </row>
    <row r="30" spans="1:18" ht="15">
      <c r="A30" s="300" t="s">
        <v>394</v>
      </c>
      <c r="B30" s="300" t="s">
        <v>175</v>
      </c>
      <c r="C30" s="301">
        <v>10</v>
      </c>
      <c r="D30" s="302">
        <v>1</v>
      </c>
      <c r="E30" s="303">
        <v>13</v>
      </c>
      <c r="F30" s="301">
        <v>1</v>
      </c>
      <c r="G30" s="303">
        <v>2</v>
      </c>
      <c r="H30" s="301">
        <v>3</v>
      </c>
      <c r="I30" s="302">
        <v>0</v>
      </c>
      <c r="J30" s="303">
        <v>13</v>
      </c>
      <c r="K30" s="301">
        <v>18</v>
      </c>
      <c r="L30" s="302">
        <v>3</v>
      </c>
      <c r="M30" s="303">
        <v>10</v>
      </c>
      <c r="N30" s="301">
        <v>0</v>
      </c>
      <c r="O30" s="303">
        <v>0</v>
      </c>
      <c r="P30" s="301">
        <v>1</v>
      </c>
      <c r="Q30" s="302">
        <v>1</v>
      </c>
      <c r="R30" s="303">
        <v>24</v>
      </c>
    </row>
    <row r="31" spans="1:18" ht="15">
      <c r="A31" s="295" t="s">
        <v>395</v>
      </c>
      <c r="B31" s="295" t="s">
        <v>176</v>
      </c>
      <c r="C31" s="301">
        <v>41</v>
      </c>
      <c r="D31" s="302">
        <v>0</v>
      </c>
      <c r="E31" s="303">
        <v>22</v>
      </c>
      <c r="F31" s="301">
        <v>5</v>
      </c>
      <c r="G31" s="303">
        <v>0</v>
      </c>
      <c r="H31" s="301">
        <v>1</v>
      </c>
      <c r="I31" s="302">
        <v>1</v>
      </c>
      <c r="J31" s="303">
        <v>8</v>
      </c>
      <c r="K31" s="301">
        <v>32</v>
      </c>
      <c r="L31" s="302">
        <v>1</v>
      </c>
      <c r="M31" s="303">
        <v>27</v>
      </c>
      <c r="N31" s="301">
        <v>8</v>
      </c>
      <c r="O31" s="303">
        <v>3</v>
      </c>
      <c r="P31" s="301">
        <v>0</v>
      </c>
      <c r="Q31" s="302">
        <v>0</v>
      </c>
      <c r="R31" s="303">
        <v>19</v>
      </c>
    </row>
    <row r="32" spans="1:18" ht="15">
      <c r="A32" s="300" t="s">
        <v>396</v>
      </c>
      <c r="B32" s="300" t="s">
        <v>177</v>
      </c>
      <c r="C32" s="301">
        <v>14</v>
      </c>
      <c r="D32" s="302">
        <v>0</v>
      </c>
      <c r="E32" s="303">
        <v>17</v>
      </c>
      <c r="F32" s="301">
        <v>0</v>
      </c>
      <c r="G32" s="303">
        <v>0</v>
      </c>
      <c r="H32" s="301">
        <v>2</v>
      </c>
      <c r="I32" s="302">
        <v>0</v>
      </c>
      <c r="J32" s="303">
        <v>8</v>
      </c>
      <c r="K32" s="301">
        <v>7</v>
      </c>
      <c r="L32" s="302">
        <v>0</v>
      </c>
      <c r="M32" s="303">
        <v>22</v>
      </c>
      <c r="N32" s="301">
        <v>2</v>
      </c>
      <c r="O32" s="303">
        <v>0</v>
      </c>
      <c r="P32" s="301">
        <v>2</v>
      </c>
      <c r="Q32" s="302">
        <v>0</v>
      </c>
      <c r="R32" s="303">
        <v>17</v>
      </c>
    </row>
    <row r="33" spans="1:18" ht="15">
      <c r="A33" s="295" t="s">
        <v>397</v>
      </c>
      <c r="B33" s="295" t="s">
        <v>178</v>
      </c>
      <c r="C33" s="301">
        <v>26</v>
      </c>
      <c r="D33" s="302">
        <v>0</v>
      </c>
      <c r="E33" s="303">
        <v>14</v>
      </c>
      <c r="F33" s="301">
        <v>1</v>
      </c>
      <c r="G33" s="303">
        <v>0</v>
      </c>
      <c r="H33" s="301">
        <v>2</v>
      </c>
      <c r="I33" s="302">
        <v>1</v>
      </c>
      <c r="J33" s="303">
        <v>6</v>
      </c>
      <c r="K33" s="301">
        <v>21</v>
      </c>
      <c r="L33" s="302">
        <v>1</v>
      </c>
      <c r="M33" s="303">
        <v>10</v>
      </c>
      <c r="N33" s="301">
        <v>8</v>
      </c>
      <c r="O33" s="303">
        <v>4</v>
      </c>
      <c r="P33" s="301">
        <v>6</v>
      </c>
      <c r="Q33" s="302">
        <v>1</v>
      </c>
      <c r="R33" s="303">
        <v>12</v>
      </c>
    </row>
    <row r="34" spans="1:18" ht="15">
      <c r="A34" s="300" t="s">
        <v>398</v>
      </c>
      <c r="B34" s="300" t="s">
        <v>179</v>
      </c>
      <c r="C34" s="301">
        <v>46</v>
      </c>
      <c r="D34" s="302">
        <v>1</v>
      </c>
      <c r="E34" s="303">
        <v>77</v>
      </c>
      <c r="F34" s="301">
        <v>2</v>
      </c>
      <c r="G34" s="303">
        <v>0</v>
      </c>
      <c r="H34" s="301">
        <v>3</v>
      </c>
      <c r="I34" s="302">
        <v>0</v>
      </c>
      <c r="J34" s="303">
        <v>34</v>
      </c>
      <c r="K34" s="301">
        <v>40</v>
      </c>
      <c r="L34" s="302">
        <v>0</v>
      </c>
      <c r="M34" s="303">
        <v>98</v>
      </c>
      <c r="N34" s="301">
        <v>5</v>
      </c>
      <c r="O34" s="303">
        <v>2</v>
      </c>
      <c r="P34" s="301">
        <v>10</v>
      </c>
      <c r="Q34" s="302">
        <v>0</v>
      </c>
      <c r="R34" s="303">
        <v>38</v>
      </c>
    </row>
    <row r="35" spans="1:18" ht="15">
      <c r="A35" s="295" t="s">
        <v>399</v>
      </c>
      <c r="B35" s="295" t="s">
        <v>180</v>
      </c>
      <c r="C35" s="301">
        <v>114</v>
      </c>
      <c r="D35" s="302">
        <v>0</v>
      </c>
      <c r="E35" s="303">
        <v>72</v>
      </c>
      <c r="F35" s="301">
        <v>4</v>
      </c>
      <c r="G35" s="303">
        <v>0</v>
      </c>
      <c r="H35" s="301">
        <v>2</v>
      </c>
      <c r="I35" s="302">
        <v>1</v>
      </c>
      <c r="J35" s="303">
        <v>18</v>
      </c>
      <c r="K35" s="301">
        <v>119</v>
      </c>
      <c r="L35" s="302">
        <v>0</v>
      </c>
      <c r="M35" s="303">
        <v>73</v>
      </c>
      <c r="N35" s="301">
        <v>5</v>
      </c>
      <c r="O35" s="303">
        <v>0</v>
      </c>
      <c r="P35" s="301">
        <v>10</v>
      </c>
      <c r="Q35" s="302">
        <v>0</v>
      </c>
      <c r="R35" s="303">
        <v>20</v>
      </c>
    </row>
    <row r="36" spans="1:18" ht="15">
      <c r="A36" s="300" t="s">
        <v>400</v>
      </c>
      <c r="B36" s="300" t="s">
        <v>181</v>
      </c>
      <c r="C36" s="301">
        <v>11</v>
      </c>
      <c r="D36" s="302">
        <v>0</v>
      </c>
      <c r="E36" s="303">
        <v>7</v>
      </c>
      <c r="F36" s="301">
        <v>1</v>
      </c>
      <c r="G36" s="303">
        <v>0</v>
      </c>
      <c r="H36" s="301">
        <v>0</v>
      </c>
      <c r="I36" s="302">
        <v>0</v>
      </c>
      <c r="J36" s="303">
        <v>12</v>
      </c>
      <c r="K36" s="301">
        <v>10</v>
      </c>
      <c r="L36" s="302">
        <v>2</v>
      </c>
      <c r="M36" s="303">
        <v>8</v>
      </c>
      <c r="N36" s="301">
        <v>2</v>
      </c>
      <c r="O36" s="303">
        <v>1</v>
      </c>
      <c r="P36" s="301">
        <v>3</v>
      </c>
      <c r="Q36" s="302">
        <v>1</v>
      </c>
      <c r="R36" s="303">
        <v>7</v>
      </c>
    </row>
    <row r="37" spans="1:18" ht="15">
      <c r="A37" s="295" t="s">
        <v>401</v>
      </c>
      <c r="B37" s="295" t="s">
        <v>182</v>
      </c>
      <c r="C37" s="301">
        <v>1</v>
      </c>
      <c r="D37" s="302">
        <v>1</v>
      </c>
      <c r="E37" s="303">
        <v>6</v>
      </c>
      <c r="F37" s="301">
        <v>0</v>
      </c>
      <c r="G37" s="303">
        <v>0</v>
      </c>
      <c r="H37" s="301">
        <v>0</v>
      </c>
      <c r="I37" s="302">
        <v>0</v>
      </c>
      <c r="J37" s="303">
        <v>3</v>
      </c>
      <c r="K37" s="301">
        <v>3</v>
      </c>
      <c r="L37" s="302">
        <v>0</v>
      </c>
      <c r="M37" s="303">
        <v>6</v>
      </c>
      <c r="N37" s="301">
        <v>0</v>
      </c>
      <c r="O37" s="303">
        <v>0</v>
      </c>
      <c r="P37" s="301">
        <v>0</v>
      </c>
      <c r="Q37" s="302">
        <v>0</v>
      </c>
      <c r="R37" s="303">
        <v>2</v>
      </c>
    </row>
    <row r="38" spans="1:18" ht="15">
      <c r="A38" s="300" t="s">
        <v>402</v>
      </c>
      <c r="B38" s="300" t="s">
        <v>183</v>
      </c>
      <c r="C38" s="301">
        <v>0</v>
      </c>
      <c r="D38" s="302">
        <v>0</v>
      </c>
      <c r="E38" s="303">
        <v>4</v>
      </c>
      <c r="F38" s="301">
        <v>0</v>
      </c>
      <c r="G38" s="303">
        <v>0</v>
      </c>
      <c r="H38" s="301">
        <v>0</v>
      </c>
      <c r="I38" s="302">
        <v>0</v>
      </c>
      <c r="J38" s="303">
        <v>2</v>
      </c>
      <c r="K38" s="301">
        <v>1</v>
      </c>
      <c r="L38" s="302">
        <v>0</v>
      </c>
      <c r="M38" s="303">
        <v>5</v>
      </c>
      <c r="N38" s="301">
        <v>0</v>
      </c>
      <c r="O38" s="303">
        <v>0</v>
      </c>
      <c r="P38" s="301">
        <v>0</v>
      </c>
      <c r="Q38" s="302">
        <v>0</v>
      </c>
      <c r="R38" s="303">
        <v>5</v>
      </c>
    </row>
    <row r="39" spans="1:18" ht="15">
      <c r="A39" s="295" t="s">
        <v>403</v>
      </c>
      <c r="B39" s="295" t="s">
        <v>184</v>
      </c>
      <c r="C39" s="301">
        <v>81</v>
      </c>
      <c r="D39" s="302">
        <v>1</v>
      </c>
      <c r="E39" s="303">
        <v>56</v>
      </c>
      <c r="F39" s="301">
        <v>2</v>
      </c>
      <c r="G39" s="303">
        <v>2</v>
      </c>
      <c r="H39" s="301">
        <v>15</v>
      </c>
      <c r="I39" s="302">
        <v>0</v>
      </c>
      <c r="J39" s="303">
        <v>19</v>
      </c>
      <c r="K39" s="301">
        <v>66</v>
      </c>
      <c r="L39" s="302">
        <v>0</v>
      </c>
      <c r="M39" s="303">
        <v>40</v>
      </c>
      <c r="N39" s="301">
        <v>2</v>
      </c>
      <c r="O39" s="303">
        <v>0</v>
      </c>
      <c r="P39" s="301">
        <v>11</v>
      </c>
      <c r="Q39" s="302">
        <v>1</v>
      </c>
      <c r="R39" s="303">
        <v>22</v>
      </c>
    </row>
    <row r="40" spans="1:18" ht="15">
      <c r="A40" s="300" t="s">
        <v>404</v>
      </c>
      <c r="B40" s="300" t="s">
        <v>185</v>
      </c>
      <c r="C40" s="301">
        <v>24</v>
      </c>
      <c r="D40" s="302">
        <v>2</v>
      </c>
      <c r="E40" s="303">
        <v>11</v>
      </c>
      <c r="F40" s="301">
        <v>2</v>
      </c>
      <c r="G40" s="303">
        <v>1</v>
      </c>
      <c r="H40" s="301">
        <v>3</v>
      </c>
      <c r="I40" s="302">
        <v>1</v>
      </c>
      <c r="J40" s="303">
        <v>10</v>
      </c>
      <c r="K40" s="301">
        <v>20</v>
      </c>
      <c r="L40" s="302">
        <v>3</v>
      </c>
      <c r="M40" s="303">
        <v>9</v>
      </c>
      <c r="N40" s="301">
        <v>0</v>
      </c>
      <c r="O40" s="303">
        <v>1</v>
      </c>
      <c r="P40" s="301">
        <v>1</v>
      </c>
      <c r="Q40" s="302">
        <v>0</v>
      </c>
      <c r="R40" s="303">
        <v>9</v>
      </c>
    </row>
    <row r="41" spans="1:18" ht="15">
      <c r="A41" s="295" t="s">
        <v>405</v>
      </c>
      <c r="B41" s="295" t="s">
        <v>308</v>
      </c>
      <c r="C41" s="301">
        <v>115</v>
      </c>
      <c r="D41" s="302">
        <v>2</v>
      </c>
      <c r="E41" s="303">
        <v>84</v>
      </c>
      <c r="F41" s="301">
        <v>8</v>
      </c>
      <c r="G41" s="303">
        <v>0</v>
      </c>
      <c r="H41" s="301">
        <v>16</v>
      </c>
      <c r="I41" s="302">
        <v>1</v>
      </c>
      <c r="J41" s="303">
        <v>35</v>
      </c>
      <c r="K41" s="301">
        <v>133</v>
      </c>
      <c r="L41" s="302">
        <v>6</v>
      </c>
      <c r="M41" s="303">
        <v>56</v>
      </c>
      <c r="N41" s="301">
        <v>21</v>
      </c>
      <c r="O41" s="303">
        <v>3</v>
      </c>
      <c r="P41" s="301">
        <v>13</v>
      </c>
      <c r="Q41" s="302">
        <v>0</v>
      </c>
      <c r="R41" s="303">
        <v>20</v>
      </c>
    </row>
    <row r="42" spans="1:18" ht="15">
      <c r="A42" s="300" t="s">
        <v>406</v>
      </c>
      <c r="B42" s="300" t="s">
        <v>186</v>
      </c>
      <c r="C42" s="301">
        <v>2346</v>
      </c>
      <c r="D42" s="302">
        <v>3</v>
      </c>
      <c r="E42" s="303">
        <v>1541</v>
      </c>
      <c r="F42" s="301">
        <v>264</v>
      </c>
      <c r="G42" s="303">
        <v>5</v>
      </c>
      <c r="H42" s="301">
        <v>348</v>
      </c>
      <c r="I42" s="302">
        <v>12</v>
      </c>
      <c r="J42" s="303">
        <v>676</v>
      </c>
      <c r="K42" s="301">
        <v>2020</v>
      </c>
      <c r="L42" s="302">
        <v>4</v>
      </c>
      <c r="M42" s="303">
        <v>1602</v>
      </c>
      <c r="N42" s="301">
        <v>457</v>
      </c>
      <c r="O42" s="303">
        <v>6</v>
      </c>
      <c r="P42" s="301">
        <v>518</v>
      </c>
      <c r="Q42" s="302">
        <v>8</v>
      </c>
      <c r="R42" s="303">
        <v>647</v>
      </c>
    </row>
    <row r="43" spans="1:18" ht="15">
      <c r="A43" s="295" t="s">
        <v>407</v>
      </c>
      <c r="B43" s="295" t="s">
        <v>187</v>
      </c>
      <c r="C43" s="301">
        <v>410</v>
      </c>
      <c r="D43" s="302">
        <v>5</v>
      </c>
      <c r="E43" s="303">
        <v>212</v>
      </c>
      <c r="F43" s="301">
        <v>30</v>
      </c>
      <c r="G43" s="303">
        <v>0</v>
      </c>
      <c r="H43" s="301">
        <v>32</v>
      </c>
      <c r="I43" s="302">
        <v>6</v>
      </c>
      <c r="J43" s="303">
        <v>63</v>
      </c>
      <c r="K43" s="301">
        <v>317</v>
      </c>
      <c r="L43" s="302">
        <v>14</v>
      </c>
      <c r="M43" s="303">
        <v>211</v>
      </c>
      <c r="N43" s="301">
        <v>50</v>
      </c>
      <c r="O43" s="303">
        <v>0</v>
      </c>
      <c r="P43" s="301">
        <v>53</v>
      </c>
      <c r="Q43" s="302">
        <v>3</v>
      </c>
      <c r="R43" s="303">
        <v>74</v>
      </c>
    </row>
    <row r="44" spans="1:18" ht="15">
      <c r="A44" s="300" t="s">
        <v>408</v>
      </c>
      <c r="B44" s="300" t="s">
        <v>188</v>
      </c>
      <c r="C44" s="301">
        <v>3</v>
      </c>
      <c r="D44" s="302">
        <v>0</v>
      </c>
      <c r="E44" s="303">
        <v>16</v>
      </c>
      <c r="F44" s="301">
        <v>0</v>
      </c>
      <c r="G44" s="303">
        <v>0</v>
      </c>
      <c r="H44" s="301">
        <v>0</v>
      </c>
      <c r="I44" s="302">
        <v>0</v>
      </c>
      <c r="J44" s="303">
        <v>2</v>
      </c>
      <c r="K44" s="301">
        <v>2</v>
      </c>
      <c r="L44" s="302">
        <v>0</v>
      </c>
      <c r="M44" s="303">
        <v>12</v>
      </c>
      <c r="N44" s="301">
        <v>0</v>
      </c>
      <c r="O44" s="303">
        <v>0</v>
      </c>
      <c r="P44" s="301">
        <v>2</v>
      </c>
      <c r="Q44" s="302">
        <v>0</v>
      </c>
      <c r="R44" s="303">
        <v>3</v>
      </c>
    </row>
    <row r="45" spans="1:18" ht="15">
      <c r="A45" s="295" t="s">
        <v>409</v>
      </c>
      <c r="B45" s="295" t="s">
        <v>189</v>
      </c>
      <c r="C45" s="301">
        <v>14</v>
      </c>
      <c r="D45" s="302">
        <v>0</v>
      </c>
      <c r="E45" s="303">
        <v>11</v>
      </c>
      <c r="F45" s="301">
        <v>3</v>
      </c>
      <c r="G45" s="303">
        <v>0</v>
      </c>
      <c r="H45" s="301">
        <v>1</v>
      </c>
      <c r="I45" s="302">
        <v>0</v>
      </c>
      <c r="J45" s="303">
        <v>8</v>
      </c>
      <c r="K45" s="301">
        <v>5</v>
      </c>
      <c r="L45" s="302">
        <v>0</v>
      </c>
      <c r="M45" s="303">
        <v>8</v>
      </c>
      <c r="N45" s="301">
        <v>0</v>
      </c>
      <c r="O45" s="303">
        <v>0</v>
      </c>
      <c r="P45" s="301">
        <v>0</v>
      </c>
      <c r="Q45" s="302">
        <v>1</v>
      </c>
      <c r="R45" s="303">
        <v>2</v>
      </c>
    </row>
    <row r="46" spans="1:18" ht="15">
      <c r="A46" s="300" t="s">
        <v>410</v>
      </c>
      <c r="B46" s="300" t="s">
        <v>190</v>
      </c>
      <c r="C46" s="301">
        <v>96</v>
      </c>
      <c r="D46" s="302">
        <v>1</v>
      </c>
      <c r="E46" s="303">
        <v>54</v>
      </c>
      <c r="F46" s="301">
        <v>5</v>
      </c>
      <c r="G46" s="303">
        <v>0</v>
      </c>
      <c r="H46" s="301">
        <v>11</v>
      </c>
      <c r="I46" s="302">
        <v>1</v>
      </c>
      <c r="J46" s="303">
        <v>28</v>
      </c>
      <c r="K46" s="301">
        <v>83</v>
      </c>
      <c r="L46" s="302">
        <v>2</v>
      </c>
      <c r="M46" s="303">
        <v>61</v>
      </c>
      <c r="N46" s="301">
        <v>8</v>
      </c>
      <c r="O46" s="303">
        <v>2</v>
      </c>
      <c r="P46" s="301">
        <v>15</v>
      </c>
      <c r="Q46" s="302">
        <v>3</v>
      </c>
      <c r="R46" s="303">
        <v>31</v>
      </c>
    </row>
    <row r="47" spans="1:18" ht="15">
      <c r="A47" s="295" t="s">
        <v>411</v>
      </c>
      <c r="B47" s="295" t="s">
        <v>191</v>
      </c>
      <c r="C47" s="301">
        <v>18</v>
      </c>
      <c r="D47" s="302">
        <v>0</v>
      </c>
      <c r="E47" s="303">
        <v>8</v>
      </c>
      <c r="F47" s="301">
        <v>0</v>
      </c>
      <c r="G47" s="303">
        <v>0</v>
      </c>
      <c r="H47" s="301">
        <v>5</v>
      </c>
      <c r="I47" s="302">
        <v>0</v>
      </c>
      <c r="J47" s="303">
        <v>27</v>
      </c>
      <c r="K47" s="301">
        <v>12</v>
      </c>
      <c r="L47" s="302">
        <v>0</v>
      </c>
      <c r="M47" s="303">
        <v>22</v>
      </c>
      <c r="N47" s="301">
        <v>2</v>
      </c>
      <c r="O47" s="303">
        <v>0</v>
      </c>
      <c r="P47" s="301">
        <v>1</v>
      </c>
      <c r="Q47" s="302">
        <v>1</v>
      </c>
      <c r="R47" s="303">
        <v>10</v>
      </c>
    </row>
    <row r="48" spans="1:18" ht="15">
      <c r="A48" s="300" t="s">
        <v>412</v>
      </c>
      <c r="B48" s="300" t="s">
        <v>192</v>
      </c>
      <c r="C48" s="301">
        <v>6</v>
      </c>
      <c r="D48" s="302">
        <v>1</v>
      </c>
      <c r="E48" s="303">
        <v>6</v>
      </c>
      <c r="F48" s="301">
        <v>0</v>
      </c>
      <c r="G48" s="303">
        <v>0</v>
      </c>
      <c r="H48" s="301">
        <v>2</v>
      </c>
      <c r="I48" s="302">
        <v>0</v>
      </c>
      <c r="J48" s="303">
        <v>3</v>
      </c>
      <c r="K48" s="301">
        <v>6</v>
      </c>
      <c r="L48" s="302">
        <v>1</v>
      </c>
      <c r="M48" s="303">
        <v>9</v>
      </c>
      <c r="N48" s="301">
        <v>1</v>
      </c>
      <c r="O48" s="303">
        <v>0</v>
      </c>
      <c r="P48" s="301">
        <v>1</v>
      </c>
      <c r="Q48" s="302">
        <v>0</v>
      </c>
      <c r="R48" s="303">
        <v>9</v>
      </c>
    </row>
    <row r="49" spans="1:18" ht="15">
      <c r="A49" s="295" t="s">
        <v>413</v>
      </c>
      <c r="B49" s="295" t="s">
        <v>193</v>
      </c>
      <c r="C49" s="301">
        <v>138</v>
      </c>
      <c r="D49" s="302">
        <v>1</v>
      </c>
      <c r="E49" s="303">
        <v>94</v>
      </c>
      <c r="F49" s="301">
        <v>10</v>
      </c>
      <c r="G49" s="303">
        <v>0</v>
      </c>
      <c r="H49" s="301">
        <v>13</v>
      </c>
      <c r="I49" s="302">
        <v>0</v>
      </c>
      <c r="J49" s="303">
        <v>18</v>
      </c>
      <c r="K49" s="301">
        <v>121</v>
      </c>
      <c r="L49" s="302">
        <v>0</v>
      </c>
      <c r="M49" s="303">
        <v>102</v>
      </c>
      <c r="N49" s="301">
        <v>17</v>
      </c>
      <c r="O49" s="303">
        <v>0</v>
      </c>
      <c r="P49" s="301">
        <v>21</v>
      </c>
      <c r="Q49" s="302">
        <v>1</v>
      </c>
      <c r="R49" s="303">
        <v>17</v>
      </c>
    </row>
    <row r="50" spans="1:18" ht="15">
      <c r="A50" s="300" t="s">
        <v>414</v>
      </c>
      <c r="B50" s="300" t="s">
        <v>194</v>
      </c>
      <c r="C50" s="301">
        <v>150</v>
      </c>
      <c r="D50" s="302">
        <v>1</v>
      </c>
      <c r="E50" s="303">
        <v>66</v>
      </c>
      <c r="F50" s="301">
        <v>4</v>
      </c>
      <c r="G50" s="303">
        <v>3</v>
      </c>
      <c r="H50" s="301">
        <v>6</v>
      </c>
      <c r="I50" s="302">
        <v>2</v>
      </c>
      <c r="J50" s="303">
        <v>42</v>
      </c>
      <c r="K50" s="301">
        <v>98</v>
      </c>
      <c r="L50" s="302">
        <v>3</v>
      </c>
      <c r="M50" s="303">
        <v>98</v>
      </c>
      <c r="N50" s="301">
        <v>8</v>
      </c>
      <c r="O50" s="303">
        <v>2</v>
      </c>
      <c r="P50" s="301">
        <v>11</v>
      </c>
      <c r="Q50" s="302">
        <v>14</v>
      </c>
      <c r="R50" s="303">
        <v>39</v>
      </c>
    </row>
    <row r="51" spans="1:18" ht="15">
      <c r="A51" s="295" t="s">
        <v>415</v>
      </c>
      <c r="B51" s="295" t="s">
        <v>195</v>
      </c>
      <c r="C51" s="301">
        <v>10</v>
      </c>
      <c r="D51" s="302">
        <v>0</v>
      </c>
      <c r="E51" s="303">
        <v>17</v>
      </c>
      <c r="F51" s="301">
        <v>0</v>
      </c>
      <c r="G51" s="303">
        <v>0</v>
      </c>
      <c r="H51" s="301">
        <v>0</v>
      </c>
      <c r="I51" s="302">
        <v>1</v>
      </c>
      <c r="J51" s="303">
        <v>29</v>
      </c>
      <c r="K51" s="301">
        <v>9</v>
      </c>
      <c r="L51" s="302">
        <v>0</v>
      </c>
      <c r="M51" s="303">
        <v>15</v>
      </c>
      <c r="N51" s="301">
        <v>1</v>
      </c>
      <c r="O51" s="303">
        <v>0</v>
      </c>
      <c r="P51" s="301">
        <v>3</v>
      </c>
      <c r="Q51" s="302">
        <v>1</v>
      </c>
      <c r="R51" s="303">
        <v>15</v>
      </c>
    </row>
    <row r="52" spans="1:18" ht="15">
      <c r="A52" s="300" t="s">
        <v>416</v>
      </c>
      <c r="B52" s="300" t="s">
        <v>196</v>
      </c>
      <c r="C52" s="301">
        <v>46</v>
      </c>
      <c r="D52" s="302">
        <v>0</v>
      </c>
      <c r="E52" s="303">
        <v>34</v>
      </c>
      <c r="F52" s="301">
        <v>1</v>
      </c>
      <c r="G52" s="303">
        <v>0</v>
      </c>
      <c r="H52" s="301">
        <v>1</v>
      </c>
      <c r="I52" s="302">
        <v>0</v>
      </c>
      <c r="J52" s="303">
        <v>9</v>
      </c>
      <c r="K52" s="301">
        <v>34</v>
      </c>
      <c r="L52" s="302">
        <v>1</v>
      </c>
      <c r="M52" s="303">
        <v>25</v>
      </c>
      <c r="N52" s="301">
        <v>1</v>
      </c>
      <c r="O52" s="303">
        <v>0</v>
      </c>
      <c r="P52" s="301">
        <v>6</v>
      </c>
      <c r="Q52" s="302">
        <v>0</v>
      </c>
      <c r="R52" s="303">
        <v>16</v>
      </c>
    </row>
    <row r="53" spans="1:18" ht="15">
      <c r="A53" s="295" t="s">
        <v>417</v>
      </c>
      <c r="B53" s="295" t="s">
        <v>197</v>
      </c>
      <c r="C53" s="301">
        <v>79</v>
      </c>
      <c r="D53" s="302">
        <v>0</v>
      </c>
      <c r="E53" s="303">
        <v>63</v>
      </c>
      <c r="F53" s="301">
        <v>0</v>
      </c>
      <c r="G53" s="303">
        <v>1</v>
      </c>
      <c r="H53" s="301">
        <v>7</v>
      </c>
      <c r="I53" s="302">
        <v>3</v>
      </c>
      <c r="J53" s="303">
        <v>23</v>
      </c>
      <c r="K53" s="301">
        <v>29</v>
      </c>
      <c r="L53" s="302">
        <v>1</v>
      </c>
      <c r="M53" s="303">
        <v>55</v>
      </c>
      <c r="N53" s="301">
        <v>5</v>
      </c>
      <c r="O53" s="303">
        <v>1</v>
      </c>
      <c r="P53" s="301">
        <v>5</v>
      </c>
      <c r="Q53" s="302">
        <v>0</v>
      </c>
      <c r="R53" s="303">
        <v>37</v>
      </c>
    </row>
    <row r="54" spans="1:18" ht="15">
      <c r="A54" s="300" t="s">
        <v>418</v>
      </c>
      <c r="B54" s="300" t="s">
        <v>198</v>
      </c>
      <c r="C54" s="301">
        <v>68</v>
      </c>
      <c r="D54" s="302">
        <v>0</v>
      </c>
      <c r="E54" s="303">
        <v>34</v>
      </c>
      <c r="F54" s="301">
        <v>3</v>
      </c>
      <c r="G54" s="303">
        <v>0</v>
      </c>
      <c r="H54" s="301">
        <v>5</v>
      </c>
      <c r="I54" s="302">
        <v>2</v>
      </c>
      <c r="J54" s="303">
        <v>21</v>
      </c>
      <c r="K54" s="301">
        <v>56</v>
      </c>
      <c r="L54" s="302">
        <v>2</v>
      </c>
      <c r="M54" s="303">
        <v>48</v>
      </c>
      <c r="N54" s="301">
        <v>1</v>
      </c>
      <c r="O54" s="303">
        <v>0</v>
      </c>
      <c r="P54" s="301">
        <v>9</v>
      </c>
      <c r="Q54" s="302">
        <v>3</v>
      </c>
      <c r="R54" s="303">
        <v>46</v>
      </c>
    </row>
    <row r="55" spans="1:18" ht="15">
      <c r="A55" s="295" t="s">
        <v>419</v>
      </c>
      <c r="B55" s="295" t="s">
        <v>199</v>
      </c>
      <c r="C55" s="301">
        <v>18</v>
      </c>
      <c r="D55" s="302">
        <v>0</v>
      </c>
      <c r="E55" s="303">
        <v>12</v>
      </c>
      <c r="F55" s="301">
        <v>2</v>
      </c>
      <c r="G55" s="303">
        <v>2</v>
      </c>
      <c r="H55" s="301">
        <v>2</v>
      </c>
      <c r="I55" s="302">
        <v>0</v>
      </c>
      <c r="J55" s="303">
        <v>3</v>
      </c>
      <c r="K55" s="301">
        <v>23</v>
      </c>
      <c r="L55" s="302">
        <v>1</v>
      </c>
      <c r="M55" s="303">
        <v>8</v>
      </c>
      <c r="N55" s="301">
        <v>1</v>
      </c>
      <c r="O55" s="303">
        <v>3</v>
      </c>
      <c r="P55" s="301">
        <v>1</v>
      </c>
      <c r="Q55" s="302">
        <v>0</v>
      </c>
      <c r="R55" s="303">
        <v>4</v>
      </c>
    </row>
    <row r="56" spans="1:18" ht="15">
      <c r="A56" s="300" t="s">
        <v>420</v>
      </c>
      <c r="B56" s="300" t="s">
        <v>200</v>
      </c>
      <c r="C56" s="301">
        <v>111</v>
      </c>
      <c r="D56" s="302">
        <v>2</v>
      </c>
      <c r="E56" s="303">
        <v>46</v>
      </c>
      <c r="F56" s="301">
        <v>4</v>
      </c>
      <c r="G56" s="303">
        <v>1</v>
      </c>
      <c r="H56" s="301">
        <v>11</v>
      </c>
      <c r="I56" s="302">
        <v>0</v>
      </c>
      <c r="J56" s="303">
        <v>37</v>
      </c>
      <c r="K56" s="301">
        <v>46</v>
      </c>
      <c r="L56" s="302">
        <v>2</v>
      </c>
      <c r="M56" s="303">
        <v>62</v>
      </c>
      <c r="N56" s="301">
        <v>5</v>
      </c>
      <c r="O56" s="303">
        <v>3</v>
      </c>
      <c r="P56" s="301">
        <v>11</v>
      </c>
      <c r="Q56" s="302">
        <v>4</v>
      </c>
      <c r="R56" s="303">
        <v>49</v>
      </c>
    </row>
    <row r="57" spans="1:18" ht="15">
      <c r="A57" s="295" t="s">
        <v>421</v>
      </c>
      <c r="B57" s="295" t="s">
        <v>201</v>
      </c>
      <c r="C57" s="301">
        <v>9</v>
      </c>
      <c r="D57" s="302">
        <v>0</v>
      </c>
      <c r="E57" s="303">
        <v>6</v>
      </c>
      <c r="F57" s="301">
        <v>0</v>
      </c>
      <c r="G57" s="303">
        <v>0</v>
      </c>
      <c r="H57" s="301">
        <v>0</v>
      </c>
      <c r="I57" s="302">
        <v>1</v>
      </c>
      <c r="J57" s="303">
        <v>2</v>
      </c>
      <c r="K57" s="301">
        <v>10</v>
      </c>
      <c r="L57" s="302">
        <v>0</v>
      </c>
      <c r="M57" s="303">
        <v>8</v>
      </c>
      <c r="N57" s="301">
        <v>0</v>
      </c>
      <c r="O57" s="303">
        <v>0</v>
      </c>
      <c r="P57" s="301">
        <v>0</v>
      </c>
      <c r="Q57" s="302">
        <v>1</v>
      </c>
      <c r="R57" s="303">
        <v>1</v>
      </c>
    </row>
    <row r="58" spans="1:18" ht="15">
      <c r="A58" s="300" t="s">
        <v>422</v>
      </c>
      <c r="B58" s="300" t="s">
        <v>202</v>
      </c>
      <c r="C58" s="301">
        <v>14</v>
      </c>
      <c r="D58" s="302">
        <v>1</v>
      </c>
      <c r="E58" s="303">
        <v>15</v>
      </c>
      <c r="F58" s="301">
        <v>0</v>
      </c>
      <c r="G58" s="303">
        <v>0</v>
      </c>
      <c r="H58" s="301">
        <v>3</v>
      </c>
      <c r="I58" s="302">
        <v>5</v>
      </c>
      <c r="J58" s="303">
        <v>6</v>
      </c>
      <c r="K58" s="301">
        <v>24</v>
      </c>
      <c r="L58" s="302">
        <v>2</v>
      </c>
      <c r="M58" s="303">
        <v>16</v>
      </c>
      <c r="N58" s="301">
        <v>3</v>
      </c>
      <c r="O58" s="303">
        <v>3</v>
      </c>
      <c r="P58" s="301">
        <v>1</v>
      </c>
      <c r="Q58" s="302">
        <v>1</v>
      </c>
      <c r="R58" s="303">
        <v>7</v>
      </c>
    </row>
    <row r="59" spans="1:18" ht="15">
      <c r="A59" s="295" t="s">
        <v>423</v>
      </c>
      <c r="B59" s="295" t="s">
        <v>203</v>
      </c>
      <c r="C59" s="301">
        <v>15</v>
      </c>
      <c r="D59" s="302">
        <v>2</v>
      </c>
      <c r="E59" s="303">
        <v>12</v>
      </c>
      <c r="F59" s="301">
        <v>2</v>
      </c>
      <c r="G59" s="303">
        <v>0</v>
      </c>
      <c r="H59" s="301">
        <v>5</v>
      </c>
      <c r="I59" s="302">
        <v>1</v>
      </c>
      <c r="J59" s="303">
        <v>1</v>
      </c>
      <c r="K59" s="301">
        <v>18</v>
      </c>
      <c r="L59" s="302">
        <v>0</v>
      </c>
      <c r="M59" s="303">
        <v>9</v>
      </c>
      <c r="N59" s="301">
        <v>3</v>
      </c>
      <c r="O59" s="303">
        <v>2</v>
      </c>
      <c r="P59" s="301">
        <v>0</v>
      </c>
      <c r="Q59" s="302">
        <v>0</v>
      </c>
      <c r="R59" s="303">
        <v>1</v>
      </c>
    </row>
    <row r="60" spans="1:18" ht="15">
      <c r="A60" s="300" t="s">
        <v>424</v>
      </c>
      <c r="B60" s="300" t="s">
        <v>204</v>
      </c>
      <c r="C60" s="301">
        <v>14</v>
      </c>
      <c r="D60" s="302">
        <v>1</v>
      </c>
      <c r="E60" s="303">
        <v>17</v>
      </c>
      <c r="F60" s="301">
        <v>0</v>
      </c>
      <c r="G60" s="303">
        <v>0</v>
      </c>
      <c r="H60" s="301">
        <v>1</v>
      </c>
      <c r="I60" s="302">
        <v>1</v>
      </c>
      <c r="J60" s="303">
        <v>10</v>
      </c>
      <c r="K60" s="301">
        <v>12</v>
      </c>
      <c r="L60" s="302">
        <v>0</v>
      </c>
      <c r="M60" s="303">
        <v>19</v>
      </c>
      <c r="N60" s="301">
        <v>4</v>
      </c>
      <c r="O60" s="303">
        <v>0</v>
      </c>
      <c r="P60" s="301">
        <v>5</v>
      </c>
      <c r="Q60" s="302">
        <v>0</v>
      </c>
      <c r="R60" s="303">
        <v>11</v>
      </c>
    </row>
    <row r="61" spans="1:18" ht="15">
      <c r="A61" s="295" t="s">
        <v>425</v>
      </c>
      <c r="B61" s="295" t="s">
        <v>205</v>
      </c>
      <c r="C61" s="301">
        <v>5</v>
      </c>
      <c r="D61" s="302">
        <v>0</v>
      </c>
      <c r="E61" s="303">
        <v>4</v>
      </c>
      <c r="F61" s="301">
        <v>1</v>
      </c>
      <c r="G61" s="303">
        <v>0</v>
      </c>
      <c r="H61" s="301">
        <v>2</v>
      </c>
      <c r="I61" s="302">
        <v>0</v>
      </c>
      <c r="J61" s="303">
        <v>8</v>
      </c>
      <c r="K61" s="301">
        <v>8</v>
      </c>
      <c r="L61" s="302">
        <v>2</v>
      </c>
      <c r="M61" s="303">
        <v>8</v>
      </c>
      <c r="N61" s="301">
        <v>0</v>
      </c>
      <c r="O61" s="303">
        <v>1</v>
      </c>
      <c r="P61" s="301">
        <v>2</v>
      </c>
      <c r="Q61" s="302">
        <v>1</v>
      </c>
      <c r="R61" s="303">
        <v>4</v>
      </c>
    </row>
    <row r="62" spans="1:18" ht="15">
      <c r="A62" s="300" t="s">
        <v>426</v>
      </c>
      <c r="B62" s="300" t="s">
        <v>206</v>
      </c>
      <c r="C62" s="301">
        <v>46</v>
      </c>
      <c r="D62" s="302">
        <v>0</v>
      </c>
      <c r="E62" s="303">
        <v>44</v>
      </c>
      <c r="F62" s="301">
        <v>3</v>
      </c>
      <c r="G62" s="303">
        <v>0</v>
      </c>
      <c r="H62" s="301">
        <v>2</v>
      </c>
      <c r="I62" s="302">
        <v>1</v>
      </c>
      <c r="J62" s="303">
        <v>10</v>
      </c>
      <c r="K62" s="301">
        <v>37</v>
      </c>
      <c r="L62" s="302">
        <v>1</v>
      </c>
      <c r="M62" s="303">
        <v>32</v>
      </c>
      <c r="N62" s="301">
        <v>5</v>
      </c>
      <c r="O62" s="303">
        <v>0</v>
      </c>
      <c r="P62" s="301">
        <v>8</v>
      </c>
      <c r="Q62" s="302">
        <v>4</v>
      </c>
      <c r="R62" s="303">
        <v>14</v>
      </c>
    </row>
    <row r="63" spans="1:18" ht="15">
      <c r="A63" s="295" t="s">
        <v>427</v>
      </c>
      <c r="B63" s="295" t="s">
        <v>207</v>
      </c>
      <c r="C63" s="301">
        <v>53</v>
      </c>
      <c r="D63" s="302">
        <v>2</v>
      </c>
      <c r="E63" s="303">
        <v>40</v>
      </c>
      <c r="F63" s="301">
        <v>1</v>
      </c>
      <c r="G63" s="303">
        <v>0</v>
      </c>
      <c r="H63" s="301">
        <v>8</v>
      </c>
      <c r="I63" s="302">
        <v>1</v>
      </c>
      <c r="J63" s="303">
        <v>28</v>
      </c>
      <c r="K63" s="301">
        <v>24</v>
      </c>
      <c r="L63" s="302">
        <v>2</v>
      </c>
      <c r="M63" s="303">
        <v>40</v>
      </c>
      <c r="N63" s="301">
        <v>2</v>
      </c>
      <c r="O63" s="303">
        <v>1</v>
      </c>
      <c r="P63" s="301">
        <v>1</v>
      </c>
      <c r="Q63" s="302">
        <v>0</v>
      </c>
      <c r="R63" s="303">
        <v>18</v>
      </c>
    </row>
    <row r="64" spans="1:18" ht="15">
      <c r="A64" s="300" t="s">
        <v>428</v>
      </c>
      <c r="B64" s="300" t="s">
        <v>208</v>
      </c>
      <c r="C64" s="301">
        <v>5</v>
      </c>
      <c r="D64" s="302">
        <v>0</v>
      </c>
      <c r="E64" s="303">
        <v>3</v>
      </c>
      <c r="F64" s="301">
        <v>0</v>
      </c>
      <c r="G64" s="303">
        <v>0</v>
      </c>
      <c r="H64" s="301">
        <v>0</v>
      </c>
      <c r="I64" s="302">
        <v>0</v>
      </c>
      <c r="J64" s="303">
        <v>1</v>
      </c>
      <c r="K64" s="301">
        <v>8</v>
      </c>
      <c r="L64" s="302">
        <v>0</v>
      </c>
      <c r="M64" s="303">
        <v>5</v>
      </c>
      <c r="N64" s="301">
        <v>0</v>
      </c>
      <c r="O64" s="303">
        <v>0</v>
      </c>
      <c r="P64" s="301">
        <v>3</v>
      </c>
      <c r="Q64" s="302">
        <v>0</v>
      </c>
      <c r="R64" s="303">
        <v>3</v>
      </c>
    </row>
    <row r="65" spans="1:18" ht="15">
      <c r="A65" s="295" t="s">
        <v>429</v>
      </c>
      <c r="B65" s="295" t="s">
        <v>209</v>
      </c>
      <c r="C65" s="301">
        <v>4</v>
      </c>
      <c r="D65" s="302">
        <v>0</v>
      </c>
      <c r="E65" s="303">
        <v>10</v>
      </c>
      <c r="F65" s="301">
        <v>0</v>
      </c>
      <c r="G65" s="303">
        <v>1</v>
      </c>
      <c r="H65" s="301">
        <v>1</v>
      </c>
      <c r="I65" s="302">
        <v>3</v>
      </c>
      <c r="J65" s="303">
        <v>8</v>
      </c>
      <c r="K65" s="301">
        <v>5</v>
      </c>
      <c r="L65" s="302">
        <v>0</v>
      </c>
      <c r="M65" s="303">
        <v>5</v>
      </c>
      <c r="N65" s="301">
        <v>0</v>
      </c>
      <c r="O65" s="303">
        <v>0</v>
      </c>
      <c r="P65" s="301">
        <v>0</v>
      </c>
      <c r="Q65" s="302">
        <v>0</v>
      </c>
      <c r="R65" s="303">
        <v>3</v>
      </c>
    </row>
    <row r="66" spans="1:18" ht="15">
      <c r="A66" s="300" t="s">
        <v>430</v>
      </c>
      <c r="B66" s="300" t="s">
        <v>210</v>
      </c>
      <c r="C66" s="301">
        <v>21</v>
      </c>
      <c r="D66" s="302">
        <v>0</v>
      </c>
      <c r="E66" s="303">
        <v>22</v>
      </c>
      <c r="F66" s="301">
        <v>1</v>
      </c>
      <c r="G66" s="303">
        <v>0</v>
      </c>
      <c r="H66" s="301">
        <v>3</v>
      </c>
      <c r="I66" s="302">
        <v>0</v>
      </c>
      <c r="J66" s="303">
        <v>15</v>
      </c>
      <c r="K66" s="301">
        <v>18</v>
      </c>
      <c r="L66" s="302">
        <v>0</v>
      </c>
      <c r="M66" s="303">
        <v>17</v>
      </c>
      <c r="N66" s="301">
        <v>1</v>
      </c>
      <c r="O66" s="303">
        <v>1</v>
      </c>
      <c r="P66" s="301">
        <v>4</v>
      </c>
      <c r="Q66" s="302">
        <v>0</v>
      </c>
      <c r="R66" s="303">
        <v>19</v>
      </c>
    </row>
    <row r="67" spans="1:18" ht="15">
      <c r="A67" s="295" t="s">
        <v>431</v>
      </c>
      <c r="B67" s="295" t="s">
        <v>211</v>
      </c>
      <c r="C67" s="301">
        <v>52</v>
      </c>
      <c r="D67" s="302">
        <v>1</v>
      </c>
      <c r="E67" s="303">
        <v>79</v>
      </c>
      <c r="F67" s="301">
        <v>5</v>
      </c>
      <c r="G67" s="303">
        <v>0</v>
      </c>
      <c r="H67" s="301">
        <v>1</v>
      </c>
      <c r="I67" s="302">
        <v>2</v>
      </c>
      <c r="J67" s="303">
        <v>42</v>
      </c>
      <c r="K67" s="301">
        <v>59</v>
      </c>
      <c r="L67" s="302">
        <v>0</v>
      </c>
      <c r="M67" s="303">
        <v>65</v>
      </c>
      <c r="N67" s="301">
        <v>12</v>
      </c>
      <c r="O67" s="303">
        <v>2</v>
      </c>
      <c r="P67" s="301">
        <v>3</v>
      </c>
      <c r="Q67" s="302">
        <v>0</v>
      </c>
      <c r="R67" s="303">
        <v>33</v>
      </c>
    </row>
    <row r="68" spans="1:18" ht="15">
      <c r="A68" s="300" t="s">
        <v>432</v>
      </c>
      <c r="B68" s="300" t="s">
        <v>212</v>
      </c>
      <c r="C68" s="301">
        <v>13</v>
      </c>
      <c r="D68" s="302">
        <v>0</v>
      </c>
      <c r="E68" s="303">
        <v>18</v>
      </c>
      <c r="F68" s="301">
        <v>1</v>
      </c>
      <c r="G68" s="303">
        <v>0</v>
      </c>
      <c r="H68" s="301">
        <v>2</v>
      </c>
      <c r="I68" s="302">
        <v>0</v>
      </c>
      <c r="J68" s="303">
        <v>12</v>
      </c>
      <c r="K68" s="301">
        <v>9</v>
      </c>
      <c r="L68" s="302">
        <v>3</v>
      </c>
      <c r="M68" s="303">
        <v>15</v>
      </c>
      <c r="N68" s="301">
        <v>3</v>
      </c>
      <c r="O68" s="303">
        <v>1</v>
      </c>
      <c r="P68" s="301">
        <v>4</v>
      </c>
      <c r="Q68" s="302">
        <v>3</v>
      </c>
      <c r="R68" s="303">
        <v>19</v>
      </c>
    </row>
    <row r="69" spans="1:18" ht="15">
      <c r="A69" s="295" t="s">
        <v>433</v>
      </c>
      <c r="B69" s="295" t="s">
        <v>213</v>
      </c>
      <c r="C69" s="301">
        <v>35</v>
      </c>
      <c r="D69" s="302">
        <v>1</v>
      </c>
      <c r="E69" s="303">
        <v>11</v>
      </c>
      <c r="F69" s="301">
        <v>1</v>
      </c>
      <c r="G69" s="303">
        <v>1</v>
      </c>
      <c r="H69" s="301">
        <v>6</v>
      </c>
      <c r="I69" s="302">
        <v>0</v>
      </c>
      <c r="J69" s="303">
        <v>16</v>
      </c>
      <c r="K69" s="301">
        <v>57</v>
      </c>
      <c r="L69" s="302">
        <v>0</v>
      </c>
      <c r="M69" s="303">
        <v>14</v>
      </c>
      <c r="N69" s="301">
        <v>0</v>
      </c>
      <c r="O69" s="303">
        <v>0</v>
      </c>
      <c r="P69" s="301">
        <v>3</v>
      </c>
      <c r="Q69" s="302">
        <v>0</v>
      </c>
      <c r="R69" s="303">
        <v>9</v>
      </c>
    </row>
    <row r="70" spans="1:18" ht="15">
      <c r="A70" s="300" t="s">
        <v>434</v>
      </c>
      <c r="B70" s="300" t="s">
        <v>214</v>
      </c>
      <c r="C70" s="301">
        <v>0</v>
      </c>
      <c r="D70" s="302">
        <v>0</v>
      </c>
      <c r="E70" s="303">
        <v>1</v>
      </c>
      <c r="F70" s="301">
        <v>0</v>
      </c>
      <c r="G70" s="303">
        <v>0</v>
      </c>
      <c r="H70" s="301">
        <v>0</v>
      </c>
      <c r="I70" s="302">
        <v>0</v>
      </c>
      <c r="J70" s="303">
        <v>6</v>
      </c>
      <c r="K70" s="301">
        <v>3</v>
      </c>
      <c r="L70" s="302">
        <v>0</v>
      </c>
      <c r="M70" s="303">
        <v>5</v>
      </c>
      <c r="N70" s="301">
        <v>0</v>
      </c>
      <c r="O70" s="303">
        <v>0</v>
      </c>
      <c r="P70" s="301">
        <v>0</v>
      </c>
      <c r="Q70" s="302">
        <v>0</v>
      </c>
      <c r="R70" s="303">
        <v>9</v>
      </c>
    </row>
    <row r="71" spans="1:18" ht="15">
      <c r="A71" s="295" t="s">
        <v>435</v>
      </c>
      <c r="B71" s="295" t="s">
        <v>215</v>
      </c>
      <c r="C71" s="301">
        <v>74</v>
      </c>
      <c r="D71" s="302">
        <v>1</v>
      </c>
      <c r="E71" s="303">
        <v>29</v>
      </c>
      <c r="F71" s="301">
        <v>1</v>
      </c>
      <c r="G71" s="303">
        <v>0</v>
      </c>
      <c r="H71" s="301">
        <v>5</v>
      </c>
      <c r="I71" s="302">
        <v>0</v>
      </c>
      <c r="J71" s="303">
        <v>9</v>
      </c>
      <c r="K71" s="301">
        <v>60</v>
      </c>
      <c r="L71" s="302">
        <v>1</v>
      </c>
      <c r="M71" s="303">
        <v>50</v>
      </c>
      <c r="N71" s="301">
        <v>7</v>
      </c>
      <c r="O71" s="303">
        <v>2</v>
      </c>
      <c r="P71" s="301">
        <v>1</v>
      </c>
      <c r="Q71" s="302">
        <v>0</v>
      </c>
      <c r="R71" s="303">
        <v>4</v>
      </c>
    </row>
    <row r="72" spans="1:18" ht="15">
      <c r="A72" s="300" t="s">
        <v>436</v>
      </c>
      <c r="B72" s="300" t="s">
        <v>216</v>
      </c>
      <c r="C72" s="301">
        <v>20</v>
      </c>
      <c r="D72" s="302">
        <v>0</v>
      </c>
      <c r="E72" s="303">
        <v>17</v>
      </c>
      <c r="F72" s="301">
        <v>1</v>
      </c>
      <c r="G72" s="303">
        <v>0</v>
      </c>
      <c r="H72" s="301">
        <v>1</v>
      </c>
      <c r="I72" s="302">
        <v>0</v>
      </c>
      <c r="J72" s="303">
        <v>10</v>
      </c>
      <c r="K72" s="301">
        <v>15</v>
      </c>
      <c r="L72" s="302">
        <v>0</v>
      </c>
      <c r="M72" s="303">
        <v>13</v>
      </c>
      <c r="N72" s="301">
        <v>4</v>
      </c>
      <c r="O72" s="303">
        <v>0</v>
      </c>
      <c r="P72" s="301">
        <v>3</v>
      </c>
      <c r="Q72" s="302">
        <v>0</v>
      </c>
      <c r="R72" s="303">
        <v>6</v>
      </c>
    </row>
    <row r="73" spans="1:18" ht="15">
      <c r="A73" s="295" t="s">
        <v>437</v>
      </c>
      <c r="B73" s="295" t="s">
        <v>217</v>
      </c>
      <c r="C73" s="301">
        <v>22</v>
      </c>
      <c r="D73" s="302">
        <v>2</v>
      </c>
      <c r="E73" s="303">
        <v>25</v>
      </c>
      <c r="F73" s="301">
        <v>1</v>
      </c>
      <c r="G73" s="303">
        <v>1</v>
      </c>
      <c r="H73" s="301">
        <v>6</v>
      </c>
      <c r="I73" s="302">
        <v>0</v>
      </c>
      <c r="J73" s="303">
        <v>14</v>
      </c>
      <c r="K73" s="301">
        <v>17</v>
      </c>
      <c r="L73" s="302">
        <v>2</v>
      </c>
      <c r="M73" s="303">
        <v>33</v>
      </c>
      <c r="N73" s="301">
        <v>6</v>
      </c>
      <c r="O73" s="303">
        <v>0</v>
      </c>
      <c r="P73" s="301">
        <v>5</v>
      </c>
      <c r="Q73" s="302">
        <v>0</v>
      </c>
      <c r="R73" s="303">
        <v>9</v>
      </c>
    </row>
    <row r="74" spans="1:18" ht="15">
      <c r="A74" s="300" t="s">
        <v>438</v>
      </c>
      <c r="B74" s="300" t="s">
        <v>218</v>
      </c>
      <c r="C74" s="301">
        <v>22</v>
      </c>
      <c r="D74" s="302">
        <v>0</v>
      </c>
      <c r="E74" s="303">
        <v>13</v>
      </c>
      <c r="F74" s="301">
        <v>0</v>
      </c>
      <c r="G74" s="303">
        <v>0</v>
      </c>
      <c r="H74" s="301">
        <v>1</v>
      </c>
      <c r="I74" s="302">
        <v>0</v>
      </c>
      <c r="J74" s="303">
        <v>12</v>
      </c>
      <c r="K74" s="301">
        <v>15</v>
      </c>
      <c r="L74" s="302">
        <v>1</v>
      </c>
      <c r="M74" s="303">
        <v>12</v>
      </c>
      <c r="N74" s="301">
        <v>1</v>
      </c>
      <c r="O74" s="303">
        <v>0</v>
      </c>
      <c r="P74" s="301">
        <v>0</v>
      </c>
      <c r="Q74" s="302">
        <v>1</v>
      </c>
      <c r="R74" s="303">
        <v>10</v>
      </c>
    </row>
    <row r="75" spans="1:18" ht="15">
      <c r="A75" s="295" t="s">
        <v>439</v>
      </c>
      <c r="B75" s="295" t="s">
        <v>219</v>
      </c>
      <c r="C75" s="301">
        <v>6</v>
      </c>
      <c r="D75" s="302">
        <v>1</v>
      </c>
      <c r="E75" s="303">
        <v>12</v>
      </c>
      <c r="F75" s="301">
        <v>0</v>
      </c>
      <c r="G75" s="303">
        <v>0</v>
      </c>
      <c r="H75" s="301">
        <v>1</v>
      </c>
      <c r="I75" s="302">
        <v>1</v>
      </c>
      <c r="J75" s="303">
        <v>26</v>
      </c>
      <c r="K75" s="301">
        <v>13</v>
      </c>
      <c r="L75" s="302">
        <v>0</v>
      </c>
      <c r="M75" s="303">
        <v>16</v>
      </c>
      <c r="N75" s="301">
        <v>3</v>
      </c>
      <c r="O75" s="303">
        <v>1</v>
      </c>
      <c r="P75" s="301">
        <v>4</v>
      </c>
      <c r="Q75" s="302">
        <v>1</v>
      </c>
      <c r="R75" s="303">
        <v>28</v>
      </c>
    </row>
    <row r="76" spans="1:18" ht="15">
      <c r="A76" s="300" t="s">
        <v>440</v>
      </c>
      <c r="B76" s="300" t="s">
        <v>220</v>
      </c>
      <c r="C76" s="301">
        <v>30</v>
      </c>
      <c r="D76" s="302">
        <v>0</v>
      </c>
      <c r="E76" s="303">
        <v>11</v>
      </c>
      <c r="F76" s="301">
        <v>2</v>
      </c>
      <c r="G76" s="303">
        <v>0</v>
      </c>
      <c r="H76" s="301">
        <v>5</v>
      </c>
      <c r="I76" s="302">
        <v>1</v>
      </c>
      <c r="J76" s="303">
        <v>1</v>
      </c>
      <c r="K76" s="301">
        <v>11</v>
      </c>
      <c r="L76" s="302">
        <v>0</v>
      </c>
      <c r="M76" s="303">
        <v>19</v>
      </c>
      <c r="N76" s="301">
        <v>3</v>
      </c>
      <c r="O76" s="303">
        <v>0</v>
      </c>
      <c r="P76" s="301">
        <v>3</v>
      </c>
      <c r="Q76" s="302">
        <v>2</v>
      </c>
      <c r="R76" s="303">
        <v>7</v>
      </c>
    </row>
    <row r="77" spans="1:18" ht="15">
      <c r="A77" s="295" t="s">
        <v>441</v>
      </c>
      <c r="B77" s="295" t="s">
        <v>221</v>
      </c>
      <c r="C77" s="301">
        <v>3</v>
      </c>
      <c r="D77" s="302">
        <v>1</v>
      </c>
      <c r="E77" s="303">
        <v>0</v>
      </c>
      <c r="F77" s="301">
        <v>0</v>
      </c>
      <c r="G77" s="303">
        <v>0</v>
      </c>
      <c r="H77" s="301">
        <v>0</v>
      </c>
      <c r="I77" s="302">
        <v>0</v>
      </c>
      <c r="J77" s="303">
        <v>1</v>
      </c>
      <c r="K77" s="301">
        <v>1</v>
      </c>
      <c r="L77" s="302">
        <v>0</v>
      </c>
      <c r="M77" s="303">
        <v>2</v>
      </c>
      <c r="N77" s="301">
        <v>0</v>
      </c>
      <c r="O77" s="303">
        <v>0</v>
      </c>
      <c r="P77" s="301">
        <v>1</v>
      </c>
      <c r="Q77" s="302">
        <v>0</v>
      </c>
      <c r="R77" s="303">
        <v>1</v>
      </c>
    </row>
    <row r="78" spans="1:18" ht="15">
      <c r="A78" s="300" t="s">
        <v>442</v>
      </c>
      <c r="B78" s="300" t="s">
        <v>222</v>
      </c>
      <c r="C78" s="301">
        <v>7</v>
      </c>
      <c r="D78" s="302">
        <v>1</v>
      </c>
      <c r="E78" s="303">
        <v>14</v>
      </c>
      <c r="F78" s="301">
        <v>0</v>
      </c>
      <c r="G78" s="303">
        <v>0</v>
      </c>
      <c r="H78" s="301">
        <v>0</v>
      </c>
      <c r="I78" s="302">
        <v>0</v>
      </c>
      <c r="J78" s="303">
        <v>3</v>
      </c>
      <c r="K78" s="301">
        <v>11</v>
      </c>
      <c r="L78" s="302">
        <v>1</v>
      </c>
      <c r="M78" s="303">
        <v>10</v>
      </c>
      <c r="N78" s="301">
        <v>2</v>
      </c>
      <c r="O78" s="303">
        <v>0</v>
      </c>
      <c r="P78" s="301">
        <v>0</v>
      </c>
      <c r="Q78" s="302">
        <v>1</v>
      </c>
      <c r="R78" s="303">
        <v>6</v>
      </c>
    </row>
    <row r="79" spans="1:18" ht="15">
      <c r="A79" s="295" t="s">
        <v>443</v>
      </c>
      <c r="B79" s="295" t="s">
        <v>223</v>
      </c>
      <c r="C79" s="301">
        <v>5</v>
      </c>
      <c r="D79" s="302">
        <v>0</v>
      </c>
      <c r="E79" s="303">
        <v>8</v>
      </c>
      <c r="F79" s="301">
        <v>0</v>
      </c>
      <c r="G79" s="303">
        <v>0</v>
      </c>
      <c r="H79" s="301">
        <v>0</v>
      </c>
      <c r="I79" s="302">
        <v>0</v>
      </c>
      <c r="J79" s="303">
        <v>2</v>
      </c>
      <c r="K79" s="301">
        <v>7</v>
      </c>
      <c r="L79" s="302">
        <v>0</v>
      </c>
      <c r="M79" s="303">
        <v>6</v>
      </c>
      <c r="N79" s="301">
        <v>0</v>
      </c>
      <c r="O79" s="303">
        <v>0</v>
      </c>
      <c r="P79" s="301">
        <v>3</v>
      </c>
      <c r="Q79" s="302">
        <v>1</v>
      </c>
      <c r="R79" s="303">
        <v>2</v>
      </c>
    </row>
    <row r="80" spans="1:18" ht="15">
      <c r="A80" s="300" t="s">
        <v>444</v>
      </c>
      <c r="B80" s="300" t="s">
        <v>224</v>
      </c>
      <c r="C80" s="301">
        <v>14</v>
      </c>
      <c r="D80" s="302">
        <v>0</v>
      </c>
      <c r="E80" s="303">
        <v>14</v>
      </c>
      <c r="F80" s="301">
        <v>1</v>
      </c>
      <c r="G80" s="303">
        <v>0</v>
      </c>
      <c r="H80" s="301">
        <v>0</v>
      </c>
      <c r="I80" s="302">
        <v>0</v>
      </c>
      <c r="J80" s="303">
        <v>1</v>
      </c>
      <c r="K80" s="301">
        <v>21</v>
      </c>
      <c r="L80" s="302">
        <v>0</v>
      </c>
      <c r="M80" s="303">
        <v>17</v>
      </c>
      <c r="N80" s="301">
        <v>0</v>
      </c>
      <c r="O80" s="303">
        <v>0</v>
      </c>
      <c r="P80" s="301">
        <v>0</v>
      </c>
      <c r="Q80" s="302">
        <v>0</v>
      </c>
      <c r="R80" s="303">
        <v>1</v>
      </c>
    </row>
    <row r="81" spans="1:18" ht="15">
      <c r="A81" s="295" t="s">
        <v>445</v>
      </c>
      <c r="B81" s="295" t="s">
        <v>225</v>
      </c>
      <c r="C81" s="301">
        <v>4</v>
      </c>
      <c r="D81" s="302">
        <v>0</v>
      </c>
      <c r="E81" s="303">
        <v>2</v>
      </c>
      <c r="F81" s="301">
        <v>0</v>
      </c>
      <c r="G81" s="303">
        <v>0</v>
      </c>
      <c r="H81" s="301">
        <v>1</v>
      </c>
      <c r="I81" s="302">
        <v>2</v>
      </c>
      <c r="J81" s="303">
        <v>0</v>
      </c>
      <c r="K81" s="301">
        <v>20</v>
      </c>
      <c r="L81" s="302">
        <v>1</v>
      </c>
      <c r="M81" s="303">
        <v>7</v>
      </c>
      <c r="N81" s="301">
        <v>3</v>
      </c>
      <c r="O81" s="303">
        <v>0</v>
      </c>
      <c r="P81" s="301">
        <v>2</v>
      </c>
      <c r="Q81" s="302">
        <v>0</v>
      </c>
      <c r="R81" s="303">
        <v>0</v>
      </c>
    </row>
    <row r="82" spans="1:18" ht="15">
      <c r="A82" s="300" t="s">
        <v>446</v>
      </c>
      <c r="B82" s="300" t="s">
        <v>226</v>
      </c>
      <c r="C82" s="301">
        <v>4</v>
      </c>
      <c r="D82" s="302">
        <v>0</v>
      </c>
      <c r="E82" s="303">
        <v>8</v>
      </c>
      <c r="F82" s="301">
        <v>1</v>
      </c>
      <c r="G82" s="303">
        <v>0</v>
      </c>
      <c r="H82" s="301">
        <v>0</v>
      </c>
      <c r="I82" s="302">
        <v>0</v>
      </c>
      <c r="J82" s="303">
        <v>3</v>
      </c>
      <c r="K82" s="301">
        <v>0</v>
      </c>
      <c r="L82" s="302">
        <v>0</v>
      </c>
      <c r="M82" s="303">
        <v>9</v>
      </c>
      <c r="N82" s="301">
        <v>0</v>
      </c>
      <c r="O82" s="303">
        <v>0</v>
      </c>
      <c r="P82" s="301">
        <v>0</v>
      </c>
      <c r="Q82" s="302">
        <v>0</v>
      </c>
      <c r="R82" s="303">
        <v>6</v>
      </c>
    </row>
    <row r="83" spans="1:18" ht="15">
      <c r="A83" s="295" t="s">
        <v>447</v>
      </c>
      <c r="B83" s="295" t="s">
        <v>227</v>
      </c>
      <c r="C83" s="301">
        <v>1</v>
      </c>
      <c r="D83" s="302">
        <v>0</v>
      </c>
      <c r="E83" s="303">
        <v>3</v>
      </c>
      <c r="F83" s="301">
        <v>0</v>
      </c>
      <c r="G83" s="303">
        <v>0</v>
      </c>
      <c r="H83" s="301">
        <v>0</v>
      </c>
      <c r="I83" s="302">
        <v>0</v>
      </c>
      <c r="J83" s="303">
        <v>2</v>
      </c>
      <c r="K83" s="301">
        <v>1</v>
      </c>
      <c r="L83" s="302">
        <v>0</v>
      </c>
      <c r="M83" s="303">
        <v>1</v>
      </c>
      <c r="N83" s="301">
        <v>0</v>
      </c>
      <c r="O83" s="303">
        <v>0</v>
      </c>
      <c r="P83" s="301">
        <v>0</v>
      </c>
      <c r="Q83" s="302">
        <v>0</v>
      </c>
      <c r="R83" s="303">
        <v>0</v>
      </c>
    </row>
    <row r="84" spans="1:18" ht="15">
      <c r="A84" s="300" t="s">
        <v>448</v>
      </c>
      <c r="B84" s="300" t="s">
        <v>228</v>
      </c>
      <c r="C84" s="301">
        <v>1</v>
      </c>
      <c r="D84" s="302">
        <v>1</v>
      </c>
      <c r="E84" s="303">
        <v>2</v>
      </c>
      <c r="F84" s="301">
        <v>0</v>
      </c>
      <c r="G84" s="303">
        <v>0</v>
      </c>
      <c r="H84" s="301">
        <v>0</v>
      </c>
      <c r="I84" s="302">
        <v>0</v>
      </c>
      <c r="J84" s="303">
        <v>2</v>
      </c>
      <c r="K84" s="301">
        <v>6</v>
      </c>
      <c r="L84" s="302">
        <v>1</v>
      </c>
      <c r="M84" s="303">
        <v>7</v>
      </c>
      <c r="N84" s="301">
        <v>1</v>
      </c>
      <c r="O84" s="303">
        <v>1</v>
      </c>
      <c r="P84" s="301">
        <v>0</v>
      </c>
      <c r="Q84" s="302">
        <v>0</v>
      </c>
      <c r="R84" s="303">
        <v>7</v>
      </c>
    </row>
    <row r="85" spans="1:18" ht="15">
      <c r="A85" s="295" t="s">
        <v>449</v>
      </c>
      <c r="B85" s="295" t="s">
        <v>229</v>
      </c>
      <c r="C85" s="301">
        <v>13</v>
      </c>
      <c r="D85" s="302">
        <v>0</v>
      </c>
      <c r="E85" s="303">
        <v>12</v>
      </c>
      <c r="F85" s="301">
        <v>0</v>
      </c>
      <c r="G85" s="303">
        <v>0</v>
      </c>
      <c r="H85" s="301">
        <v>0</v>
      </c>
      <c r="I85" s="302">
        <v>0</v>
      </c>
      <c r="J85" s="303">
        <v>3</v>
      </c>
      <c r="K85" s="301">
        <v>15</v>
      </c>
      <c r="L85" s="302">
        <v>0</v>
      </c>
      <c r="M85" s="303">
        <v>13</v>
      </c>
      <c r="N85" s="301">
        <v>0</v>
      </c>
      <c r="O85" s="303">
        <v>0</v>
      </c>
      <c r="P85" s="301">
        <v>1</v>
      </c>
      <c r="Q85" s="302">
        <v>0</v>
      </c>
      <c r="R85" s="303">
        <v>3</v>
      </c>
    </row>
    <row r="86" spans="1:18" ht="15">
      <c r="A86" s="300" t="s">
        <v>450</v>
      </c>
      <c r="B86" s="300" t="s">
        <v>230</v>
      </c>
      <c r="C86" s="301">
        <v>7</v>
      </c>
      <c r="D86" s="302">
        <v>0</v>
      </c>
      <c r="E86" s="303">
        <v>9</v>
      </c>
      <c r="F86" s="301">
        <v>0</v>
      </c>
      <c r="G86" s="303">
        <v>1</v>
      </c>
      <c r="H86" s="301">
        <v>0</v>
      </c>
      <c r="I86" s="302">
        <v>2</v>
      </c>
      <c r="J86" s="303">
        <v>10</v>
      </c>
      <c r="K86" s="301">
        <v>7</v>
      </c>
      <c r="L86" s="302">
        <v>0</v>
      </c>
      <c r="M86" s="303">
        <v>15</v>
      </c>
      <c r="N86" s="301">
        <v>3</v>
      </c>
      <c r="O86" s="303">
        <v>1</v>
      </c>
      <c r="P86" s="301">
        <v>0</v>
      </c>
      <c r="Q86" s="302">
        <v>0</v>
      </c>
      <c r="R86" s="303">
        <v>11</v>
      </c>
    </row>
    <row r="87" spans="1:18" ht="15">
      <c r="A87" s="295" t="s">
        <v>451</v>
      </c>
      <c r="B87" s="295" t="s">
        <v>231</v>
      </c>
      <c r="C87" s="301">
        <v>6</v>
      </c>
      <c r="D87" s="302">
        <v>0</v>
      </c>
      <c r="E87" s="303">
        <v>5</v>
      </c>
      <c r="F87" s="301">
        <v>0</v>
      </c>
      <c r="G87" s="303">
        <v>0</v>
      </c>
      <c r="H87" s="301">
        <v>0</v>
      </c>
      <c r="I87" s="302">
        <v>0</v>
      </c>
      <c r="J87" s="303">
        <v>1</v>
      </c>
      <c r="K87" s="301">
        <v>5</v>
      </c>
      <c r="L87" s="302">
        <v>0</v>
      </c>
      <c r="M87" s="303">
        <v>5</v>
      </c>
      <c r="N87" s="301">
        <v>0</v>
      </c>
      <c r="O87" s="303">
        <v>0</v>
      </c>
      <c r="P87" s="301">
        <v>2</v>
      </c>
      <c r="Q87" s="302">
        <v>0</v>
      </c>
      <c r="R87" s="303">
        <v>2</v>
      </c>
    </row>
    <row r="88" spans="1:18" ht="15">
      <c r="A88" s="300" t="s">
        <v>452</v>
      </c>
      <c r="B88" s="300" t="s">
        <v>232</v>
      </c>
      <c r="C88" s="301">
        <v>6</v>
      </c>
      <c r="D88" s="302">
        <v>0</v>
      </c>
      <c r="E88" s="303">
        <v>13</v>
      </c>
      <c r="F88" s="301">
        <v>2</v>
      </c>
      <c r="G88" s="303">
        <v>0</v>
      </c>
      <c r="H88" s="301">
        <v>2</v>
      </c>
      <c r="I88" s="302">
        <v>0</v>
      </c>
      <c r="J88" s="303">
        <v>5</v>
      </c>
      <c r="K88" s="301">
        <v>16</v>
      </c>
      <c r="L88" s="302">
        <v>0</v>
      </c>
      <c r="M88" s="303">
        <v>15</v>
      </c>
      <c r="N88" s="301">
        <v>0</v>
      </c>
      <c r="O88" s="303">
        <v>1</v>
      </c>
      <c r="P88" s="301">
        <v>6</v>
      </c>
      <c r="Q88" s="302">
        <v>0</v>
      </c>
      <c r="R88" s="303">
        <v>8</v>
      </c>
    </row>
    <row r="89" spans="1:18" ht="15.75" thickBot="1">
      <c r="A89" s="304" t="s">
        <v>453</v>
      </c>
      <c r="B89" s="305" t="s">
        <v>233</v>
      </c>
      <c r="C89" s="301">
        <v>12</v>
      </c>
      <c r="D89" s="302">
        <v>0</v>
      </c>
      <c r="E89" s="303">
        <v>10</v>
      </c>
      <c r="F89" s="301">
        <v>0</v>
      </c>
      <c r="G89" s="303">
        <v>0</v>
      </c>
      <c r="H89" s="301">
        <v>2</v>
      </c>
      <c r="I89" s="302">
        <v>0</v>
      </c>
      <c r="J89" s="303">
        <v>11</v>
      </c>
      <c r="K89" s="301">
        <v>17</v>
      </c>
      <c r="L89" s="302">
        <v>0</v>
      </c>
      <c r="M89" s="303">
        <v>12</v>
      </c>
      <c r="N89" s="301">
        <v>2</v>
      </c>
      <c r="O89" s="303">
        <v>0</v>
      </c>
      <c r="P89" s="301">
        <v>4</v>
      </c>
      <c r="Q89" s="302">
        <v>0</v>
      </c>
      <c r="R89" s="303">
        <v>4</v>
      </c>
    </row>
    <row r="90" spans="1:18" s="98" customFormat="1" ht="17.25" thickBot="1" thickTop="1">
      <c r="A90" s="336"/>
      <c r="B90" s="306" t="s">
        <v>234</v>
      </c>
      <c r="C90" s="307">
        <f>SUM(C9:C89)</f>
        <v>6300</v>
      </c>
      <c r="D90" s="308">
        <f aca="true" t="shared" si="0" ref="D90:R90">SUM(D9:D89)</f>
        <v>64</v>
      </c>
      <c r="E90" s="309">
        <f t="shared" si="0"/>
        <v>3935</v>
      </c>
      <c r="F90" s="310">
        <f t="shared" si="0"/>
        <v>498</v>
      </c>
      <c r="G90" s="309">
        <f t="shared" si="0"/>
        <v>35</v>
      </c>
      <c r="H90" s="310">
        <f t="shared" si="0"/>
        <v>781</v>
      </c>
      <c r="I90" s="308">
        <f t="shared" si="0"/>
        <v>86</v>
      </c>
      <c r="J90" s="309">
        <f t="shared" si="0"/>
        <v>2027</v>
      </c>
      <c r="K90" s="307">
        <f t="shared" si="0"/>
        <v>5405</v>
      </c>
      <c r="L90" s="308">
        <f>SUM(L9:L89)</f>
        <v>104</v>
      </c>
      <c r="M90" s="309">
        <f t="shared" si="0"/>
        <v>4129</v>
      </c>
      <c r="N90" s="307">
        <f t="shared" si="0"/>
        <v>831</v>
      </c>
      <c r="O90" s="309">
        <f>SUM(O9:O89)</f>
        <v>76</v>
      </c>
      <c r="P90" s="307">
        <f t="shared" si="0"/>
        <v>1000</v>
      </c>
      <c r="Q90" s="308">
        <f t="shared" si="0"/>
        <v>91</v>
      </c>
      <c r="R90" s="309">
        <f t="shared" si="0"/>
        <v>1976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498" t="s">
        <v>509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322"/>
      <c r="R1" s="322"/>
    </row>
    <row r="2" spans="1:18" ht="16.5" thickBot="1">
      <c r="A2" s="450" t="s">
        <v>235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s="97" customFormat="1" ht="17.25" customHeight="1" thickBot="1" thickTop="1">
      <c r="A3" s="311"/>
      <c r="B3" s="481" t="s">
        <v>147</v>
      </c>
      <c r="C3" s="484" t="s">
        <v>515</v>
      </c>
      <c r="D3" s="485"/>
      <c r="E3" s="485"/>
      <c r="F3" s="485"/>
      <c r="G3" s="485"/>
      <c r="H3" s="485"/>
      <c r="I3" s="485"/>
      <c r="J3" s="486"/>
      <c r="K3" s="484" t="s">
        <v>476</v>
      </c>
      <c r="L3" s="485"/>
      <c r="M3" s="485"/>
      <c r="N3" s="485"/>
      <c r="O3" s="485"/>
      <c r="P3" s="485"/>
      <c r="Q3" s="485"/>
      <c r="R3" s="486"/>
    </row>
    <row r="4" spans="1:18" ht="15.75" customHeight="1" thickTop="1">
      <c r="A4" s="312" t="s">
        <v>460</v>
      </c>
      <c r="B4" s="482"/>
      <c r="C4" s="487" t="s">
        <v>148</v>
      </c>
      <c r="D4" s="488"/>
      <c r="E4" s="476"/>
      <c r="F4" s="475" t="s">
        <v>149</v>
      </c>
      <c r="G4" s="489"/>
      <c r="H4" s="488" t="s">
        <v>150</v>
      </c>
      <c r="I4" s="488"/>
      <c r="J4" s="489"/>
      <c r="K4" s="488" t="s">
        <v>148</v>
      </c>
      <c r="L4" s="488"/>
      <c r="M4" s="488"/>
      <c r="N4" s="475" t="s">
        <v>149</v>
      </c>
      <c r="O4" s="476"/>
      <c r="P4" s="475" t="s">
        <v>150</v>
      </c>
      <c r="Q4" s="506"/>
      <c r="R4" s="489"/>
    </row>
    <row r="5" spans="1:18" ht="15" customHeight="1">
      <c r="A5" s="312" t="s">
        <v>458</v>
      </c>
      <c r="B5" s="482"/>
      <c r="C5" s="480" t="s">
        <v>151</v>
      </c>
      <c r="D5" s="490" t="s">
        <v>152</v>
      </c>
      <c r="E5" s="492" t="s">
        <v>153</v>
      </c>
      <c r="F5" s="479" t="s">
        <v>151</v>
      </c>
      <c r="G5" s="494" t="s">
        <v>152</v>
      </c>
      <c r="H5" s="496" t="s">
        <v>151</v>
      </c>
      <c r="I5" s="490" t="s">
        <v>152</v>
      </c>
      <c r="J5" s="477" t="s">
        <v>153</v>
      </c>
      <c r="K5" s="479" t="s">
        <v>151</v>
      </c>
      <c r="L5" s="501" t="s">
        <v>152</v>
      </c>
      <c r="M5" s="499" t="s">
        <v>153</v>
      </c>
      <c r="N5" s="502" t="s">
        <v>151</v>
      </c>
      <c r="O5" s="504" t="s">
        <v>152</v>
      </c>
      <c r="P5" s="479" t="s">
        <v>151</v>
      </c>
      <c r="Q5" s="501" t="s">
        <v>152</v>
      </c>
      <c r="R5" s="499" t="s">
        <v>153</v>
      </c>
    </row>
    <row r="6" spans="1:18" ht="20.25" customHeight="1" thickBot="1">
      <c r="A6" s="313"/>
      <c r="B6" s="483"/>
      <c r="C6" s="507"/>
      <c r="D6" s="491"/>
      <c r="E6" s="493"/>
      <c r="F6" s="480"/>
      <c r="G6" s="495"/>
      <c r="H6" s="497"/>
      <c r="I6" s="491"/>
      <c r="J6" s="478"/>
      <c r="K6" s="480"/>
      <c r="L6" s="490"/>
      <c r="M6" s="500"/>
      <c r="N6" s="503"/>
      <c r="O6" s="505"/>
      <c r="P6" s="480"/>
      <c r="Q6" s="490"/>
      <c r="R6" s="500"/>
    </row>
    <row r="7" spans="1:18" ht="15.75" thickTop="1">
      <c r="A7" s="314" t="s">
        <v>373</v>
      </c>
      <c r="B7" s="315" t="s">
        <v>154</v>
      </c>
      <c r="C7" s="323">
        <v>285</v>
      </c>
      <c r="D7" s="324">
        <v>2</v>
      </c>
      <c r="E7" s="325">
        <v>109</v>
      </c>
      <c r="F7" s="323">
        <v>31</v>
      </c>
      <c r="G7" s="325">
        <v>1</v>
      </c>
      <c r="H7" s="323">
        <v>60</v>
      </c>
      <c r="I7" s="324">
        <v>6</v>
      </c>
      <c r="J7" s="325">
        <v>76</v>
      </c>
      <c r="K7" s="323">
        <v>271</v>
      </c>
      <c r="L7" s="324">
        <v>2</v>
      </c>
      <c r="M7" s="325">
        <v>93</v>
      </c>
      <c r="N7" s="323">
        <v>56</v>
      </c>
      <c r="O7" s="325">
        <v>3</v>
      </c>
      <c r="P7" s="323">
        <v>86</v>
      </c>
      <c r="Q7" s="324">
        <v>4</v>
      </c>
      <c r="R7" s="325">
        <v>101</v>
      </c>
    </row>
    <row r="8" spans="1:18" ht="15">
      <c r="A8" s="316" t="s">
        <v>374</v>
      </c>
      <c r="B8" s="316" t="s">
        <v>155</v>
      </c>
      <c r="C8" s="326">
        <v>30</v>
      </c>
      <c r="D8" s="327">
        <v>0</v>
      </c>
      <c r="E8" s="328">
        <v>24</v>
      </c>
      <c r="F8" s="326">
        <v>9</v>
      </c>
      <c r="G8" s="328">
        <v>0</v>
      </c>
      <c r="H8" s="326">
        <v>14</v>
      </c>
      <c r="I8" s="327">
        <v>1</v>
      </c>
      <c r="J8" s="328">
        <v>3</v>
      </c>
      <c r="K8" s="326">
        <v>45</v>
      </c>
      <c r="L8" s="327">
        <v>2</v>
      </c>
      <c r="M8" s="328">
        <v>27</v>
      </c>
      <c r="N8" s="326">
        <v>11</v>
      </c>
      <c r="O8" s="328">
        <v>0</v>
      </c>
      <c r="P8" s="326">
        <v>9</v>
      </c>
      <c r="Q8" s="327">
        <v>1</v>
      </c>
      <c r="R8" s="328">
        <v>14</v>
      </c>
    </row>
    <row r="9" spans="1:18" ht="15">
      <c r="A9" s="314" t="s">
        <v>375</v>
      </c>
      <c r="B9" s="314" t="s">
        <v>236</v>
      </c>
      <c r="C9" s="326">
        <v>56</v>
      </c>
      <c r="D9" s="327">
        <v>5</v>
      </c>
      <c r="E9" s="328">
        <v>44</v>
      </c>
      <c r="F9" s="326">
        <v>14</v>
      </c>
      <c r="G9" s="328">
        <v>1</v>
      </c>
      <c r="H9" s="326">
        <v>13</v>
      </c>
      <c r="I9" s="327">
        <v>1</v>
      </c>
      <c r="J9" s="328">
        <v>33</v>
      </c>
      <c r="K9" s="326">
        <v>41</v>
      </c>
      <c r="L9" s="327">
        <v>2</v>
      </c>
      <c r="M9" s="328">
        <v>54</v>
      </c>
      <c r="N9" s="326">
        <v>3</v>
      </c>
      <c r="O9" s="328">
        <v>0</v>
      </c>
      <c r="P9" s="326">
        <v>21</v>
      </c>
      <c r="Q9" s="327">
        <v>7</v>
      </c>
      <c r="R9" s="328">
        <v>51</v>
      </c>
    </row>
    <row r="10" spans="1:18" ht="15">
      <c r="A10" s="316" t="s">
        <v>376</v>
      </c>
      <c r="B10" s="316" t="s">
        <v>157</v>
      </c>
      <c r="C10" s="326">
        <v>17</v>
      </c>
      <c r="D10" s="327">
        <v>0</v>
      </c>
      <c r="E10" s="328">
        <v>22</v>
      </c>
      <c r="F10" s="326">
        <v>1</v>
      </c>
      <c r="G10" s="328">
        <v>0</v>
      </c>
      <c r="H10" s="326">
        <v>2</v>
      </c>
      <c r="I10" s="327">
        <v>0</v>
      </c>
      <c r="J10" s="328">
        <v>10</v>
      </c>
      <c r="K10" s="326">
        <v>22</v>
      </c>
      <c r="L10" s="327">
        <v>0</v>
      </c>
      <c r="M10" s="328">
        <v>18</v>
      </c>
      <c r="N10" s="326">
        <v>3</v>
      </c>
      <c r="O10" s="328">
        <v>0</v>
      </c>
      <c r="P10" s="326">
        <v>3</v>
      </c>
      <c r="Q10" s="327">
        <v>0</v>
      </c>
      <c r="R10" s="328">
        <v>17</v>
      </c>
    </row>
    <row r="11" spans="1:18" ht="15">
      <c r="A11" s="314" t="s">
        <v>377</v>
      </c>
      <c r="B11" s="314" t="s">
        <v>158</v>
      </c>
      <c r="C11" s="326">
        <v>15</v>
      </c>
      <c r="D11" s="327">
        <v>1</v>
      </c>
      <c r="E11" s="328">
        <v>11</v>
      </c>
      <c r="F11" s="326">
        <v>5</v>
      </c>
      <c r="G11" s="328">
        <v>0</v>
      </c>
      <c r="H11" s="326">
        <v>1</v>
      </c>
      <c r="I11" s="327">
        <v>1</v>
      </c>
      <c r="J11" s="328">
        <v>9</v>
      </c>
      <c r="K11" s="326">
        <v>26</v>
      </c>
      <c r="L11" s="327">
        <v>1</v>
      </c>
      <c r="M11" s="328">
        <v>15</v>
      </c>
      <c r="N11" s="326">
        <v>5</v>
      </c>
      <c r="O11" s="328">
        <v>0</v>
      </c>
      <c r="P11" s="326">
        <v>1</v>
      </c>
      <c r="Q11" s="327">
        <v>4</v>
      </c>
      <c r="R11" s="328">
        <v>14</v>
      </c>
    </row>
    <row r="12" spans="1:18" ht="15">
      <c r="A12" s="316" t="s">
        <v>378</v>
      </c>
      <c r="B12" s="316" t="s">
        <v>159</v>
      </c>
      <c r="C12" s="326">
        <v>1541</v>
      </c>
      <c r="D12" s="327">
        <v>25</v>
      </c>
      <c r="E12" s="328">
        <v>407</v>
      </c>
      <c r="F12" s="326">
        <v>160</v>
      </c>
      <c r="G12" s="328">
        <v>18</v>
      </c>
      <c r="H12" s="326">
        <v>266</v>
      </c>
      <c r="I12" s="327">
        <v>30</v>
      </c>
      <c r="J12" s="328">
        <v>482</v>
      </c>
      <c r="K12" s="326">
        <v>1379</v>
      </c>
      <c r="L12" s="327">
        <v>28</v>
      </c>
      <c r="M12" s="328">
        <v>492</v>
      </c>
      <c r="N12" s="326">
        <v>197</v>
      </c>
      <c r="O12" s="328">
        <v>14</v>
      </c>
      <c r="P12" s="326">
        <v>250</v>
      </c>
      <c r="Q12" s="327">
        <v>20</v>
      </c>
      <c r="R12" s="328">
        <v>403</v>
      </c>
    </row>
    <row r="13" spans="1:18" ht="15">
      <c r="A13" s="314" t="s">
        <v>379</v>
      </c>
      <c r="B13" s="314" t="s">
        <v>160</v>
      </c>
      <c r="C13" s="326">
        <v>506</v>
      </c>
      <c r="D13" s="327">
        <v>5</v>
      </c>
      <c r="E13" s="328">
        <v>372</v>
      </c>
      <c r="F13" s="326">
        <v>45</v>
      </c>
      <c r="G13" s="328">
        <v>4</v>
      </c>
      <c r="H13" s="326">
        <v>68</v>
      </c>
      <c r="I13" s="327">
        <v>7</v>
      </c>
      <c r="J13" s="328">
        <v>206</v>
      </c>
      <c r="K13" s="326">
        <v>493</v>
      </c>
      <c r="L13" s="327">
        <v>5</v>
      </c>
      <c r="M13" s="328">
        <v>449</v>
      </c>
      <c r="N13" s="326">
        <v>59</v>
      </c>
      <c r="O13" s="328">
        <v>12</v>
      </c>
      <c r="P13" s="326">
        <v>131</v>
      </c>
      <c r="Q13" s="327">
        <v>10</v>
      </c>
      <c r="R13" s="328">
        <v>227</v>
      </c>
    </row>
    <row r="14" spans="1:18" ht="15">
      <c r="A14" s="316" t="s">
        <v>380</v>
      </c>
      <c r="B14" s="316" t="s">
        <v>161</v>
      </c>
      <c r="C14" s="326">
        <v>5</v>
      </c>
      <c r="D14" s="327">
        <v>1</v>
      </c>
      <c r="E14" s="328">
        <v>13</v>
      </c>
      <c r="F14" s="326">
        <v>1</v>
      </c>
      <c r="G14" s="328">
        <v>0</v>
      </c>
      <c r="H14" s="326">
        <v>1</v>
      </c>
      <c r="I14" s="327">
        <v>0</v>
      </c>
      <c r="J14" s="328">
        <v>10</v>
      </c>
      <c r="K14" s="326">
        <v>11</v>
      </c>
      <c r="L14" s="327">
        <v>1</v>
      </c>
      <c r="M14" s="328">
        <v>8</v>
      </c>
      <c r="N14" s="326">
        <v>3</v>
      </c>
      <c r="O14" s="328">
        <v>1</v>
      </c>
      <c r="P14" s="326">
        <v>2</v>
      </c>
      <c r="Q14" s="327">
        <v>1</v>
      </c>
      <c r="R14" s="328">
        <v>6</v>
      </c>
    </row>
    <row r="15" spans="1:18" ht="15">
      <c r="A15" s="314" t="s">
        <v>381</v>
      </c>
      <c r="B15" s="314" t="s">
        <v>162</v>
      </c>
      <c r="C15" s="326">
        <v>108</v>
      </c>
      <c r="D15" s="327">
        <v>2</v>
      </c>
      <c r="E15" s="328">
        <v>210</v>
      </c>
      <c r="F15" s="326">
        <v>19</v>
      </c>
      <c r="G15" s="328">
        <v>0</v>
      </c>
      <c r="H15" s="326">
        <v>28</v>
      </c>
      <c r="I15" s="327">
        <v>12</v>
      </c>
      <c r="J15" s="328">
        <v>95</v>
      </c>
      <c r="K15" s="326">
        <v>89</v>
      </c>
      <c r="L15" s="327">
        <v>1</v>
      </c>
      <c r="M15" s="328">
        <v>201</v>
      </c>
      <c r="N15" s="326">
        <v>20</v>
      </c>
      <c r="O15" s="328">
        <v>4</v>
      </c>
      <c r="P15" s="326">
        <v>28</v>
      </c>
      <c r="Q15" s="327">
        <v>10</v>
      </c>
      <c r="R15" s="328">
        <v>163</v>
      </c>
    </row>
    <row r="16" spans="1:18" ht="15">
      <c r="A16" s="316" t="s">
        <v>382</v>
      </c>
      <c r="B16" s="316" t="s">
        <v>163</v>
      </c>
      <c r="C16" s="326">
        <v>107</v>
      </c>
      <c r="D16" s="327">
        <v>1</v>
      </c>
      <c r="E16" s="328">
        <v>85</v>
      </c>
      <c r="F16" s="326">
        <v>10</v>
      </c>
      <c r="G16" s="328">
        <v>2</v>
      </c>
      <c r="H16" s="326">
        <v>22</v>
      </c>
      <c r="I16" s="327">
        <v>14</v>
      </c>
      <c r="J16" s="328">
        <v>104</v>
      </c>
      <c r="K16" s="326">
        <v>74</v>
      </c>
      <c r="L16" s="327">
        <v>3</v>
      </c>
      <c r="M16" s="328">
        <v>93</v>
      </c>
      <c r="N16" s="326">
        <v>8</v>
      </c>
      <c r="O16" s="328">
        <v>3</v>
      </c>
      <c r="P16" s="326">
        <v>32</v>
      </c>
      <c r="Q16" s="327">
        <v>13</v>
      </c>
      <c r="R16" s="328">
        <v>110</v>
      </c>
    </row>
    <row r="17" spans="1:18" ht="15">
      <c r="A17" s="314" t="s">
        <v>383</v>
      </c>
      <c r="B17" s="314" t="s">
        <v>164</v>
      </c>
      <c r="C17" s="326">
        <v>10</v>
      </c>
      <c r="D17" s="327">
        <v>0</v>
      </c>
      <c r="E17" s="328">
        <v>16</v>
      </c>
      <c r="F17" s="326">
        <v>3</v>
      </c>
      <c r="G17" s="328">
        <v>0</v>
      </c>
      <c r="H17" s="326">
        <v>1</v>
      </c>
      <c r="I17" s="327">
        <v>1</v>
      </c>
      <c r="J17" s="328">
        <v>11</v>
      </c>
      <c r="K17" s="326">
        <v>17</v>
      </c>
      <c r="L17" s="327">
        <v>1</v>
      </c>
      <c r="M17" s="328">
        <v>19</v>
      </c>
      <c r="N17" s="326">
        <v>2</v>
      </c>
      <c r="O17" s="328">
        <v>3</v>
      </c>
      <c r="P17" s="326">
        <v>4</v>
      </c>
      <c r="Q17" s="327">
        <v>0</v>
      </c>
      <c r="R17" s="328">
        <v>22</v>
      </c>
    </row>
    <row r="18" spans="1:18" ht="15">
      <c r="A18" s="316" t="s">
        <v>384</v>
      </c>
      <c r="B18" s="316" t="s">
        <v>165</v>
      </c>
      <c r="C18" s="326">
        <v>23</v>
      </c>
      <c r="D18" s="327">
        <v>0</v>
      </c>
      <c r="E18" s="328">
        <v>9</v>
      </c>
      <c r="F18" s="326">
        <v>2</v>
      </c>
      <c r="G18" s="328">
        <v>0</v>
      </c>
      <c r="H18" s="326">
        <v>3</v>
      </c>
      <c r="I18" s="327">
        <v>2</v>
      </c>
      <c r="J18" s="328">
        <v>5</v>
      </c>
      <c r="K18" s="326">
        <v>15</v>
      </c>
      <c r="L18" s="327">
        <v>1</v>
      </c>
      <c r="M18" s="328">
        <v>15</v>
      </c>
      <c r="N18" s="326">
        <v>3</v>
      </c>
      <c r="O18" s="328">
        <v>2</v>
      </c>
      <c r="P18" s="326">
        <v>1</v>
      </c>
      <c r="Q18" s="327">
        <v>1</v>
      </c>
      <c r="R18" s="328">
        <v>7</v>
      </c>
    </row>
    <row r="19" spans="1:18" ht="15">
      <c r="A19" s="314" t="s">
        <v>385</v>
      </c>
      <c r="B19" s="314" t="s">
        <v>166</v>
      </c>
      <c r="C19" s="326">
        <v>11</v>
      </c>
      <c r="D19" s="327">
        <v>0</v>
      </c>
      <c r="E19" s="328">
        <v>5</v>
      </c>
      <c r="F19" s="326">
        <v>1</v>
      </c>
      <c r="G19" s="328">
        <v>1</v>
      </c>
      <c r="H19" s="326">
        <v>3</v>
      </c>
      <c r="I19" s="327">
        <v>0</v>
      </c>
      <c r="J19" s="328">
        <v>6</v>
      </c>
      <c r="K19" s="326">
        <v>13</v>
      </c>
      <c r="L19" s="327">
        <v>0</v>
      </c>
      <c r="M19" s="328">
        <v>11</v>
      </c>
      <c r="N19" s="326">
        <v>0</v>
      </c>
      <c r="O19" s="328">
        <v>0</v>
      </c>
      <c r="P19" s="326">
        <v>6</v>
      </c>
      <c r="Q19" s="327">
        <v>0</v>
      </c>
      <c r="R19" s="328">
        <v>11</v>
      </c>
    </row>
    <row r="20" spans="1:18" ht="15">
      <c r="A20" s="316" t="s">
        <v>386</v>
      </c>
      <c r="B20" s="316" t="s">
        <v>167</v>
      </c>
      <c r="C20" s="326">
        <v>22</v>
      </c>
      <c r="D20" s="327">
        <v>0</v>
      </c>
      <c r="E20" s="328">
        <v>40</v>
      </c>
      <c r="F20" s="326">
        <v>2</v>
      </c>
      <c r="G20" s="328">
        <v>0</v>
      </c>
      <c r="H20" s="326">
        <v>8</v>
      </c>
      <c r="I20" s="327">
        <v>2</v>
      </c>
      <c r="J20" s="328">
        <v>20</v>
      </c>
      <c r="K20" s="326">
        <v>36</v>
      </c>
      <c r="L20" s="327">
        <v>0</v>
      </c>
      <c r="M20" s="328">
        <v>24</v>
      </c>
      <c r="N20" s="326">
        <v>10</v>
      </c>
      <c r="O20" s="328">
        <v>2</v>
      </c>
      <c r="P20" s="326">
        <v>10</v>
      </c>
      <c r="Q20" s="327">
        <v>1</v>
      </c>
      <c r="R20" s="328">
        <v>8</v>
      </c>
    </row>
    <row r="21" spans="1:18" ht="15">
      <c r="A21" s="314" t="s">
        <v>387</v>
      </c>
      <c r="B21" s="314" t="s">
        <v>168</v>
      </c>
      <c r="C21" s="326">
        <v>22</v>
      </c>
      <c r="D21" s="327">
        <v>0</v>
      </c>
      <c r="E21" s="328">
        <v>21</v>
      </c>
      <c r="F21" s="326">
        <v>2</v>
      </c>
      <c r="G21" s="328">
        <v>1</v>
      </c>
      <c r="H21" s="326">
        <v>4</v>
      </c>
      <c r="I21" s="327">
        <v>3</v>
      </c>
      <c r="J21" s="328">
        <v>8</v>
      </c>
      <c r="K21" s="326">
        <v>24</v>
      </c>
      <c r="L21" s="327">
        <v>1</v>
      </c>
      <c r="M21" s="328">
        <v>8</v>
      </c>
      <c r="N21" s="326">
        <v>3</v>
      </c>
      <c r="O21" s="328">
        <v>1</v>
      </c>
      <c r="P21" s="326">
        <v>3</v>
      </c>
      <c r="Q21" s="327">
        <v>1</v>
      </c>
      <c r="R21" s="328">
        <v>6</v>
      </c>
    </row>
    <row r="22" spans="1:18" ht="15">
      <c r="A22" s="316" t="s">
        <v>388</v>
      </c>
      <c r="B22" s="316" t="s">
        <v>169</v>
      </c>
      <c r="C22" s="326">
        <v>555</v>
      </c>
      <c r="D22" s="327">
        <v>5</v>
      </c>
      <c r="E22" s="328">
        <v>163</v>
      </c>
      <c r="F22" s="326">
        <v>32</v>
      </c>
      <c r="G22" s="328">
        <v>2</v>
      </c>
      <c r="H22" s="326">
        <v>75</v>
      </c>
      <c r="I22" s="327">
        <v>22</v>
      </c>
      <c r="J22" s="328">
        <v>94</v>
      </c>
      <c r="K22" s="326">
        <v>448</v>
      </c>
      <c r="L22" s="327">
        <v>6</v>
      </c>
      <c r="M22" s="328">
        <v>375</v>
      </c>
      <c r="N22" s="326">
        <v>37</v>
      </c>
      <c r="O22" s="328">
        <v>4</v>
      </c>
      <c r="P22" s="326">
        <v>116</v>
      </c>
      <c r="Q22" s="327">
        <v>25</v>
      </c>
      <c r="R22" s="328">
        <v>116</v>
      </c>
    </row>
    <row r="23" spans="1:18" ht="15">
      <c r="A23" s="314" t="s">
        <v>389</v>
      </c>
      <c r="B23" s="314" t="s">
        <v>170</v>
      </c>
      <c r="C23" s="326">
        <v>54</v>
      </c>
      <c r="D23" s="327">
        <v>6</v>
      </c>
      <c r="E23" s="328">
        <v>32</v>
      </c>
      <c r="F23" s="326">
        <v>4</v>
      </c>
      <c r="G23" s="328">
        <v>2</v>
      </c>
      <c r="H23" s="326">
        <v>7</v>
      </c>
      <c r="I23" s="327">
        <v>2</v>
      </c>
      <c r="J23" s="328">
        <v>25</v>
      </c>
      <c r="K23" s="326">
        <v>26</v>
      </c>
      <c r="L23" s="327">
        <v>4</v>
      </c>
      <c r="M23" s="328">
        <v>41</v>
      </c>
      <c r="N23" s="326">
        <v>2</v>
      </c>
      <c r="O23" s="328">
        <v>0</v>
      </c>
      <c r="P23" s="326">
        <v>18</v>
      </c>
      <c r="Q23" s="327">
        <v>7</v>
      </c>
      <c r="R23" s="328">
        <v>38</v>
      </c>
    </row>
    <row r="24" spans="1:18" ht="15">
      <c r="A24" s="316" t="s">
        <v>390</v>
      </c>
      <c r="B24" s="316" t="s">
        <v>171</v>
      </c>
      <c r="C24" s="326">
        <v>24</v>
      </c>
      <c r="D24" s="327">
        <v>0</v>
      </c>
      <c r="E24" s="328">
        <v>17</v>
      </c>
      <c r="F24" s="326">
        <v>0</v>
      </c>
      <c r="G24" s="328">
        <v>1</v>
      </c>
      <c r="H24" s="326">
        <v>1</v>
      </c>
      <c r="I24" s="327">
        <v>3</v>
      </c>
      <c r="J24" s="328">
        <v>2</v>
      </c>
      <c r="K24" s="326">
        <v>7</v>
      </c>
      <c r="L24" s="327">
        <v>2</v>
      </c>
      <c r="M24" s="328">
        <v>4</v>
      </c>
      <c r="N24" s="326">
        <v>0</v>
      </c>
      <c r="O24" s="328">
        <v>2</v>
      </c>
      <c r="P24" s="326">
        <v>0</v>
      </c>
      <c r="Q24" s="327">
        <v>1</v>
      </c>
      <c r="R24" s="328">
        <v>6</v>
      </c>
    </row>
    <row r="25" spans="1:18" ht="15">
      <c r="A25" s="314" t="s">
        <v>391</v>
      </c>
      <c r="B25" s="314" t="s">
        <v>172</v>
      </c>
      <c r="C25" s="326">
        <v>37</v>
      </c>
      <c r="D25" s="327">
        <v>4</v>
      </c>
      <c r="E25" s="328">
        <v>49</v>
      </c>
      <c r="F25" s="326">
        <v>4</v>
      </c>
      <c r="G25" s="328">
        <v>3</v>
      </c>
      <c r="H25" s="326">
        <v>5</v>
      </c>
      <c r="I25" s="327">
        <v>3</v>
      </c>
      <c r="J25" s="328">
        <v>45</v>
      </c>
      <c r="K25" s="326">
        <v>34</v>
      </c>
      <c r="L25" s="327">
        <v>1</v>
      </c>
      <c r="M25" s="328">
        <v>44</v>
      </c>
      <c r="N25" s="326">
        <v>0</v>
      </c>
      <c r="O25" s="328">
        <v>0</v>
      </c>
      <c r="P25" s="326">
        <v>4</v>
      </c>
      <c r="Q25" s="327">
        <v>2</v>
      </c>
      <c r="R25" s="328">
        <v>24</v>
      </c>
    </row>
    <row r="26" spans="1:18" ht="15">
      <c r="A26" s="316" t="s">
        <v>392</v>
      </c>
      <c r="B26" s="316" t="s">
        <v>173</v>
      </c>
      <c r="C26" s="326">
        <v>123</v>
      </c>
      <c r="D26" s="327">
        <v>2</v>
      </c>
      <c r="E26" s="328">
        <v>137</v>
      </c>
      <c r="F26" s="326">
        <v>11</v>
      </c>
      <c r="G26" s="328">
        <v>3</v>
      </c>
      <c r="H26" s="326">
        <v>17</v>
      </c>
      <c r="I26" s="327">
        <v>4</v>
      </c>
      <c r="J26" s="328">
        <v>98</v>
      </c>
      <c r="K26" s="326">
        <v>94</v>
      </c>
      <c r="L26" s="327">
        <v>2</v>
      </c>
      <c r="M26" s="328">
        <v>201</v>
      </c>
      <c r="N26" s="326">
        <v>13</v>
      </c>
      <c r="O26" s="328">
        <v>2</v>
      </c>
      <c r="P26" s="326">
        <v>24</v>
      </c>
      <c r="Q26" s="327">
        <v>8</v>
      </c>
      <c r="R26" s="328">
        <v>85</v>
      </c>
    </row>
    <row r="27" spans="1:18" ht="15">
      <c r="A27" s="314" t="s">
        <v>393</v>
      </c>
      <c r="B27" s="314" t="s">
        <v>174</v>
      </c>
      <c r="C27" s="326">
        <v>149</v>
      </c>
      <c r="D27" s="327">
        <v>1</v>
      </c>
      <c r="E27" s="328">
        <v>70</v>
      </c>
      <c r="F27" s="326">
        <v>30</v>
      </c>
      <c r="G27" s="328">
        <v>0</v>
      </c>
      <c r="H27" s="326">
        <v>32</v>
      </c>
      <c r="I27" s="327">
        <v>0</v>
      </c>
      <c r="J27" s="328">
        <v>14</v>
      </c>
      <c r="K27" s="326">
        <v>106</v>
      </c>
      <c r="L27" s="327">
        <v>0</v>
      </c>
      <c r="M27" s="328">
        <v>35</v>
      </c>
      <c r="N27" s="326">
        <v>39</v>
      </c>
      <c r="O27" s="328">
        <v>0</v>
      </c>
      <c r="P27" s="326">
        <v>13</v>
      </c>
      <c r="Q27" s="327">
        <v>4</v>
      </c>
      <c r="R27" s="328">
        <v>15</v>
      </c>
    </row>
    <row r="28" spans="1:18" ht="15">
      <c r="A28" s="316" t="s">
        <v>394</v>
      </c>
      <c r="B28" s="316" t="s">
        <v>175</v>
      </c>
      <c r="C28" s="326">
        <v>26</v>
      </c>
      <c r="D28" s="327">
        <v>1</v>
      </c>
      <c r="E28" s="328">
        <v>27</v>
      </c>
      <c r="F28" s="326">
        <v>4</v>
      </c>
      <c r="G28" s="328">
        <v>2</v>
      </c>
      <c r="H28" s="326">
        <v>10</v>
      </c>
      <c r="I28" s="327">
        <v>6</v>
      </c>
      <c r="J28" s="328">
        <v>33</v>
      </c>
      <c r="K28" s="326">
        <v>25</v>
      </c>
      <c r="L28" s="327">
        <v>3</v>
      </c>
      <c r="M28" s="328">
        <v>29</v>
      </c>
      <c r="N28" s="326">
        <v>4</v>
      </c>
      <c r="O28" s="328">
        <v>0</v>
      </c>
      <c r="P28" s="326">
        <v>4</v>
      </c>
      <c r="Q28" s="327">
        <v>6</v>
      </c>
      <c r="R28" s="328">
        <v>62</v>
      </c>
    </row>
    <row r="29" spans="1:18" ht="15">
      <c r="A29" s="314" t="s">
        <v>395</v>
      </c>
      <c r="B29" s="314" t="s">
        <v>176</v>
      </c>
      <c r="C29" s="326">
        <v>74</v>
      </c>
      <c r="D29" s="327">
        <v>0</v>
      </c>
      <c r="E29" s="328">
        <v>38</v>
      </c>
      <c r="F29" s="326">
        <v>14</v>
      </c>
      <c r="G29" s="328">
        <v>4</v>
      </c>
      <c r="H29" s="326">
        <v>17</v>
      </c>
      <c r="I29" s="327">
        <v>3</v>
      </c>
      <c r="J29" s="328">
        <v>25</v>
      </c>
      <c r="K29" s="326">
        <v>48</v>
      </c>
      <c r="L29" s="327">
        <v>1</v>
      </c>
      <c r="M29" s="328">
        <v>41</v>
      </c>
      <c r="N29" s="326">
        <v>16</v>
      </c>
      <c r="O29" s="328">
        <v>6</v>
      </c>
      <c r="P29" s="326">
        <v>13</v>
      </c>
      <c r="Q29" s="327">
        <v>2</v>
      </c>
      <c r="R29" s="328">
        <v>43</v>
      </c>
    </row>
    <row r="30" spans="1:18" ht="15">
      <c r="A30" s="316" t="s">
        <v>396</v>
      </c>
      <c r="B30" s="316" t="s">
        <v>177</v>
      </c>
      <c r="C30" s="326">
        <v>32</v>
      </c>
      <c r="D30" s="327">
        <v>0</v>
      </c>
      <c r="E30" s="328">
        <v>29</v>
      </c>
      <c r="F30" s="326">
        <v>5</v>
      </c>
      <c r="G30" s="328">
        <v>0</v>
      </c>
      <c r="H30" s="326">
        <v>8</v>
      </c>
      <c r="I30" s="327">
        <v>0</v>
      </c>
      <c r="J30" s="328">
        <v>19</v>
      </c>
      <c r="K30" s="326">
        <v>14</v>
      </c>
      <c r="L30" s="327">
        <v>0</v>
      </c>
      <c r="M30" s="328">
        <v>32</v>
      </c>
      <c r="N30" s="326">
        <v>8</v>
      </c>
      <c r="O30" s="328">
        <v>5</v>
      </c>
      <c r="P30" s="326">
        <v>4</v>
      </c>
      <c r="Q30" s="327">
        <v>1</v>
      </c>
      <c r="R30" s="328">
        <v>30</v>
      </c>
    </row>
    <row r="31" spans="1:18" ht="15">
      <c r="A31" s="314" t="s">
        <v>397</v>
      </c>
      <c r="B31" s="314" t="s">
        <v>178</v>
      </c>
      <c r="C31" s="326">
        <v>49</v>
      </c>
      <c r="D31" s="327">
        <v>0</v>
      </c>
      <c r="E31" s="328">
        <v>26</v>
      </c>
      <c r="F31" s="326">
        <v>5</v>
      </c>
      <c r="G31" s="328">
        <v>0</v>
      </c>
      <c r="H31" s="326">
        <v>6</v>
      </c>
      <c r="I31" s="327">
        <v>5</v>
      </c>
      <c r="J31" s="328">
        <v>15</v>
      </c>
      <c r="K31" s="326">
        <v>33</v>
      </c>
      <c r="L31" s="327">
        <v>1</v>
      </c>
      <c r="M31" s="328">
        <v>21</v>
      </c>
      <c r="N31" s="326">
        <v>20</v>
      </c>
      <c r="O31" s="328">
        <v>4</v>
      </c>
      <c r="P31" s="326">
        <v>14</v>
      </c>
      <c r="Q31" s="327">
        <v>10</v>
      </c>
      <c r="R31" s="328">
        <v>25</v>
      </c>
    </row>
    <row r="32" spans="1:18" ht="15">
      <c r="A32" s="316" t="s">
        <v>398</v>
      </c>
      <c r="B32" s="316" t="s">
        <v>179</v>
      </c>
      <c r="C32" s="326">
        <v>104</v>
      </c>
      <c r="D32" s="327">
        <v>1</v>
      </c>
      <c r="E32" s="328">
        <v>195</v>
      </c>
      <c r="F32" s="326">
        <v>14</v>
      </c>
      <c r="G32" s="328">
        <v>1</v>
      </c>
      <c r="H32" s="326">
        <v>19</v>
      </c>
      <c r="I32" s="327">
        <v>5</v>
      </c>
      <c r="J32" s="328">
        <v>92</v>
      </c>
      <c r="K32" s="326">
        <v>97</v>
      </c>
      <c r="L32" s="327">
        <v>1</v>
      </c>
      <c r="M32" s="328">
        <v>224</v>
      </c>
      <c r="N32" s="326">
        <v>13</v>
      </c>
      <c r="O32" s="328">
        <v>4</v>
      </c>
      <c r="P32" s="326">
        <v>37</v>
      </c>
      <c r="Q32" s="327">
        <v>1</v>
      </c>
      <c r="R32" s="328">
        <v>87</v>
      </c>
    </row>
    <row r="33" spans="1:18" ht="15">
      <c r="A33" s="314" t="s">
        <v>399</v>
      </c>
      <c r="B33" s="314" t="s">
        <v>180</v>
      </c>
      <c r="C33" s="326">
        <v>246</v>
      </c>
      <c r="D33" s="327">
        <v>1</v>
      </c>
      <c r="E33" s="328">
        <v>188</v>
      </c>
      <c r="F33" s="326">
        <v>35</v>
      </c>
      <c r="G33" s="328">
        <v>0</v>
      </c>
      <c r="H33" s="326">
        <v>14</v>
      </c>
      <c r="I33" s="327">
        <v>2</v>
      </c>
      <c r="J33" s="328">
        <v>34</v>
      </c>
      <c r="K33" s="326">
        <v>274</v>
      </c>
      <c r="L33" s="327">
        <v>0</v>
      </c>
      <c r="M33" s="328">
        <v>285</v>
      </c>
      <c r="N33" s="326">
        <v>12</v>
      </c>
      <c r="O33" s="328">
        <v>0</v>
      </c>
      <c r="P33" s="326">
        <v>31</v>
      </c>
      <c r="Q33" s="327">
        <v>0</v>
      </c>
      <c r="R33" s="328">
        <v>45</v>
      </c>
    </row>
    <row r="34" spans="1:18" ht="15">
      <c r="A34" s="316" t="s">
        <v>400</v>
      </c>
      <c r="B34" s="316" t="s">
        <v>181</v>
      </c>
      <c r="C34" s="326">
        <v>18</v>
      </c>
      <c r="D34" s="327">
        <v>0</v>
      </c>
      <c r="E34" s="328">
        <v>24</v>
      </c>
      <c r="F34" s="326">
        <v>4</v>
      </c>
      <c r="G34" s="328">
        <v>1</v>
      </c>
      <c r="H34" s="326">
        <v>7</v>
      </c>
      <c r="I34" s="327">
        <v>2</v>
      </c>
      <c r="J34" s="328">
        <v>24</v>
      </c>
      <c r="K34" s="326">
        <v>17</v>
      </c>
      <c r="L34" s="327">
        <v>3</v>
      </c>
      <c r="M34" s="328">
        <v>37</v>
      </c>
      <c r="N34" s="326">
        <v>3</v>
      </c>
      <c r="O34" s="328">
        <v>1</v>
      </c>
      <c r="P34" s="326">
        <v>6</v>
      </c>
      <c r="Q34" s="327">
        <v>3</v>
      </c>
      <c r="R34" s="328">
        <v>17</v>
      </c>
    </row>
    <row r="35" spans="1:18" ht="15">
      <c r="A35" s="314" t="s">
        <v>401</v>
      </c>
      <c r="B35" s="314" t="s">
        <v>182</v>
      </c>
      <c r="C35" s="326">
        <v>12</v>
      </c>
      <c r="D35" s="327">
        <v>2</v>
      </c>
      <c r="E35" s="328">
        <v>8</v>
      </c>
      <c r="F35" s="326">
        <v>3</v>
      </c>
      <c r="G35" s="328">
        <v>0</v>
      </c>
      <c r="H35" s="326">
        <v>0</v>
      </c>
      <c r="I35" s="327">
        <v>1</v>
      </c>
      <c r="J35" s="328">
        <v>10</v>
      </c>
      <c r="K35" s="326">
        <v>4</v>
      </c>
      <c r="L35" s="327">
        <v>0</v>
      </c>
      <c r="M35" s="328">
        <v>8</v>
      </c>
      <c r="N35" s="326">
        <v>1</v>
      </c>
      <c r="O35" s="328">
        <v>0</v>
      </c>
      <c r="P35" s="326">
        <v>1</v>
      </c>
      <c r="Q35" s="327">
        <v>1</v>
      </c>
      <c r="R35" s="328">
        <v>3</v>
      </c>
    </row>
    <row r="36" spans="1:18" ht="15">
      <c r="A36" s="316" t="s">
        <v>402</v>
      </c>
      <c r="B36" s="316" t="s">
        <v>183</v>
      </c>
      <c r="C36" s="326">
        <v>2</v>
      </c>
      <c r="D36" s="327">
        <v>0</v>
      </c>
      <c r="E36" s="328">
        <v>7</v>
      </c>
      <c r="F36" s="326">
        <v>0</v>
      </c>
      <c r="G36" s="328">
        <v>0</v>
      </c>
      <c r="H36" s="326">
        <v>0</v>
      </c>
      <c r="I36" s="327">
        <v>0</v>
      </c>
      <c r="J36" s="328">
        <v>4</v>
      </c>
      <c r="K36" s="326">
        <v>10</v>
      </c>
      <c r="L36" s="327">
        <v>0</v>
      </c>
      <c r="M36" s="328">
        <v>11</v>
      </c>
      <c r="N36" s="326">
        <v>0</v>
      </c>
      <c r="O36" s="328">
        <v>0</v>
      </c>
      <c r="P36" s="326">
        <v>0</v>
      </c>
      <c r="Q36" s="327">
        <v>0</v>
      </c>
      <c r="R36" s="328">
        <v>9</v>
      </c>
    </row>
    <row r="37" spans="1:18" ht="15">
      <c r="A37" s="314" t="s">
        <v>403</v>
      </c>
      <c r="B37" s="314" t="s">
        <v>184</v>
      </c>
      <c r="C37" s="326">
        <v>145</v>
      </c>
      <c r="D37" s="327">
        <v>2</v>
      </c>
      <c r="E37" s="328">
        <v>109</v>
      </c>
      <c r="F37" s="326">
        <v>29</v>
      </c>
      <c r="G37" s="328">
        <v>2</v>
      </c>
      <c r="H37" s="326">
        <v>25</v>
      </c>
      <c r="I37" s="327">
        <v>2</v>
      </c>
      <c r="J37" s="328">
        <v>95</v>
      </c>
      <c r="K37" s="326">
        <v>138</v>
      </c>
      <c r="L37" s="327">
        <v>2</v>
      </c>
      <c r="M37" s="328">
        <v>119</v>
      </c>
      <c r="N37" s="326">
        <v>16</v>
      </c>
      <c r="O37" s="328">
        <v>2</v>
      </c>
      <c r="P37" s="326">
        <v>30</v>
      </c>
      <c r="Q37" s="327">
        <v>5</v>
      </c>
      <c r="R37" s="328">
        <v>54</v>
      </c>
    </row>
    <row r="38" spans="1:18" ht="15">
      <c r="A38" s="316" t="s">
        <v>404</v>
      </c>
      <c r="B38" s="316" t="s">
        <v>185</v>
      </c>
      <c r="C38" s="326">
        <v>52</v>
      </c>
      <c r="D38" s="327">
        <v>2</v>
      </c>
      <c r="E38" s="328">
        <v>30</v>
      </c>
      <c r="F38" s="326">
        <v>5</v>
      </c>
      <c r="G38" s="328">
        <v>4</v>
      </c>
      <c r="H38" s="326">
        <v>13</v>
      </c>
      <c r="I38" s="327">
        <v>7</v>
      </c>
      <c r="J38" s="328">
        <v>20</v>
      </c>
      <c r="K38" s="326">
        <v>47</v>
      </c>
      <c r="L38" s="327">
        <v>3</v>
      </c>
      <c r="M38" s="328">
        <v>32</v>
      </c>
      <c r="N38" s="326">
        <v>4</v>
      </c>
      <c r="O38" s="328">
        <v>3</v>
      </c>
      <c r="P38" s="326">
        <v>2</v>
      </c>
      <c r="Q38" s="327">
        <v>1</v>
      </c>
      <c r="R38" s="328">
        <v>28</v>
      </c>
    </row>
    <row r="39" spans="1:18" ht="15">
      <c r="A39" s="314" t="s">
        <v>405</v>
      </c>
      <c r="B39" s="314" t="s">
        <v>308</v>
      </c>
      <c r="C39" s="326">
        <v>269</v>
      </c>
      <c r="D39" s="327">
        <v>4</v>
      </c>
      <c r="E39" s="328">
        <v>193</v>
      </c>
      <c r="F39" s="326">
        <v>40</v>
      </c>
      <c r="G39" s="328">
        <v>0</v>
      </c>
      <c r="H39" s="326">
        <v>44</v>
      </c>
      <c r="I39" s="327">
        <v>6</v>
      </c>
      <c r="J39" s="328">
        <v>69</v>
      </c>
      <c r="K39" s="326">
        <v>296</v>
      </c>
      <c r="L39" s="327">
        <v>12</v>
      </c>
      <c r="M39" s="328">
        <v>130</v>
      </c>
      <c r="N39" s="326">
        <v>54</v>
      </c>
      <c r="O39" s="328">
        <v>4</v>
      </c>
      <c r="P39" s="326">
        <v>54</v>
      </c>
      <c r="Q39" s="327">
        <v>2</v>
      </c>
      <c r="R39" s="328">
        <v>61</v>
      </c>
    </row>
    <row r="40" spans="1:18" ht="15">
      <c r="A40" s="316" t="s">
        <v>406</v>
      </c>
      <c r="B40" s="316" t="s">
        <v>186</v>
      </c>
      <c r="C40" s="326">
        <v>4908</v>
      </c>
      <c r="D40" s="327">
        <v>7</v>
      </c>
      <c r="E40" s="328">
        <v>3417</v>
      </c>
      <c r="F40" s="326">
        <v>1110</v>
      </c>
      <c r="G40" s="328">
        <v>7</v>
      </c>
      <c r="H40" s="326">
        <v>1303</v>
      </c>
      <c r="I40" s="327">
        <v>33</v>
      </c>
      <c r="J40" s="328">
        <v>1497</v>
      </c>
      <c r="K40" s="326">
        <v>4462</v>
      </c>
      <c r="L40" s="327">
        <v>11</v>
      </c>
      <c r="M40" s="328">
        <v>4109</v>
      </c>
      <c r="N40" s="326">
        <v>1274</v>
      </c>
      <c r="O40" s="328">
        <v>20</v>
      </c>
      <c r="P40" s="326">
        <v>1662</v>
      </c>
      <c r="Q40" s="327">
        <v>34</v>
      </c>
      <c r="R40" s="328">
        <v>1712</v>
      </c>
    </row>
    <row r="41" spans="1:18" ht="15">
      <c r="A41" s="314" t="s">
        <v>407</v>
      </c>
      <c r="B41" s="314" t="s">
        <v>187</v>
      </c>
      <c r="C41" s="326">
        <v>809</v>
      </c>
      <c r="D41" s="327">
        <v>6</v>
      </c>
      <c r="E41" s="328">
        <v>401</v>
      </c>
      <c r="F41" s="326">
        <v>118</v>
      </c>
      <c r="G41" s="328">
        <v>3</v>
      </c>
      <c r="H41" s="326">
        <v>161</v>
      </c>
      <c r="I41" s="327">
        <v>27</v>
      </c>
      <c r="J41" s="328">
        <v>150</v>
      </c>
      <c r="K41" s="326">
        <v>703</v>
      </c>
      <c r="L41" s="327">
        <v>16</v>
      </c>
      <c r="M41" s="328">
        <v>428</v>
      </c>
      <c r="N41" s="326">
        <v>136</v>
      </c>
      <c r="O41" s="328">
        <v>1</v>
      </c>
      <c r="P41" s="326">
        <v>263</v>
      </c>
      <c r="Q41" s="327">
        <v>24</v>
      </c>
      <c r="R41" s="328">
        <v>214</v>
      </c>
    </row>
    <row r="42" spans="1:18" ht="15">
      <c r="A42" s="316" t="s">
        <v>408</v>
      </c>
      <c r="B42" s="316" t="s">
        <v>188</v>
      </c>
      <c r="C42" s="326">
        <v>8</v>
      </c>
      <c r="D42" s="327">
        <v>0</v>
      </c>
      <c r="E42" s="328">
        <v>25</v>
      </c>
      <c r="F42" s="326">
        <v>0</v>
      </c>
      <c r="G42" s="328">
        <v>0</v>
      </c>
      <c r="H42" s="326">
        <v>2</v>
      </c>
      <c r="I42" s="327">
        <v>0</v>
      </c>
      <c r="J42" s="328">
        <v>8</v>
      </c>
      <c r="K42" s="326">
        <v>3</v>
      </c>
      <c r="L42" s="327">
        <v>1</v>
      </c>
      <c r="M42" s="328">
        <v>17</v>
      </c>
      <c r="N42" s="326">
        <v>1</v>
      </c>
      <c r="O42" s="328">
        <v>0</v>
      </c>
      <c r="P42" s="326">
        <v>8</v>
      </c>
      <c r="Q42" s="327">
        <v>0</v>
      </c>
      <c r="R42" s="328">
        <v>6</v>
      </c>
    </row>
    <row r="43" spans="1:18" ht="15">
      <c r="A43" s="314" t="s">
        <v>409</v>
      </c>
      <c r="B43" s="314" t="s">
        <v>189</v>
      </c>
      <c r="C43" s="326">
        <v>23</v>
      </c>
      <c r="D43" s="327">
        <v>0</v>
      </c>
      <c r="E43" s="328">
        <v>20</v>
      </c>
      <c r="F43" s="326">
        <v>4</v>
      </c>
      <c r="G43" s="328">
        <v>0</v>
      </c>
      <c r="H43" s="326">
        <v>5</v>
      </c>
      <c r="I43" s="327">
        <v>3</v>
      </c>
      <c r="J43" s="328">
        <v>21</v>
      </c>
      <c r="K43" s="326">
        <v>23</v>
      </c>
      <c r="L43" s="327">
        <v>2</v>
      </c>
      <c r="M43" s="328">
        <v>16</v>
      </c>
      <c r="N43" s="326">
        <v>1</v>
      </c>
      <c r="O43" s="328">
        <v>0</v>
      </c>
      <c r="P43" s="326">
        <v>3</v>
      </c>
      <c r="Q43" s="327">
        <v>2</v>
      </c>
      <c r="R43" s="328">
        <v>19</v>
      </c>
    </row>
    <row r="44" spans="1:18" ht="15">
      <c r="A44" s="316" t="s">
        <v>410</v>
      </c>
      <c r="B44" s="316" t="s">
        <v>190</v>
      </c>
      <c r="C44" s="326">
        <v>201</v>
      </c>
      <c r="D44" s="327">
        <v>1</v>
      </c>
      <c r="E44" s="328">
        <v>165</v>
      </c>
      <c r="F44" s="326">
        <v>18</v>
      </c>
      <c r="G44" s="328">
        <v>2</v>
      </c>
      <c r="H44" s="326">
        <v>41</v>
      </c>
      <c r="I44" s="327">
        <v>8</v>
      </c>
      <c r="J44" s="328">
        <v>66</v>
      </c>
      <c r="K44" s="326">
        <v>195</v>
      </c>
      <c r="L44" s="327">
        <v>3</v>
      </c>
      <c r="M44" s="328">
        <v>118</v>
      </c>
      <c r="N44" s="326">
        <v>32</v>
      </c>
      <c r="O44" s="328">
        <v>7</v>
      </c>
      <c r="P44" s="326">
        <v>50</v>
      </c>
      <c r="Q44" s="327">
        <v>6</v>
      </c>
      <c r="R44" s="328">
        <v>64</v>
      </c>
    </row>
    <row r="45" spans="1:18" ht="15">
      <c r="A45" s="314" t="s">
        <v>411</v>
      </c>
      <c r="B45" s="314" t="s">
        <v>191</v>
      </c>
      <c r="C45" s="326">
        <v>35</v>
      </c>
      <c r="D45" s="327">
        <v>0</v>
      </c>
      <c r="E45" s="328">
        <v>29</v>
      </c>
      <c r="F45" s="326">
        <v>4</v>
      </c>
      <c r="G45" s="328">
        <v>1</v>
      </c>
      <c r="H45" s="326">
        <v>9</v>
      </c>
      <c r="I45" s="327">
        <v>1</v>
      </c>
      <c r="J45" s="328">
        <v>62</v>
      </c>
      <c r="K45" s="326">
        <v>34</v>
      </c>
      <c r="L45" s="327">
        <v>1</v>
      </c>
      <c r="M45" s="328">
        <v>56</v>
      </c>
      <c r="N45" s="326">
        <v>10</v>
      </c>
      <c r="O45" s="328">
        <v>0</v>
      </c>
      <c r="P45" s="326">
        <v>4</v>
      </c>
      <c r="Q45" s="327">
        <v>9</v>
      </c>
      <c r="R45" s="328">
        <v>41</v>
      </c>
    </row>
    <row r="46" spans="1:18" ht="15">
      <c r="A46" s="316" t="s">
        <v>412</v>
      </c>
      <c r="B46" s="316" t="s">
        <v>192</v>
      </c>
      <c r="C46" s="326">
        <v>16</v>
      </c>
      <c r="D46" s="327">
        <v>1</v>
      </c>
      <c r="E46" s="328">
        <v>18</v>
      </c>
      <c r="F46" s="326">
        <v>0</v>
      </c>
      <c r="G46" s="328">
        <v>0</v>
      </c>
      <c r="H46" s="326">
        <v>4</v>
      </c>
      <c r="I46" s="327">
        <v>1</v>
      </c>
      <c r="J46" s="328">
        <v>13</v>
      </c>
      <c r="K46" s="326">
        <v>13</v>
      </c>
      <c r="L46" s="327">
        <v>1</v>
      </c>
      <c r="M46" s="328">
        <v>21</v>
      </c>
      <c r="N46" s="326">
        <v>3</v>
      </c>
      <c r="O46" s="328">
        <v>0</v>
      </c>
      <c r="P46" s="326">
        <v>3</v>
      </c>
      <c r="Q46" s="327">
        <v>3</v>
      </c>
      <c r="R46" s="328">
        <v>19</v>
      </c>
    </row>
    <row r="47" spans="1:18" ht="15">
      <c r="A47" s="314" t="s">
        <v>413</v>
      </c>
      <c r="B47" s="314" t="s">
        <v>193</v>
      </c>
      <c r="C47" s="326">
        <v>279</v>
      </c>
      <c r="D47" s="327">
        <v>2</v>
      </c>
      <c r="E47" s="328">
        <v>188</v>
      </c>
      <c r="F47" s="326">
        <v>38</v>
      </c>
      <c r="G47" s="328">
        <v>0</v>
      </c>
      <c r="H47" s="326">
        <v>60</v>
      </c>
      <c r="I47" s="327">
        <v>5</v>
      </c>
      <c r="J47" s="328">
        <v>42</v>
      </c>
      <c r="K47" s="326">
        <v>261</v>
      </c>
      <c r="L47" s="327">
        <v>0</v>
      </c>
      <c r="M47" s="328">
        <v>199</v>
      </c>
      <c r="N47" s="326">
        <v>47</v>
      </c>
      <c r="O47" s="328">
        <v>1</v>
      </c>
      <c r="P47" s="326">
        <v>71</v>
      </c>
      <c r="Q47" s="327">
        <v>11</v>
      </c>
      <c r="R47" s="328">
        <v>52</v>
      </c>
    </row>
    <row r="48" spans="1:18" ht="15">
      <c r="A48" s="316" t="s">
        <v>414</v>
      </c>
      <c r="B48" s="316" t="s">
        <v>194</v>
      </c>
      <c r="C48" s="326">
        <v>312</v>
      </c>
      <c r="D48" s="327">
        <v>4</v>
      </c>
      <c r="E48" s="328">
        <v>156</v>
      </c>
      <c r="F48" s="326">
        <v>22</v>
      </c>
      <c r="G48" s="328">
        <v>6</v>
      </c>
      <c r="H48" s="326">
        <v>35</v>
      </c>
      <c r="I48" s="327">
        <v>13</v>
      </c>
      <c r="J48" s="328">
        <v>91</v>
      </c>
      <c r="K48" s="326">
        <v>250</v>
      </c>
      <c r="L48" s="327">
        <v>6</v>
      </c>
      <c r="M48" s="328">
        <v>261</v>
      </c>
      <c r="N48" s="326">
        <v>20</v>
      </c>
      <c r="O48" s="328">
        <v>12</v>
      </c>
      <c r="P48" s="326">
        <v>67</v>
      </c>
      <c r="Q48" s="327">
        <v>36</v>
      </c>
      <c r="R48" s="328">
        <v>106</v>
      </c>
    </row>
    <row r="49" spans="1:18" ht="15">
      <c r="A49" s="314" t="s">
        <v>415</v>
      </c>
      <c r="B49" s="314" t="s">
        <v>195</v>
      </c>
      <c r="C49" s="326">
        <v>28</v>
      </c>
      <c r="D49" s="327">
        <v>2</v>
      </c>
      <c r="E49" s="328">
        <v>42</v>
      </c>
      <c r="F49" s="326">
        <v>2</v>
      </c>
      <c r="G49" s="328">
        <v>0</v>
      </c>
      <c r="H49" s="326">
        <v>4</v>
      </c>
      <c r="I49" s="327">
        <v>4</v>
      </c>
      <c r="J49" s="328">
        <v>60</v>
      </c>
      <c r="K49" s="326">
        <v>18</v>
      </c>
      <c r="L49" s="327">
        <v>1</v>
      </c>
      <c r="M49" s="328">
        <v>42</v>
      </c>
      <c r="N49" s="326">
        <v>1</v>
      </c>
      <c r="O49" s="328">
        <v>5</v>
      </c>
      <c r="P49" s="326">
        <v>7</v>
      </c>
      <c r="Q49" s="327">
        <v>3</v>
      </c>
      <c r="R49" s="328">
        <v>40</v>
      </c>
    </row>
    <row r="50" spans="1:18" ht="15">
      <c r="A50" s="316" t="s">
        <v>416</v>
      </c>
      <c r="B50" s="316" t="s">
        <v>196</v>
      </c>
      <c r="C50" s="326">
        <v>95</v>
      </c>
      <c r="D50" s="327">
        <v>0</v>
      </c>
      <c r="E50" s="328">
        <v>46</v>
      </c>
      <c r="F50" s="326">
        <v>6</v>
      </c>
      <c r="G50" s="328">
        <v>0</v>
      </c>
      <c r="H50" s="326">
        <v>5</v>
      </c>
      <c r="I50" s="327">
        <v>0</v>
      </c>
      <c r="J50" s="328">
        <v>31</v>
      </c>
      <c r="K50" s="326">
        <v>59</v>
      </c>
      <c r="L50" s="327">
        <v>1</v>
      </c>
      <c r="M50" s="328">
        <v>40</v>
      </c>
      <c r="N50" s="326">
        <v>4</v>
      </c>
      <c r="O50" s="328">
        <v>0</v>
      </c>
      <c r="P50" s="326">
        <v>13</v>
      </c>
      <c r="Q50" s="327">
        <v>1</v>
      </c>
      <c r="R50" s="328">
        <v>36</v>
      </c>
    </row>
    <row r="51" spans="1:18" ht="15">
      <c r="A51" s="314" t="s">
        <v>417</v>
      </c>
      <c r="B51" s="314" t="s">
        <v>197</v>
      </c>
      <c r="C51" s="326">
        <v>144</v>
      </c>
      <c r="D51" s="327">
        <v>0</v>
      </c>
      <c r="E51" s="328">
        <v>126</v>
      </c>
      <c r="F51" s="326">
        <v>7</v>
      </c>
      <c r="G51" s="328">
        <v>6</v>
      </c>
      <c r="H51" s="326">
        <v>16</v>
      </c>
      <c r="I51" s="327">
        <v>8</v>
      </c>
      <c r="J51" s="328">
        <v>48</v>
      </c>
      <c r="K51" s="326">
        <v>72</v>
      </c>
      <c r="L51" s="327">
        <v>6</v>
      </c>
      <c r="M51" s="328">
        <v>133</v>
      </c>
      <c r="N51" s="326">
        <v>19</v>
      </c>
      <c r="O51" s="328">
        <v>3</v>
      </c>
      <c r="P51" s="326">
        <v>26</v>
      </c>
      <c r="Q51" s="327">
        <v>6</v>
      </c>
      <c r="R51" s="328">
        <v>87</v>
      </c>
    </row>
    <row r="52" spans="1:18" ht="15">
      <c r="A52" s="316" t="s">
        <v>418</v>
      </c>
      <c r="B52" s="316" t="s">
        <v>198</v>
      </c>
      <c r="C52" s="326">
        <v>123</v>
      </c>
      <c r="D52" s="327">
        <v>0</v>
      </c>
      <c r="E52" s="328">
        <v>106</v>
      </c>
      <c r="F52" s="326">
        <v>14</v>
      </c>
      <c r="G52" s="328">
        <v>2</v>
      </c>
      <c r="H52" s="326">
        <v>8</v>
      </c>
      <c r="I52" s="327">
        <v>7</v>
      </c>
      <c r="J52" s="328">
        <v>42</v>
      </c>
      <c r="K52" s="326">
        <v>102</v>
      </c>
      <c r="L52" s="327">
        <v>3</v>
      </c>
      <c r="M52" s="328">
        <v>140</v>
      </c>
      <c r="N52" s="326">
        <v>9</v>
      </c>
      <c r="O52" s="328">
        <v>0</v>
      </c>
      <c r="P52" s="326">
        <v>16</v>
      </c>
      <c r="Q52" s="327">
        <v>9</v>
      </c>
      <c r="R52" s="328">
        <v>75</v>
      </c>
    </row>
    <row r="53" spans="1:18" ht="15">
      <c r="A53" s="314" t="s">
        <v>419</v>
      </c>
      <c r="B53" s="314" t="s">
        <v>199</v>
      </c>
      <c r="C53" s="326">
        <v>42</v>
      </c>
      <c r="D53" s="327">
        <v>0</v>
      </c>
      <c r="E53" s="328">
        <v>22</v>
      </c>
      <c r="F53" s="326">
        <v>3</v>
      </c>
      <c r="G53" s="328">
        <v>2</v>
      </c>
      <c r="H53" s="326">
        <v>4</v>
      </c>
      <c r="I53" s="327">
        <v>1</v>
      </c>
      <c r="J53" s="328">
        <v>6</v>
      </c>
      <c r="K53" s="326">
        <v>49</v>
      </c>
      <c r="L53" s="327">
        <v>1</v>
      </c>
      <c r="M53" s="328">
        <v>21</v>
      </c>
      <c r="N53" s="326">
        <v>3</v>
      </c>
      <c r="O53" s="328">
        <v>4</v>
      </c>
      <c r="P53" s="326">
        <v>1</v>
      </c>
      <c r="Q53" s="327">
        <v>0</v>
      </c>
      <c r="R53" s="328">
        <v>16</v>
      </c>
    </row>
    <row r="54" spans="1:18" ht="15">
      <c r="A54" s="316" t="s">
        <v>420</v>
      </c>
      <c r="B54" s="316" t="s">
        <v>200</v>
      </c>
      <c r="C54" s="326">
        <v>188</v>
      </c>
      <c r="D54" s="327">
        <v>2</v>
      </c>
      <c r="E54" s="328">
        <v>128</v>
      </c>
      <c r="F54" s="326">
        <v>22</v>
      </c>
      <c r="G54" s="328">
        <v>3</v>
      </c>
      <c r="H54" s="326">
        <v>35</v>
      </c>
      <c r="I54" s="327">
        <v>8</v>
      </c>
      <c r="J54" s="328">
        <v>98</v>
      </c>
      <c r="K54" s="326">
        <v>106</v>
      </c>
      <c r="L54" s="327">
        <v>3</v>
      </c>
      <c r="M54" s="328">
        <v>213</v>
      </c>
      <c r="N54" s="326">
        <v>29</v>
      </c>
      <c r="O54" s="328">
        <v>3</v>
      </c>
      <c r="P54" s="326">
        <v>51</v>
      </c>
      <c r="Q54" s="327">
        <v>12</v>
      </c>
      <c r="R54" s="328">
        <v>110</v>
      </c>
    </row>
    <row r="55" spans="1:18" ht="15">
      <c r="A55" s="314" t="s">
        <v>421</v>
      </c>
      <c r="B55" s="314" t="s">
        <v>201</v>
      </c>
      <c r="C55" s="326">
        <v>16</v>
      </c>
      <c r="D55" s="327">
        <v>1</v>
      </c>
      <c r="E55" s="328">
        <v>11</v>
      </c>
      <c r="F55" s="326">
        <v>5</v>
      </c>
      <c r="G55" s="328">
        <v>4</v>
      </c>
      <c r="H55" s="326">
        <v>2</v>
      </c>
      <c r="I55" s="327">
        <v>4</v>
      </c>
      <c r="J55" s="328">
        <v>4</v>
      </c>
      <c r="K55" s="326">
        <v>18</v>
      </c>
      <c r="L55" s="327">
        <v>0</v>
      </c>
      <c r="M55" s="328">
        <v>15</v>
      </c>
      <c r="N55" s="326">
        <v>1</v>
      </c>
      <c r="O55" s="328">
        <v>0</v>
      </c>
      <c r="P55" s="326">
        <v>2</v>
      </c>
      <c r="Q55" s="327">
        <v>1</v>
      </c>
      <c r="R55" s="328">
        <v>4</v>
      </c>
    </row>
    <row r="56" spans="1:18" ht="15">
      <c r="A56" s="316" t="s">
        <v>422</v>
      </c>
      <c r="B56" s="316" t="s">
        <v>202</v>
      </c>
      <c r="C56" s="326">
        <v>34</v>
      </c>
      <c r="D56" s="327">
        <v>1</v>
      </c>
      <c r="E56" s="328">
        <v>30</v>
      </c>
      <c r="F56" s="326">
        <v>1</v>
      </c>
      <c r="G56" s="328">
        <v>5</v>
      </c>
      <c r="H56" s="326">
        <v>6</v>
      </c>
      <c r="I56" s="327">
        <v>16</v>
      </c>
      <c r="J56" s="328">
        <v>12</v>
      </c>
      <c r="K56" s="326">
        <v>37</v>
      </c>
      <c r="L56" s="327">
        <v>7</v>
      </c>
      <c r="M56" s="328">
        <v>40</v>
      </c>
      <c r="N56" s="326">
        <v>4</v>
      </c>
      <c r="O56" s="328">
        <v>13</v>
      </c>
      <c r="P56" s="326">
        <v>5</v>
      </c>
      <c r="Q56" s="327">
        <v>7</v>
      </c>
      <c r="R56" s="328">
        <v>22</v>
      </c>
    </row>
    <row r="57" spans="1:18" ht="15">
      <c r="A57" s="314" t="s">
        <v>423</v>
      </c>
      <c r="B57" s="314" t="s">
        <v>203</v>
      </c>
      <c r="C57" s="326">
        <v>25</v>
      </c>
      <c r="D57" s="327">
        <v>2</v>
      </c>
      <c r="E57" s="328">
        <v>32</v>
      </c>
      <c r="F57" s="326">
        <v>5</v>
      </c>
      <c r="G57" s="328">
        <v>0</v>
      </c>
      <c r="H57" s="326">
        <v>7</v>
      </c>
      <c r="I57" s="327">
        <v>2</v>
      </c>
      <c r="J57" s="328">
        <v>2</v>
      </c>
      <c r="K57" s="326">
        <v>28</v>
      </c>
      <c r="L57" s="327">
        <v>2</v>
      </c>
      <c r="M57" s="328">
        <v>12</v>
      </c>
      <c r="N57" s="326">
        <v>8</v>
      </c>
      <c r="O57" s="328">
        <v>2</v>
      </c>
      <c r="P57" s="326">
        <v>1</v>
      </c>
      <c r="Q57" s="327">
        <v>0</v>
      </c>
      <c r="R57" s="328">
        <v>7</v>
      </c>
    </row>
    <row r="58" spans="1:18" ht="15">
      <c r="A58" s="316" t="s">
        <v>424</v>
      </c>
      <c r="B58" s="316" t="s">
        <v>204</v>
      </c>
      <c r="C58" s="326">
        <v>26</v>
      </c>
      <c r="D58" s="327">
        <v>2</v>
      </c>
      <c r="E58" s="328">
        <v>65</v>
      </c>
      <c r="F58" s="326">
        <v>3</v>
      </c>
      <c r="G58" s="328">
        <v>0</v>
      </c>
      <c r="H58" s="326">
        <v>8</v>
      </c>
      <c r="I58" s="327">
        <v>1</v>
      </c>
      <c r="J58" s="328">
        <v>32</v>
      </c>
      <c r="K58" s="326">
        <v>29</v>
      </c>
      <c r="L58" s="327">
        <v>0</v>
      </c>
      <c r="M58" s="328">
        <v>45</v>
      </c>
      <c r="N58" s="326">
        <v>6</v>
      </c>
      <c r="O58" s="328">
        <v>0</v>
      </c>
      <c r="P58" s="326">
        <v>12</v>
      </c>
      <c r="Q58" s="327">
        <v>1</v>
      </c>
      <c r="R58" s="328">
        <v>34</v>
      </c>
    </row>
    <row r="59" spans="1:18" ht="15">
      <c r="A59" s="314" t="s">
        <v>425</v>
      </c>
      <c r="B59" s="314" t="s">
        <v>205</v>
      </c>
      <c r="C59" s="326">
        <v>17</v>
      </c>
      <c r="D59" s="327">
        <v>0</v>
      </c>
      <c r="E59" s="328">
        <v>9</v>
      </c>
      <c r="F59" s="326">
        <v>7</v>
      </c>
      <c r="G59" s="328">
        <v>1</v>
      </c>
      <c r="H59" s="326">
        <v>9</v>
      </c>
      <c r="I59" s="327">
        <v>1</v>
      </c>
      <c r="J59" s="328">
        <v>21</v>
      </c>
      <c r="K59" s="326">
        <v>18</v>
      </c>
      <c r="L59" s="327">
        <v>3</v>
      </c>
      <c r="M59" s="328">
        <v>22</v>
      </c>
      <c r="N59" s="326">
        <v>3</v>
      </c>
      <c r="O59" s="328">
        <v>2</v>
      </c>
      <c r="P59" s="326">
        <v>10</v>
      </c>
      <c r="Q59" s="327">
        <v>2</v>
      </c>
      <c r="R59" s="328">
        <v>12</v>
      </c>
    </row>
    <row r="60" spans="1:18" ht="15">
      <c r="A60" s="316" t="s">
        <v>426</v>
      </c>
      <c r="B60" s="316" t="s">
        <v>206</v>
      </c>
      <c r="C60" s="326">
        <v>101</v>
      </c>
      <c r="D60" s="327">
        <v>1</v>
      </c>
      <c r="E60" s="328">
        <v>85</v>
      </c>
      <c r="F60" s="326">
        <v>8</v>
      </c>
      <c r="G60" s="328">
        <v>0</v>
      </c>
      <c r="H60" s="326">
        <v>11</v>
      </c>
      <c r="I60" s="327">
        <v>3</v>
      </c>
      <c r="J60" s="328">
        <v>25</v>
      </c>
      <c r="K60" s="326">
        <v>93</v>
      </c>
      <c r="L60" s="327">
        <v>1</v>
      </c>
      <c r="M60" s="328">
        <v>68</v>
      </c>
      <c r="N60" s="326">
        <v>15</v>
      </c>
      <c r="O60" s="328">
        <v>0</v>
      </c>
      <c r="P60" s="326">
        <v>23</v>
      </c>
      <c r="Q60" s="327">
        <v>11</v>
      </c>
      <c r="R60" s="328">
        <v>38</v>
      </c>
    </row>
    <row r="61" spans="1:18" ht="15">
      <c r="A61" s="314" t="s">
        <v>427</v>
      </c>
      <c r="B61" s="314" t="s">
        <v>207</v>
      </c>
      <c r="C61" s="326">
        <v>112</v>
      </c>
      <c r="D61" s="327">
        <v>3</v>
      </c>
      <c r="E61" s="328">
        <v>86</v>
      </c>
      <c r="F61" s="326">
        <v>15</v>
      </c>
      <c r="G61" s="328">
        <v>1</v>
      </c>
      <c r="H61" s="326">
        <v>25</v>
      </c>
      <c r="I61" s="327">
        <v>4</v>
      </c>
      <c r="J61" s="328">
        <v>73</v>
      </c>
      <c r="K61" s="326">
        <v>76</v>
      </c>
      <c r="L61" s="327">
        <v>2</v>
      </c>
      <c r="M61" s="328">
        <v>73</v>
      </c>
      <c r="N61" s="326">
        <v>11</v>
      </c>
      <c r="O61" s="328">
        <v>1</v>
      </c>
      <c r="P61" s="326">
        <v>14</v>
      </c>
      <c r="Q61" s="327">
        <v>3</v>
      </c>
      <c r="R61" s="328">
        <v>44</v>
      </c>
    </row>
    <row r="62" spans="1:18" ht="15">
      <c r="A62" s="316" t="s">
        <v>428</v>
      </c>
      <c r="B62" s="316" t="s">
        <v>208</v>
      </c>
      <c r="C62" s="326">
        <v>8</v>
      </c>
      <c r="D62" s="327">
        <v>0</v>
      </c>
      <c r="E62" s="328">
        <v>5</v>
      </c>
      <c r="F62" s="326">
        <v>0</v>
      </c>
      <c r="G62" s="328">
        <v>0</v>
      </c>
      <c r="H62" s="326">
        <v>3</v>
      </c>
      <c r="I62" s="327">
        <v>0</v>
      </c>
      <c r="J62" s="328">
        <v>3</v>
      </c>
      <c r="K62" s="326">
        <v>16</v>
      </c>
      <c r="L62" s="327">
        <v>0</v>
      </c>
      <c r="M62" s="328">
        <v>10</v>
      </c>
      <c r="N62" s="326">
        <v>0</v>
      </c>
      <c r="O62" s="328">
        <v>0</v>
      </c>
      <c r="P62" s="326">
        <v>4</v>
      </c>
      <c r="Q62" s="327">
        <v>0</v>
      </c>
      <c r="R62" s="328">
        <v>5</v>
      </c>
    </row>
    <row r="63" spans="1:18" ht="15">
      <c r="A63" s="314" t="s">
        <v>429</v>
      </c>
      <c r="B63" s="314" t="s">
        <v>209</v>
      </c>
      <c r="C63" s="326">
        <v>10</v>
      </c>
      <c r="D63" s="327">
        <v>1</v>
      </c>
      <c r="E63" s="328">
        <v>11</v>
      </c>
      <c r="F63" s="326">
        <v>4</v>
      </c>
      <c r="G63" s="328">
        <v>1</v>
      </c>
      <c r="H63" s="326">
        <v>2</v>
      </c>
      <c r="I63" s="327">
        <v>5</v>
      </c>
      <c r="J63" s="328">
        <v>11</v>
      </c>
      <c r="K63" s="326">
        <v>8</v>
      </c>
      <c r="L63" s="327">
        <v>0</v>
      </c>
      <c r="M63" s="328">
        <v>7</v>
      </c>
      <c r="N63" s="326">
        <v>0</v>
      </c>
      <c r="O63" s="328">
        <v>2</v>
      </c>
      <c r="P63" s="326">
        <v>4</v>
      </c>
      <c r="Q63" s="327">
        <v>0</v>
      </c>
      <c r="R63" s="328">
        <v>6</v>
      </c>
    </row>
    <row r="64" spans="1:18" ht="15">
      <c r="A64" s="316" t="s">
        <v>430</v>
      </c>
      <c r="B64" s="316" t="s">
        <v>210</v>
      </c>
      <c r="C64" s="326">
        <v>60</v>
      </c>
      <c r="D64" s="327">
        <v>0</v>
      </c>
      <c r="E64" s="328">
        <v>45</v>
      </c>
      <c r="F64" s="326">
        <v>11</v>
      </c>
      <c r="G64" s="328">
        <v>1</v>
      </c>
      <c r="H64" s="326">
        <v>10</v>
      </c>
      <c r="I64" s="327">
        <v>1</v>
      </c>
      <c r="J64" s="328">
        <v>31</v>
      </c>
      <c r="K64" s="326">
        <v>46</v>
      </c>
      <c r="L64" s="327">
        <v>0</v>
      </c>
      <c r="M64" s="328">
        <v>45</v>
      </c>
      <c r="N64" s="326">
        <v>8</v>
      </c>
      <c r="O64" s="328">
        <v>1</v>
      </c>
      <c r="P64" s="326">
        <v>13</v>
      </c>
      <c r="Q64" s="327">
        <v>1</v>
      </c>
      <c r="R64" s="328">
        <v>36</v>
      </c>
    </row>
    <row r="65" spans="1:18" ht="15">
      <c r="A65" s="314" t="s">
        <v>431</v>
      </c>
      <c r="B65" s="314" t="s">
        <v>211</v>
      </c>
      <c r="C65" s="326">
        <v>106</v>
      </c>
      <c r="D65" s="327">
        <v>2</v>
      </c>
      <c r="E65" s="328">
        <v>192</v>
      </c>
      <c r="F65" s="326">
        <v>12</v>
      </c>
      <c r="G65" s="328">
        <v>0</v>
      </c>
      <c r="H65" s="326">
        <v>20</v>
      </c>
      <c r="I65" s="327">
        <v>5</v>
      </c>
      <c r="J65" s="328">
        <v>113</v>
      </c>
      <c r="K65" s="326">
        <v>126</v>
      </c>
      <c r="L65" s="327">
        <v>0</v>
      </c>
      <c r="M65" s="328">
        <v>150</v>
      </c>
      <c r="N65" s="326">
        <v>21</v>
      </c>
      <c r="O65" s="328">
        <v>2</v>
      </c>
      <c r="P65" s="326">
        <v>16</v>
      </c>
      <c r="Q65" s="327">
        <v>2</v>
      </c>
      <c r="R65" s="328">
        <v>82</v>
      </c>
    </row>
    <row r="66" spans="1:18" ht="15">
      <c r="A66" s="316" t="s">
        <v>432</v>
      </c>
      <c r="B66" s="316" t="s">
        <v>212</v>
      </c>
      <c r="C66" s="326">
        <v>24</v>
      </c>
      <c r="D66" s="327">
        <v>1</v>
      </c>
      <c r="E66" s="328">
        <v>44</v>
      </c>
      <c r="F66" s="326">
        <v>4</v>
      </c>
      <c r="G66" s="328">
        <v>0</v>
      </c>
      <c r="H66" s="326">
        <v>4</v>
      </c>
      <c r="I66" s="327">
        <v>0</v>
      </c>
      <c r="J66" s="328">
        <v>43</v>
      </c>
      <c r="K66" s="326">
        <v>30</v>
      </c>
      <c r="L66" s="327">
        <v>5</v>
      </c>
      <c r="M66" s="328">
        <v>34</v>
      </c>
      <c r="N66" s="326">
        <v>4</v>
      </c>
      <c r="O66" s="328">
        <v>1</v>
      </c>
      <c r="P66" s="326">
        <v>10</v>
      </c>
      <c r="Q66" s="327">
        <v>7</v>
      </c>
      <c r="R66" s="328">
        <v>52</v>
      </c>
    </row>
    <row r="67" spans="1:18" ht="15">
      <c r="A67" s="314" t="s">
        <v>433</v>
      </c>
      <c r="B67" s="314" t="s">
        <v>213</v>
      </c>
      <c r="C67" s="326">
        <v>92</v>
      </c>
      <c r="D67" s="327">
        <v>1</v>
      </c>
      <c r="E67" s="328">
        <v>43</v>
      </c>
      <c r="F67" s="326">
        <v>3</v>
      </c>
      <c r="G67" s="328">
        <v>1</v>
      </c>
      <c r="H67" s="326">
        <v>12</v>
      </c>
      <c r="I67" s="327">
        <v>2</v>
      </c>
      <c r="J67" s="328">
        <v>39</v>
      </c>
      <c r="K67" s="326">
        <v>103</v>
      </c>
      <c r="L67" s="327">
        <v>2</v>
      </c>
      <c r="M67" s="328">
        <v>33</v>
      </c>
      <c r="N67" s="326">
        <v>5</v>
      </c>
      <c r="O67" s="328">
        <v>2</v>
      </c>
      <c r="P67" s="326">
        <v>11</v>
      </c>
      <c r="Q67" s="327">
        <v>3</v>
      </c>
      <c r="R67" s="328">
        <v>21</v>
      </c>
    </row>
    <row r="68" spans="1:18" ht="15">
      <c r="A68" s="316" t="s">
        <v>434</v>
      </c>
      <c r="B68" s="316" t="s">
        <v>214</v>
      </c>
      <c r="C68" s="326">
        <v>2</v>
      </c>
      <c r="D68" s="327">
        <v>0</v>
      </c>
      <c r="E68" s="328">
        <v>2</v>
      </c>
      <c r="F68" s="326">
        <v>0</v>
      </c>
      <c r="G68" s="328">
        <v>0</v>
      </c>
      <c r="H68" s="326">
        <v>0</v>
      </c>
      <c r="I68" s="327">
        <v>0</v>
      </c>
      <c r="J68" s="328">
        <v>13</v>
      </c>
      <c r="K68" s="326">
        <v>3</v>
      </c>
      <c r="L68" s="327">
        <v>0</v>
      </c>
      <c r="M68" s="328">
        <v>6</v>
      </c>
      <c r="N68" s="326">
        <v>1</v>
      </c>
      <c r="O68" s="328">
        <v>0</v>
      </c>
      <c r="P68" s="326">
        <v>0</v>
      </c>
      <c r="Q68" s="327">
        <v>1</v>
      </c>
      <c r="R68" s="328">
        <v>10</v>
      </c>
    </row>
    <row r="69" spans="1:18" ht="15">
      <c r="A69" s="314" t="s">
        <v>435</v>
      </c>
      <c r="B69" s="314" t="s">
        <v>215</v>
      </c>
      <c r="C69" s="326">
        <v>139</v>
      </c>
      <c r="D69" s="327">
        <v>1</v>
      </c>
      <c r="E69" s="328">
        <v>59</v>
      </c>
      <c r="F69" s="326">
        <v>10</v>
      </c>
      <c r="G69" s="328">
        <v>0</v>
      </c>
      <c r="H69" s="326">
        <v>7</v>
      </c>
      <c r="I69" s="327">
        <v>0</v>
      </c>
      <c r="J69" s="328">
        <v>14</v>
      </c>
      <c r="K69" s="326">
        <v>130</v>
      </c>
      <c r="L69" s="327">
        <v>1</v>
      </c>
      <c r="M69" s="328">
        <v>99</v>
      </c>
      <c r="N69" s="326">
        <v>19</v>
      </c>
      <c r="O69" s="328">
        <v>4</v>
      </c>
      <c r="P69" s="326">
        <v>8</v>
      </c>
      <c r="Q69" s="327">
        <v>2</v>
      </c>
      <c r="R69" s="328">
        <v>11</v>
      </c>
    </row>
    <row r="70" spans="1:18" ht="15">
      <c r="A70" s="316" t="s">
        <v>436</v>
      </c>
      <c r="B70" s="316" t="s">
        <v>216</v>
      </c>
      <c r="C70" s="326">
        <v>49</v>
      </c>
      <c r="D70" s="327">
        <v>1</v>
      </c>
      <c r="E70" s="328">
        <v>31</v>
      </c>
      <c r="F70" s="326">
        <v>6</v>
      </c>
      <c r="G70" s="328">
        <v>0</v>
      </c>
      <c r="H70" s="326">
        <v>2</v>
      </c>
      <c r="I70" s="327">
        <v>2</v>
      </c>
      <c r="J70" s="328">
        <v>16</v>
      </c>
      <c r="K70" s="326">
        <v>36</v>
      </c>
      <c r="L70" s="327">
        <v>0</v>
      </c>
      <c r="M70" s="328">
        <v>23</v>
      </c>
      <c r="N70" s="326">
        <v>7</v>
      </c>
      <c r="O70" s="328">
        <v>0</v>
      </c>
      <c r="P70" s="326">
        <v>6</v>
      </c>
      <c r="Q70" s="327">
        <v>3</v>
      </c>
      <c r="R70" s="328">
        <v>12</v>
      </c>
    </row>
    <row r="71" spans="1:18" ht="15">
      <c r="A71" s="314" t="s">
        <v>437</v>
      </c>
      <c r="B71" s="314" t="s">
        <v>217</v>
      </c>
      <c r="C71" s="326">
        <v>51</v>
      </c>
      <c r="D71" s="327">
        <v>2</v>
      </c>
      <c r="E71" s="328">
        <v>58</v>
      </c>
      <c r="F71" s="326">
        <v>14</v>
      </c>
      <c r="G71" s="328">
        <v>2</v>
      </c>
      <c r="H71" s="326">
        <v>17</v>
      </c>
      <c r="I71" s="327">
        <v>4</v>
      </c>
      <c r="J71" s="328">
        <v>30</v>
      </c>
      <c r="K71" s="326">
        <v>43</v>
      </c>
      <c r="L71" s="327">
        <v>3</v>
      </c>
      <c r="M71" s="328">
        <v>59</v>
      </c>
      <c r="N71" s="326">
        <v>20</v>
      </c>
      <c r="O71" s="328">
        <v>2</v>
      </c>
      <c r="P71" s="326">
        <v>12</v>
      </c>
      <c r="Q71" s="327">
        <v>11</v>
      </c>
      <c r="R71" s="328">
        <v>34</v>
      </c>
    </row>
    <row r="72" spans="1:18" ht="15">
      <c r="A72" s="316" t="s">
        <v>438</v>
      </c>
      <c r="B72" s="316" t="s">
        <v>218</v>
      </c>
      <c r="C72" s="326">
        <v>49</v>
      </c>
      <c r="D72" s="327">
        <v>0</v>
      </c>
      <c r="E72" s="328">
        <v>30</v>
      </c>
      <c r="F72" s="326">
        <v>0</v>
      </c>
      <c r="G72" s="328">
        <v>0</v>
      </c>
      <c r="H72" s="326">
        <v>3</v>
      </c>
      <c r="I72" s="327">
        <v>2</v>
      </c>
      <c r="J72" s="328">
        <v>19</v>
      </c>
      <c r="K72" s="326">
        <v>19</v>
      </c>
      <c r="L72" s="327">
        <v>1</v>
      </c>
      <c r="M72" s="328">
        <v>27</v>
      </c>
      <c r="N72" s="326">
        <v>4</v>
      </c>
      <c r="O72" s="328">
        <v>0</v>
      </c>
      <c r="P72" s="326">
        <v>6</v>
      </c>
      <c r="Q72" s="327">
        <v>2</v>
      </c>
      <c r="R72" s="328">
        <v>18</v>
      </c>
    </row>
    <row r="73" spans="1:18" ht="15">
      <c r="A73" s="314" t="s">
        <v>439</v>
      </c>
      <c r="B73" s="314" t="s">
        <v>219</v>
      </c>
      <c r="C73" s="326">
        <v>16</v>
      </c>
      <c r="D73" s="327">
        <v>1</v>
      </c>
      <c r="E73" s="328">
        <v>37</v>
      </c>
      <c r="F73" s="326">
        <v>6</v>
      </c>
      <c r="G73" s="328">
        <v>0</v>
      </c>
      <c r="H73" s="326">
        <v>11</v>
      </c>
      <c r="I73" s="327">
        <v>3</v>
      </c>
      <c r="J73" s="328">
        <v>61</v>
      </c>
      <c r="K73" s="326">
        <v>27</v>
      </c>
      <c r="L73" s="327">
        <v>0</v>
      </c>
      <c r="M73" s="328">
        <v>45</v>
      </c>
      <c r="N73" s="326">
        <v>5</v>
      </c>
      <c r="O73" s="328">
        <v>4</v>
      </c>
      <c r="P73" s="326">
        <v>13</v>
      </c>
      <c r="Q73" s="327">
        <v>4</v>
      </c>
      <c r="R73" s="328">
        <v>64</v>
      </c>
    </row>
    <row r="74" spans="1:18" ht="15">
      <c r="A74" s="316" t="s">
        <v>440</v>
      </c>
      <c r="B74" s="316" t="s">
        <v>220</v>
      </c>
      <c r="C74" s="326">
        <v>48</v>
      </c>
      <c r="D74" s="327">
        <v>1</v>
      </c>
      <c r="E74" s="328">
        <v>27</v>
      </c>
      <c r="F74" s="326">
        <v>5</v>
      </c>
      <c r="G74" s="328">
        <v>1</v>
      </c>
      <c r="H74" s="326">
        <v>10</v>
      </c>
      <c r="I74" s="327">
        <v>1</v>
      </c>
      <c r="J74" s="328">
        <v>6</v>
      </c>
      <c r="K74" s="326">
        <v>40</v>
      </c>
      <c r="L74" s="327">
        <v>0</v>
      </c>
      <c r="M74" s="328">
        <v>35</v>
      </c>
      <c r="N74" s="326">
        <v>11</v>
      </c>
      <c r="O74" s="328">
        <v>3</v>
      </c>
      <c r="P74" s="326">
        <v>15</v>
      </c>
      <c r="Q74" s="327">
        <v>2</v>
      </c>
      <c r="R74" s="328">
        <v>17</v>
      </c>
    </row>
    <row r="75" spans="1:18" ht="15">
      <c r="A75" s="314" t="s">
        <v>441</v>
      </c>
      <c r="B75" s="314" t="s">
        <v>221</v>
      </c>
      <c r="C75" s="326">
        <v>5</v>
      </c>
      <c r="D75" s="327">
        <v>1</v>
      </c>
      <c r="E75" s="328">
        <v>1</v>
      </c>
      <c r="F75" s="326">
        <v>2</v>
      </c>
      <c r="G75" s="328">
        <v>0</v>
      </c>
      <c r="H75" s="326">
        <v>0</v>
      </c>
      <c r="I75" s="327">
        <v>0</v>
      </c>
      <c r="J75" s="328">
        <v>5</v>
      </c>
      <c r="K75" s="326">
        <v>2</v>
      </c>
      <c r="L75" s="327">
        <v>0</v>
      </c>
      <c r="M75" s="328">
        <v>4</v>
      </c>
      <c r="N75" s="326">
        <v>1</v>
      </c>
      <c r="O75" s="328">
        <v>0</v>
      </c>
      <c r="P75" s="326">
        <v>1</v>
      </c>
      <c r="Q75" s="327">
        <v>1</v>
      </c>
      <c r="R75" s="328">
        <v>8</v>
      </c>
    </row>
    <row r="76" spans="1:18" ht="15">
      <c r="A76" s="316" t="s">
        <v>442</v>
      </c>
      <c r="B76" s="316" t="s">
        <v>222</v>
      </c>
      <c r="C76" s="326">
        <v>21</v>
      </c>
      <c r="D76" s="327">
        <v>1</v>
      </c>
      <c r="E76" s="328">
        <v>26</v>
      </c>
      <c r="F76" s="326">
        <v>1</v>
      </c>
      <c r="G76" s="328">
        <v>0</v>
      </c>
      <c r="H76" s="326">
        <v>3</v>
      </c>
      <c r="I76" s="327">
        <v>1</v>
      </c>
      <c r="J76" s="328">
        <v>10</v>
      </c>
      <c r="K76" s="326">
        <v>22</v>
      </c>
      <c r="L76" s="327">
        <v>1</v>
      </c>
      <c r="M76" s="328">
        <v>17</v>
      </c>
      <c r="N76" s="326">
        <v>2</v>
      </c>
      <c r="O76" s="328">
        <v>0</v>
      </c>
      <c r="P76" s="326">
        <v>3</v>
      </c>
      <c r="Q76" s="327">
        <v>2</v>
      </c>
      <c r="R76" s="328">
        <v>12</v>
      </c>
    </row>
    <row r="77" spans="1:18" ht="15">
      <c r="A77" s="314" t="s">
        <v>443</v>
      </c>
      <c r="B77" s="314" t="s">
        <v>223</v>
      </c>
      <c r="C77" s="326">
        <v>14</v>
      </c>
      <c r="D77" s="327">
        <v>0</v>
      </c>
      <c r="E77" s="328">
        <v>16</v>
      </c>
      <c r="F77" s="326">
        <v>0</v>
      </c>
      <c r="G77" s="328">
        <v>0</v>
      </c>
      <c r="H77" s="326">
        <v>1</v>
      </c>
      <c r="I77" s="327">
        <v>2</v>
      </c>
      <c r="J77" s="328">
        <v>9</v>
      </c>
      <c r="K77" s="326">
        <v>14</v>
      </c>
      <c r="L77" s="327">
        <v>0</v>
      </c>
      <c r="M77" s="328">
        <v>14</v>
      </c>
      <c r="N77" s="326">
        <v>1</v>
      </c>
      <c r="O77" s="328">
        <v>0</v>
      </c>
      <c r="P77" s="326">
        <v>3</v>
      </c>
      <c r="Q77" s="327">
        <v>1</v>
      </c>
      <c r="R77" s="328">
        <v>5</v>
      </c>
    </row>
    <row r="78" spans="1:18" ht="15">
      <c r="A78" s="316" t="s">
        <v>444</v>
      </c>
      <c r="B78" s="316" t="s">
        <v>224</v>
      </c>
      <c r="C78" s="326">
        <v>34</v>
      </c>
      <c r="D78" s="327">
        <v>1</v>
      </c>
      <c r="E78" s="328">
        <v>20</v>
      </c>
      <c r="F78" s="326">
        <v>5</v>
      </c>
      <c r="G78" s="328">
        <v>0</v>
      </c>
      <c r="H78" s="326">
        <v>1</v>
      </c>
      <c r="I78" s="327">
        <v>0</v>
      </c>
      <c r="J78" s="328">
        <v>3</v>
      </c>
      <c r="K78" s="326">
        <v>35</v>
      </c>
      <c r="L78" s="327">
        <v>1</v>
      </c>
      <c r="M78" s="328">
        <v>25</v>
      </c>
      <c r="N78" s="326">
        <v>0</v>
      </c>
      <c r="O78" s="328">
        <v>0</v>
      </c>
      <c r="P78" s="326">
        <v>5</v>
      </c>
      <c r="Q78" s="327">
        <v>0</v>
      </c>
      <c r="R78" s="328">
        <v>7</v>
      </c>
    </row>
    <row r="79" spans="1:18" ht="15">
      <c r="A79" s="314" t="s">
        <v>445</v>
      </c>
      <c r="B79" s="314" t="s">
        <v>225</v>
      </c>
      <c r="C79" s="326">
        <v>9</v>
      </c>
      <c r="D79" s="327">
        <v>0</v>
      </c>
      <c r="E79" s="328">
        <v>5</v>
      </c>
      <c r="F79" s="326">
        <v>0</v>
      </c>
      <c r="G79" s="328">
        <v>0</v>
      </c>
      <c r="H79" s="326">
        <v>1</v>
      </c>
      <c r="I79" s="327">
        <v>2</v>
      </c>
      <c r="J79" s="328">
        <v>2</v>
      </c>
      <c r="K79" s="326">
        <v>46</v>
      </c>
      <c r="L79" s="327">
        <v>1</v>
      </c>
      <c r="M79" s="328">
        <v>16</v>
      </c>
      <c r="N79" s="326">
        <v>13</v>
      </c>
      <c r="O79" s="328">
        <v>0</v>
      </c>
      <c r="P79" s="326">
        <v>2</v>
      </c>
      <c r="Q79" s="327">
        <v>0</v>
      </c>
      <c r="R79" s="328">
        <v>3</v>
      </c>
    </row>
    <row r="80" spans="1:18" ht="15">
      <c r="A80" s="316" t="s">
        <v>446</v>
      </c>
      <c r="B80" s="316" t="s">
        <v>226</v>
      </c>
      <c r="C80" s="326">
        <v>4</v>
      </c>
      <c r="D80" s="327">
        <v>0</v>
      </c>
      <c r="E80" s="328">
        <v>14</v>
      </c>
      <c r="F80" s="326">
        <v>1</v>
      </c>
      <c r="G80" s="328">
        <v>0</v>
      </c>
      <c r="H80" s="326">
        <v>1</v>
      </c>
      <c r="I80" s="327">
        <v>0</v>
      </c>
      <c r="J80" s="328">
        <v>10</v>
      </c>
      <c r="K80" s="326">
        <v>3</v>
      </c>
      <c r="L80" s="327">
        <v>0</v>
      </c>
      <c r="M80" s="328">
        <v>14</v>
      </c>
      <c r="N80" s="326">
        <v>3</v>
      </c>
      <c r="O80" s="328">
        <v>0</v>
      </c>
      <c r="P80" s="326">
        <v>2</v>
      </c>
      <c r="Q80" s="327">
        <v>1</v>
      </c>
      <c r="R80" s="328">
        <v>12</v>
      </c>
    </row>
    <row r="81" spans="1:18" ht="15">
      <c r="A81" s="314" t="s">
        <v>447</v>
      </c>
      <c r="B81" s="314" t="s">
        <v>227</v>
      </c>
      <c r="C81" s="326">
        <v>2</v>
      </c>
      <c r="D81" s="327">
        <v>0</v>
      </c>
      <c r="E81" s="328">
        <v>5</v>
      </c>
      <c r="F81" s="326">
        <v>0</v>
      </c>
      <c r="G81" s="328">
        <v>0</v>
      </c>
      <c r="H81" s="326">
        <v>0</v>
      </c>
      <c r="I81" s="327">
        <v>0</v>
      </c>
      <c r="J81" s="328">
        <v>3</v>
      </c>
      <c r="K81" s="326">
        <v>2</v>
      </c>
      <c r="L81" s="327">
        <v>0</v>
      </c>
      <c r="M81" s="328">
        <v>4</v>
      </c>
      <c r="N81" s="326">
        <v>0</v>
      </c>
      <c r="O81" s="328">
        <v>0</v>
      </c>
      <c r="P81" s="326">
        <v>1</v>
      </c>
      <c r="Q81" s="327">
        <v>0</v>
      </c>
      <c r="R81" s="328">
        <v>1</v>
      </c>
    </row>
    <row r="82" spans="1:18" ht="15">
      <c r="A82" s="316" t="s">
        <v>448</v>
      </c>
      <c r="B82" s="316" t="s">
        <v>228</v>
      </c>
      <c r="C82" s="326">
        <v>5</v>
      </c>
      <c r="D82" s="327">
        <v>1</v>
      </c>
      <c r="E82" s="328">
        <v>16</v>
      </c>
      <c r="F82" s="326">
        <v>1</v>
      </c>
      <c r="G82" s="328">
        <v>0</v>
      </c>
      <c r="H82" s="326">
        <v>1</v>
      </c>
      <c r="I82" s="327">
        <v>1</v>
      </c>
      <c r="J82" s="328">
        <v>6</v>
      </c>
      <c r="K82" s="326">
        <v>13</v>
      </c>
      <c r="L82" s="327">
        <v>4</v>
      </c>
      <c r="M82" s="328">
        <v>22</v>
      </c>
      <c r="N82" s="326">
        <v>3</v>
      </c>
      <c r="O82" s="328">
        <v>1</v>
      </c>
      <c r="P82" s="326">
        <v>1</v>
      </c>
      <c r="Q82" s="327">
        <v>0</v>
      </c>
      <c r="R82" s="328">
        <v>10</v>
      </c>
    </row>
    <row r="83" spans="1:18" ht="15">
      <c r="A83" s="314" t="s">
        <v>449</v>
      </c>
      <c r="B83" s="314" t="s">
        <v>229</v>
      </c>
      <c r="C83" s="326">
        <v>30</v>
      </c>
      <c r="D83" s="327">
        <v>0</v>
      </c>
      <c r="E83" s="328">
        <v>26</v>
      </c>
      <c r="F83" s="326">
        <v>2</v>
      </c>
      <c r="G83" s="328">
        <v>0</v>
      </c>
      <c r="H83" s="326">
        <v>4</v>
      </c>
      <c r="I83" s="327">
        <v>0</v>
      </c>
      <c r="J83" s="328">
        <v>14</v>
      </c>
      <c r="K83" s="326">
        <v>29</v>
      </c>
      <c r="L83" s="327">
        <v>1</v>
      </c>
      <c r="M83" s="328">
        <v>37</v>
      </c>
      <c r="N83" s="326">
        <v>7</v>
      </c>
      <c r="O83" s="328">
        <v>2</v>
      </c>
      <c r="P83" s="326">
        <v>6</v>
      </c>
      <c r="Q83" s="327">
        <v>0</v>
      </c>
      <c r="R83" s="328">
        <v>8</v>
      </c>
    </row>
    <row r="84" spans="1:18" ht="15">
      <c r="A84" s="316" t="s">
        <v>450</v>
      </c>
      <c r="B84" s="316" t="s">
        <v>230</v>
      </c>
      <c r="C84" s="326">
        <v>14</v>
      </c>
      <c r="D84" s="327">
        <v>0</v>
      </c>
      <c r="E84" s="328">
        <v>18</v>
      </c>
      <c r="F84" s="326">
        <v>0</v>
      </c>
      <c r="G84" s="328">
        <v>1</v>
      </c>
      <c r="H84" s="326">
        <v>6</v>
      </c>
      <c r="I84" s="327">
        <v>10</v>
      </c>
      <c r="J84" s="328">
        <v>21</v>
      </c>
      <c r="K84" s="326">
        <v>19</v>
      </c>
      <c r="L84" s="327">
        <v>0</v>
      </c>
      <c r="M84" s="328">
        <v>29</v>
      </c>
      <c r="N84" s="326">
        <v>7</v>
      </c>
      <c r="O84" s="328">
        <v>2</v>
      </c>
      <c r="P84" s="326">
        <v>3</v>
      </c>
      <c r="Q84" s="327">
        <v>8</v>
      </c>
      <c r="R84" s="328">
        <v>22</v>
      </c>
    </row>
    <row r="85" spans="1:18" ht="15">
      <c r="A85" s="314" t="s">
        <v>451</v>
      </c>
      <c r="B85" s="314" t="s">
        <v>231</v>
      </c>
      <c r="C85" s="326">
        <v>12</v>
      </c>
      <c r="D85" s="327">
        <v>0</v>
      </c>
      <c r="E85" s="328">
        <v>12</v>
      </c>
      <c r="F85" s="326">
        <v>0</v>
      </c>
      <c r="G85" s="328">
        <v>0</v>
      </c>
      <c r="H85" s="326">
        <v>0</v>
      </c>
      <c r="I85" s="327">
        <v>0</v>
      </c>
      <c r="J85" s="328">
        <v>2</v>
      </c>
      <c r="K85" s="326">
        <v>12</v>
      </c>
      <c r="L85" s="327">
        <v>0</v>
      </c>
      <c r="M85" s="328">
        <v>11</v>
      </c>
      <c r="N85" s="326">
        <v>0</v>
      </c>
      <c r="O85" s="328">
        <v>0</v>
      </c>
      <c r="P85" s="326">
        <v>3</v>
      </c>
      <c r="Q85" s="327">
        <v>0</v>
      </c>
      <c r="R85" s="328">
        <v>5</v>
      </c>
    </row>
    <row r="86" spans="1:18" ht="15">
      <c r="A86" s="316" t="s">
        <v>452</v>
      </c>
      <c r="B86" s="316" t="s">
        <v>232</v>
      </c>
      <c r="C86" s="326">
        <v>35</v>
      </c>
      <c r="D86" s="327">
        <v>0</v>
      </c>
      <c r="E86" s="328">
        <v>24</v>
      </c>
      <c r="F86" s="326">
        <v>7</v>
      </c>
      <c r="G86" s="328">
        <v>0</v>
      </c>
      <c r="H86" s="326">
        <v>14</v>
      </c>
      <c r="I86" s="327">
        <v>3</v>
      </c>
      <c r="J86" s="328">
        <v>22</v>
      </c>
      <c r="K86" s="326">
        <v>27</v>
      </c>
      <c r="L86" s="327">
        <v>0</v>
      </c>
      <c r="M86" s="328">
        <v>23</v>
      </c>
      <c r="N86" s="326">
        <v>9</v>
      </c>
      <c r="O86" s="328">
        <v>1</v>
      </c>
      <c r="P86" s="326">
        <v>12</v>
      </c>
      <c r="Q86" s="327">
        <v>0</v>
      </c>
      <c r="R86" s="328">
        <v>16</v>
      </c>
    </row>
    <row r="87" spans="1:18" ht="15.75" thickBot="1">
      <c r="A87" s="317" t="s">
        <v>453</v>
      </c>
      <c r="B87" s="329" t="s">
        <v>233</v>
      </c>
      <c r="C87" s="326">
        <v>25</v>
      </c>
      <c r="D87" s="327">
        <v>0</v>
      </c>
      <c r="E87" s="328">
        <v>32</v>
      </c>
      <c r="F87" s="326">
        <v>4</v>
      </c>
      <c r="G87" s="328">
        <v>1</v>
      </c>
      <c r="H87" s="326">
        <v>9</v>
      </c>
      <c r="I87" s="327">
        <v>2</v>
      </c>
      <c r="J87" s="328">
        <v>16</v>
      </c>
      <c r="K87" s="326">
        <v>26</v>
      </c>
      <c r="L87" s="327">
        <v>0</v>
      </c>
      <c r="M87" s="328">
        <v>20</v>
      </c>
      <c r="N87" s="326">
        <v>6</v>
      </c>
      <c r="O87" s="328">
        <v>0</v>
      </c>
      <c r="P87" s="326">
        <v>11</v>
      </c>
      <c r="Q87" s="327">
        <v>0</v>
      </c>
      <c r="R87" s="328">
        <v>7</v>
      </c>
    </row>
    <row r="88" spans="1:18" s="98" customFormat="1" ht="17.25" customHeight="1" thickBot="1" thickTop="1">
      <c r="A88" s="318"/>
      <c r="B88" s="318" t="s">
        <v>234</v>
      </c>
      <c r="C88" s="319">
        <f>SUM(C7:C87)</f>
        <v>13135</v>
      </c>
      <c r="D88" s="320">
        <f aca="true" t="shared" si="0" ref="D88:J88">SUM(D7:D87)</f>
        <v>123</v>
      </c>
      <c r="E88" s="330">
        <f t="shared" si="0"/>
        <v>8736</v>
      </c>
      <c r="F88" s="319">
        <f t="shared" si="0"/>
        <v>2054</v>
      </c>
      <c r="G88" s="330">
        <f t="shared" si="0"/>
        <v>104</v>
      </c>
      <c r="H88" s="319">
        <f t="shared" si="0"/>
        <v>2696</v>
      </c>
      <c r="I88" s="320">
        <f t="shared" si="0"/>
        <v>349</v>
      </c>
      <c r="J88" s="330">
        <f t="shared" si="0"/>
        <v>4722</v>
      </c>
      <c r="K88" s="319">
        <f>SUM(K7:K87)</f>
        <v>11800</v>
      </c>
      <c r="L88" s="320">
        <f aca="true" t="shared" si="1" ref="L88:Q88">SUM(L7:L87)</f>
        <v>180</v>
      </c>
      <c r="M88" s="330">
        <f t="shared" si="1"/>
        <v>10094</v>
      </c>
      <c r="N88" s="319">
        <f t="shared" si="1"/>
        <v>2419</v>
      </c>
      <c r="O88" s="330">
        <f t="shared" si="1"/>
        <v>183</v>
      </c>
      <c r="P88" s="319">
        <f t="shared" si="1"/>
        <v>3441</v>
      </c>
      <c r="Q88" s="320">
        <f t="shared" si="1"/>
        <v>384</v>
      </c>
      <c r="R88" s="321">
        <f>SUM(R7:R87)</f>
        <v>5150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140625" style="0" customWidth="1"/>
    <col min="3" max="3" width="12.7109375" style="0" customWidth="1"/>
    <col min="4" max="4" width="4.57421875" style="0" customWidth="1"/>
    <col min="5" max="5" width="10.7109375" style="0" customWidth="1"/>
    <col min="6" max="6" width="5.7109375" style="0" customWidth="1"/>
    <col min="7" max="7" width="3.7109375" style="0" customWidth="1"/>
    <col min="8" max="9" width="6.8515625" style="0" customWidth="1"/>
    <col min="10" max="10" width="11.28125" style="0" customWidth="1"/>
    <col min="11" max="11" width="5.7109375" style="0" customWidth="1"/>
    <col min="12" max="12" width="4.00390625" style="0" customWidth="1"/>
    <col min="13" max="13" width="7.57421875" style="0" customWidth="1"/>
  </cols>
  <sheetData>
    <row r="1" spans="2:13" ht="15.75">
      <c r="B1" s="543" t="s">
        <v>509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2:13" ht="15">
      <c r="B2" s="96"/>
      <c r="C2" s="96"/>
      <c r="D2" s="95"/>
      <c r="E2" s="95"/>
      <c r="F2" s="95"/>
      <c r="G2" s="95"/>
      <c r="H2" s="95"/>
      <c r="I2" s="95"/>
      <c r="J2" s="95"/>
      <c r="K2" s="95"/>
      <c r="L2" s="112"/>
      <c r="M2" s="95"/>
    </row>
    <row r="3" spans="2:13" ht="15">
      <c r="B3" s="544" t="s">
        <v>572</v>
      </c>
      <c r="C3" s="544"/>
      <c r="D3" s="544"/>
      <c r="E3" s="544"/>
      <c r="F3" s="544"/>
      <c r="G3" s="544"/>
      <c r="H3" s="544"/>
      <c r="I3" s="544"/>
      <c r="J3" s="544"/>
      <c r="K3" s="544"/>
      <c r="L3" s="545"/>
      <c r="M3" s="545"/>
    </row>
    <row r="4" spans="2:13" ht="15.75" thickBo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2:13" ht="16.5" thickBot="1" thickTop="1">
      <c r="B5" s="546" t="s">
        <v>372</v>
      </c>
      <c r="C5" s="547" t="s">
        <v>573</v>
      </c>
      <c r="D5" s="548" t="s">
        <v>577</v>
      </c>
      <c r="E5" s="549"/>
      <c r="F5" s="549"/>
      <c r="G5" s="549"/>
      <c r="H5" s="549"/>
      <c r="I5" s="548" t="s">
        <v>578</v>
      </c>
      <c r="J5" s="549"/>
      <c r="K5" s="549"/>
      <c r="L5" s="549"/>
      <c r="M5" s="550"/>
    </row>
    <row r="6" spans="2:13" ht="20.25" customHeight="1" thickTop="1">
      <c r="B6" s="551"/>
      <c r="C6" s="552"/>
      <c r="D6" s="553" t="s">
        <v>238</v>
      </c>
      <c r="E6" s="554"/>
      <c r="F6" s="555" t="s">
        <v>574</v>
      </c>
      <c r="G6" s="553" t="s">
        <v>7</v>
      </c>
      <c r="H6" s="554"/>
      <c r="I6" s="553" t="s">
        <v>238</v>
      </c>
      <c r="J6" s="554"/>
      <c r="K6" s="556" t="s">
        <v>574</v>
      </c>
      <c r="L6" s="553" t="s">
        <v>7</v>
      </c>
      <c r="M6" s="554"/>
    </row>
    <row r="7" spans="2:13" ht="15.75" customHeight="1" thickBot="1">
      <c r="B7" s="557"/>
      <c r="C7" s="558"/>
      <c r="D7" s="559" t="s">
        <v>9</v>
      </c>
      <c r="E7" s="560" t="s">
        <v>575</v>
      </c>
      <c r="F7" s="559" t="s">
        <v>9</v>
      </c>
      <c r="G7" s="559" t="s">
        <v>9</v>
      </c>
      <c r="H7" s="560" t="s">
        <v>575</v>
      </c>
      <c r="I7" s="559" t="s">
        <v>9</v>
      </c>
      <c r="J7" s="560" t="s">
        <v>575</v>
      </c>
      <c r="K7" s="559" t="s">
        <v>9</v>
      </c>
      <c r="L7" s="559" t="s">
        <v>9</v>
      </c>
      <c r="M7" s="561" t="s">
        <v>575</v>
      </c>
    </row>
    <row r="8" spans="2:13" ht="15.75" thickTop="1">
      <c r="B8" s="562" t="s">
        <v>373</v>
      </c>
      <c r="C8" s="562" t="s">
        <v>154</v>
      </c>
      <c r="D8" s="563">
        <v>118</v>
      </c>
      <c r="E8" s="564">
        <v>25710000</v>
      </c>
      <c r="F8" s="565">
        <v>52</v>
      </c>
      <c r="G8" s="563">
        <v>1</v>
      </c>
      <c r="H8" s="564">
        <v>700</v>
      </c>
      <c r="I8" s="563">
        <v>285</v>
      </c>
      <c r="J8" s="564">
        <v>47895000</v>
      </c>
      <c r="K8" s="565">
        <v>109</v>
      </c>
      <c r="L8" s="565">
        <v>2</v>
      </c>
      <c r="M8" s="566">
        <v>800</v>
      </c>
    </row>
    <row r="9" spans="2:13" ht="15">
      <c r="B9" s="567" t="s">
        <v>374</v>
      </c>
      <c r="C9" s="567" t="s">
        <v>155</v>
      </c>
      <c r="D9" s="568">
        <v>13</v>
      </c>
      <c r="E9" s="569">
        <v>2835000</v>
      </c>
      <c r="F9" s="570">
        <v>11</v>
      </c>
      <c r="G9" s="568">
        <v>0</v>
      </c>
      <c r="H9" s="571">
        <v>0</v>
      </c>
      <c r="I9" s="568">
        <v>30</v>
      </c>
      <c r="J9" s="569">
        <v>4410000</v>
      </c>
      <c r="K9" s="570">
        <v>24</v>
      </c>
      <c r="L9" s="570">
        <v>0</v>
      </c>
      <c r="M9" s="572">
        <v>0</v>
      </c>
    </row>
    <row r="10" spans="2:13" ht="15">
      <c r="B10" s="573" t="s">
        <v>375</v>
      </c>
      <c r="C10" s="573" t="s">
        <v>156</v>
      </c>
      <c r="D10" s="568">
        <v>34</v>
      </c>
      <c r="E10" s="569">
        <v>6250000</v>
      </c>
      <c r="F10" s="570">
        <v>21</v>
      </c>
      <c r="G10" s="568">
        <v>4</v>
      </c>
      <c r="H10" s="571">
        <v>2800</v>
      </c>
      <c r="I10" s="568">
        <v>56</v>
      </c>
      <c r="J10" s="569">
        <v>9712000</v>
      </c>
      <c r="K10" s="570">
        <v>44</v>
      </c>
      <c r="L10" s="570">
        <v>5</v>
      </c>
      <c r="M10" s="572">
        <v>13200</v>
      </c>
    </row>
    <row r="11" spans="2:13" ht="15">
      <c r="B11" s="567" t="s">
        <v>376</v>
      </c>
      <c r="C11" s="567" t="s">
        <v>157</v>
      </c>
      <c r="D11" s="568">
        <v>7</v>
      </c>
      <c r="E11" s="569">
        <v>2410000</v>
      </c>
      <c r="F11" s="570">
        <v>12</v>
      </c>
      <c r="G11" s="568">
        <v>0</v>
      </c>
      <c r="H11" s="571">
        <v>0</v>
      </c>
      <c r="I11" s="568">
        <v>17</v>
      </c>
      <c r="J11" s="569">
        <v>4920000</v>
      </c>
      <c r="K11" s="570">
        <v>22</v>
      </c>
      <c r="L11" s="570">
        <v>0</v>
      </c>
      <c r="M11" s="574">
        <v>0</v>
      </c>
    </row>
    <row r="12" spans="2:13" ht="15">
      <c r="B12" s="573" t="s">
        <v>377</v>
      </c>
      <c r="C12" s="573" t="s">
        <v>158</v>
      </c>
      <c r="D12" s="568">
        <v>6</v>
      </c>
      <c r="E12" s="569">
        <v>1660000</v>
      </c>
      <c r="F12" s="570">
        <v>3</v>
      </c>
      <c r="G12" s="568">
        <v>0</v>
      </c>
      <c r="H12" s="571">
        <v>0</v>
      </c>
      <c r="I12" s="568">
        <v>15</v>
      </c>
      <c r="J12" s="569">
        <v>5100000</v>
      </c>
      <c r="K12" s="570">
        <v>11</v>
      </c>
      <c r="L12" s="570">
        <v>1</v>
      </c>
      <c r="M12" s="574">
        <v>700</v>
      </c>
    </row>
    <row r="13" spans="2:13" ht="15">
      <c r="B13" s="567" t="s">
        <v>378</v>
      </c>
      <c r="C13" s="567" t="s">
        <v>159</v>
      </c>
      <c r="D13" s="568">
        <v>736</v>
      </c>
      <c r="E13" s="569">
        <v>112217445</v>
      </c>
      <c r="F13" s="570">
        <v>188</v>
      </c>
      <c r="G13" s="568">
        <v>10</v>
      </c>
      <c r="H13" s="569">
        <v>7500</v>
      </c>
      <c r="I13" s="575">
        <v>1541</v>
      </c>
      <c r="J13" s="569">
        <v>207676445</v>
      </c>
      <c r="K13" s="570">
        <v>407</v>
      </c>
      <c r="L13" s="570">
        <v>25</v>
      </c>
      <c r="M13" s="572">
        <v>58900</v>
      </c>
    </row>
    <row r="14" spans="2:13" ht="15">
      <c r="B14" s="573" t="s">
        <v>379</v>
      </c>
      <c r="C14" s="573" t="s">
        <v>160</v>
      </c>
      <c r="D14" s="568">
        <v>239</v>
      </c>
      <c r="E14" s="569">
        <v>23045000</v>
      </c>
      <c r="F14" s="570">
        <v>156</v>
      </c>
      <c r="G14" s="568">
        <v>4</v>
      </c>
      <c r="H14" s="569">
        <v>7100</v>
      </c>
      <c r="I14" s="575">
        <v>506</v>
      </c>
      <c r="J14" s="569">
        <v>53330000</v>
      </c>
      <c r="K14" s="570">
        <v>372</v>
      </c>
      <c r="L14" s="570">
        <v>5</v>
      </c>
      <c r="M14" s="572">
        <v>7800</v>
      </c>
    </row>
    <row r="15" spans="2:13" ht="15">
      <c r="B15" s="567" t="s">
        <v>380</v>
      </c>
      <c r="C15" s="567" t="s">
        <v>161</v>
      </c>
      <c r="D15" s="568">
        <v>2</v>
      </c>
      <c r="E15" s="569">
        <v>2450000</v>
      </c>
      <c r="F15" s="570">
        <v>6</v>
      </c>
      <c r="G15" s="568">
        <v>0</v>
      </c>
      <c r="H15" s="571">
        <v>0</v>
      </c>
      <c r="I15" s="568">
        <v>5</v>
      </c>
      <c r="J15" s="569">
        <v>2900000</v>
      </c>
      <c r="K15" s="570">
        <v>13</v>
      </c>
      <c r="L15" s="570">
        <v>1</v>
      </c>
      <c r="M15" s="572">
        <v>700</v>
      </c>
    </row>
    <row r="16" spans="2:13" ht="15">
      <c r="B16" s="573" t="s">
        <v>381</v>
      </c>
      <c r="C16" s="573" t="s">
        <v>162</v>
      </c>
      <c r="D16" s="568">
        <v>47</v>
      </c>
      <c r="E16" s="569">
        <v>7640000</v>
      </c>
      <c r="F16" s="570">
        <v>98</v>
      </c>
      <c r="G16" s="568">
        <v>0</v>
      </c>
      <c r="H16" s="571">
        <v>0</v>
      </c>
      <c r="I16" s="568">
        <v>108</v>
      </c>
      <c r="J16" s="569">
        <v>12874100</v>
      </c>
      <c r="K16" s="570">
        <v>210</v>
      </c>
      <c r="L16" s="570">
        <v>2</v>
      </c>
      <c r="M16" s="574">
        <v>4200</v>
      </c>
    </row>
    <row r="17" spans="2:13" ht="15">
      <c r="B17" s="567" t="s">
        <v>382</v>
      </c>
      <c r="C17" s="567" t="s">
        <v>163</v>
      </c>
      <c r="D17" s="568">
        <v>53</v>
      </c>
      <c r="E17" s="569">
        <v>5680500</v>
      </c>
      <c r="F17" s="570">
        <v>38</v>
      </c>
      <c r="G17" s="568">
        <v>0</v>
      </c>
      <c r="H17" s="571">
        <v>0</v>
      </c>
      <c r="I17" s="568">
        <v>107</v>
      </c>
      <c r="J17" s="569">
        <v>12350500</v>
      </c>
      <c r="K17" s="570">
        <v>85</v>
      </c>
      <c r="L17" s="570">
        <v>1</v>
      </c>
      <c r="M17" s="572">
        <v>700</v>
      </c>
    </row>
    <row r="18" spans="2:13" ht="15">
      <c r="B18" s="573" t="s">
        <v>383</v>
      </c>
      <c r="C18" s="573" t="s">
        <v>164</v>
      </c>
      <c r="D18" s="568">
        <v>2</v>
      </c>
      <c r="E18" s="569">
        <v>75000</v>
      </c>
      <c r="F18" s="570">
        <v>6</v>
      </c>
      <c r="G18" s="568">
        <v>0</v>
      </c>
      <c r="H18" s="571">
        <v>0</v>
      </c>
      <c r="I18" s="568">
        <v>10</v>
      </c>
      <c r="J18" s="569">
        <v>1136000</v>
      </c>
      <c r="K18" s="570">
        <v>16</v>
      </c>
      <c r="L18" s="570">
        <v>0</v>
      </c>
      <c r="M18" s="574">
        <v>0</v>
      </c>
    </row>
    <row r="19" spans="2:13" ht="15">
      <c r="B19" s="567" t="s">
        <v>384</v>
      </c>
      <c r="C19" s="567" t="s">
        <v>165</v>
      </c>
      <c r="D19" s="568">
        <v>8</v>
      </c>
      <c r="E19" s="569">
        <v>710000</v>
      </c>
      <c r="F19" s="570">
        <v>4</v>
      </c>
      <c r="G19" s="568">
        <v>0</v>
      </c>
      <c r="H19" s="571">
        <v>0</v>
      </c>
      <c r="I19" s="568">
        <v>23</v>
      </c>
      <c r="J19" s="569">
        <v>2790000</v>
      </c>
      <c r="K19" s="570">
        <v>9</v>
      </c>
      <c r="L19" s="570">
        <v>0</v>
      </c>
      <c r="M19" s="572">
        <v>0</v>
      </c>
    </row>
    <row r="20" spans="2:13" ht="15">
      <c r="B20" s="573" t="s">
        <v>385</v>
      </c>
      <c r="C20" s="573" t="s">
        <v>166</v>
      </c>
      <c r="D20" s="568">
        <v>6</v>
      </c>
      <c r="E20" s="569">
        <v>1660000</v>
      </c>
      <c r="F20" s="570">
        <v>3</v>
      </c>
      <c r="G20" s="568">
        <v>0</v>
      </c>
      <c r="H20" s="571">
        <v>0</v>
      </c>
      <c r="I20" s="568">
        <v>11</v>
      </c>
      <c r="J20" s="569">
        <v>2990000</v>
      </c>
      <c r="K20" s="570">
        <v>5</v>
      </c>
      <c r="L20" s="570">
        <v>0</v>
      </c>
      <c r="M20" s="574">
        <v>0</v>
      </c>
    </row>
    <row r="21" spans="2:13" ht="15">
      <c r="B21" s="567" t="s">
        <v>386</v>
      </c>
      <c r="C21" s="567" t="s">
        <v>167</v>
      </c>
      <c r="D21" s="568">
        <v>13</v>
      </c>
      <c r="E21" s="569">
        <v>1245000</v>
      </c>
      <c r="F21" s="570">
        <v>18</v>
      </c>
      <c r="G21" s="568">
        <v>0</v>
      </c>
      <c r="H21" s="569">
        <v>0</v>
      </c>
      <c r="I21" s="568">
        <v>22</v>
      </c>
      <c r="J21" s="569">
        <v>1875000</v>
      </c>
      <c r="K21" s="570">
        <v>40</v>
      </c>
      <c r="L21" s="570">
        <v>0</v>
      </c>
      <c r="M21" s="572">
        <v>0</v>
      </c>
    </row>
    <row r="22" spans="2:13" ht="15">
      <c r="B22" s="573" t="s">
        <v>387</v>
      </c>
      <c r="C22" s="573" t="s">
        <v>168</v>
      </c>
      <c r="D22" s="568">
        <v>10</v>
      </c>
      <c r="E22" s="569">
        <v>1565000</v>
      </c>
      <c r="F22" s="570">
        <v>6</v>
      </c>
      <c r="G22" s="568">
        <v>0</v>
      </c>
      <c r="H22" s="571">
        <v>0</v>
      </c>
      <c r="I22" s="568">
        <v>22</v>
      </c>
      <c r="J22" s="569">
        <v>2655000</v>
      </c>
      <c r="K22" s="570">
        <v>21</v>
      </c>
      <c r="L22" s="570">
        <v>0</v>
      </c>
      <c r="M22" s="574">
        <v>0</v>
      </c>
    </row>
    <row r="23" spans="2:13" ht="15">
      <c r="B23" s="567" t="s">
        <v>388</v>
      </c>
      <c r="C23" s="567" t="s">
        <v>169</v>
      </c>
      <c r="D23" s="568">
        <v>267</v>
      </c>
      <c r="E23" s="569">
        <v>32602000</v>
      </c>
      <c r="F23" s="570">
        <v>78</v>
      </c>
      <c r="G23" s="568">
        <v>2</v>
      </c>
      <c r="H23" s="569">
        <v>4700</v>
      </c>
      <c r="I23" s="568">
        <v>555</v>
      </c>
      <c r="J23" s="569">
        <v>87534400</v>
      </c>
      <c r="K23" s="570">
        <v>163</v>
      </c>
      <c r="L23" s="570">
        <v>5</v>
      </c>
      <c r="M23" s="572">
        <v>10300</v>
      </c>
    </row>
    <row r="24" spans="2:13" ht="15">
      <c r="B24" s="573" t="s">
        <v>389</v>
      </c>
      <c r="C24" s="573" t="s">
        <v>170</v>
      </c>
      <c r="D24" s="568">
        <v>30</v>
      </c>
      <c r="E24" s="569">
        <v>3170000</v>
      </c>
      <c r="F24" s="570">
        <v>21</v>
      </c>
      <c r="G24" s="568">
        <v>3</v>
      </c>
      <c r="H24" s="571">
        <v>3000</v>
      </c>
      <c r="I24" s="568">
        <v>54</v>
      </c>
      <c r="J24" s="569">
        <v>5780000</v>
      </c>
      <c r="K24" s="570">
        <v>32</v>
      </c>
      <c r="L24" s="570">
        <v>6</v>
      </c>
      <c r="M24" s="572">
        <v>5200</v>
      </c>
    </row>
    <row r="25" spans="2:13" ht="15">
      <c r="B25" s="567" t="s">
        <v>390</v>
      </c>
      <c r="C25" s="567" t="s">
        <v>171</v>
      </c>
      <c r="D25" s="568">
        <v>8</v>
      </c>
      <c r="E25" s="569">
        <v>720000</v>
      </c>
      <c r="F25" s="570">
        <v>7</v>
      </c>
      <c r="G25" s="568">
        <v>0</v>
      </c>
      <c r="H25" s="569">
        <v>0</v>
      </c>
      <c r="I25" s="568">
        <v>24</v>
      </c>
      <c r="J25" s="569">
        <v>4260000</v>
      </c>
      <c r="K25" s="570">
        <v>17</v>
      </c>
      <c r="L25" s="570">
        <v>0</v>
      </c>
      <c r="M25" s="572">
        <v>0</v>
      </c>
    </row>
    <row r="26" spans="2:13" ht="15">
      <c r="B26" s="573" t="s">
        <v>391</v>
      </c>
      <c r="C26" s="573" t="s">
        <v>172</v>
      </c>
      <c r="D26" s="568">
        <v>19</v>
      </c>
      <c r="E26" s="569">
        <v>2452000</v>
      </c>
      <c r="F26" s="570">
        <v>22</v>
      </c>
      <c r="G26" s="568">
        <v>2</v>
      </c>
      <c r="H26" s="569">
        <v>1400</v>
      </c>
      <c r="I26" s="568">
        <v>37</v>
      </c>
      <c r="J26" s="569">
        <v>4432000</v>
      </c>
      <c r="K26" s="570">
        <v>49</v>
      </c>
      <c r="L26" s="570">
        <v>4</v>
      </c>
      <c r="M26" s="572">
        <v>2800</v>
      </c>
    </row>
    <row r="27" spans="2:13" ht="15">
      <c r="B27" s="567" t="s">
        <v>392</v>
      </c>
      <c r="C27" s="567" t="s">
        <v>173</v>
      </c>
      <c r="D27" s="568">
        <v>61</v>
      </c>
      <c r="E27" s="569">
        <v>7507500</v>
      </c>
      <c r="F27" s="570">
        <v>59</v>
      </c>
      <c r="G27" s="568">
        <v>1</v>
      </c>
      <c r="H27" s="569">
        <v>700</v>
      </c>
      <c r="I27" s="568">
        <v>123</v>
      </c>
      <c r="J27" s="569">
        <v>12637500</v>
      </c>
      <c r="K27" s="570">
        <v>137</v>
      </c>
      <c r="L27" s="570">
        <v>2</v>
      </c>
      <c r="M27" s="572">
        <v>1400</v>
      </c>
    </row>
    <row r="28" spans="2:13" ht="15">
      <c r="B28" s="573" t="s">
        <v>393</v>
      </c>
      <c r="C28" s="573" t="s">
        <v>174</v>
      </c>
      <c r="D28" s="568">
        <v>82</v>
      </c>
      <c r="E28" s="569">
        <v>15025000</v>
      </c>
      <c r="F28" s="570">
        <v>40</v>
      </c>
      <c r="G28" s="568">
        <v>0</v>
      </c>
      <c r="H28" s="569">
        <v>0</v>
      </c>
      <c r="I28" s="568">
        <v>149</v>
      </c>
      <c r="J28" s="569">
        <v>24605000</v>
      </c>
      <c r="K28" s="570">
        <v>70</v>
      </c>
      <c r="L28" s="570">
        <v>1</v>
      </c>
      <c r="M28" s="572">
        <v>700</v>
      </c>
    </row>
    <row r="29" spans="2:13" ht="15">
      <c r="B29" s="567" t="s">
        <v>394</v>
      </c>
      <c r="C29" s="567" t="s">
        <v>175</v>
      </c>
      <c r="D29" s="568">
        <v>10</v>
      </c>
      <c r="E29" s="569">
        <v>2690000</v>
      </c>
      <c r="F29" s="570">
        <v>13</v>
      </c>
      <c r="G29" s="568">
        <v>1</v>
      </c>
      <c r="H29" s="571">
        <v>700</v>
      </c>
      <c r="I29" s="568">
        <v>26</v>
      </c>
      <c r="J29" s="569">
        <v>4880000</v>
      </c>
      <c r="K29" s="570">
        <v>27</v>
      </c>
      <c r="L29" s="570">
        <v>1</v>
      </c>
      <c r="M29" s="572">
        <v>700</v>
      </c>
    </row>
    <row r="30" spans="2:13" ht="15">
      <c r="B30" s="573" t="s">
        <v>395</v>
      </c>
      <c r="C30" s="573" t="s">
        <v>176</v>
      </c>
      <c r="D30" s="568">
        <v>41</v>
      </c>
      <c r="E30" s="569">
        <v>6780000</v>
      </c>
      <c r="F30" s="570">
        <v>22</v>
      </c>
      <c r="G30" s="568">
        <v>0</v>
      </c>
      <c r="H30" s="571">
        <v>0</v>
      </c>
      <c r="I30" s="568">
        <v>74</v>
      </c>
      <c r="J30" s="569">
        <v>13255000</v>
      </c>
      <c r="K30" s="570">
        <v>38</v>
      </c>
      <c r="L30" s="570">
        <v>0</v>
      </c>
      <c r="M30" s="574">
        <v>0</v>
      </c>
    </row>
    <row r="31" spans="2:13" ht="15">
      <c r="B31" s="567" t="s">
        <v>396</v>
      </c>
      <c r="C31" s="567" t="s">
        <v>177</v>
      </c>
      <c r="D31" s="568">
        <v>14</v>
      </c>
      <c r="E31" s="569">
        <v>1565000</v>
      </c>
      <c r="F31" s="570">
        <v>17</v>
      </c>
      <c r="G31" s="568">
        <v>0</v>
      </c>
      <c r="H31" s="571">
        <v>0</v>
      </c>
      <c r="I31" s="568">
        <v>32</v>
      </c>
      <c r="J31" s="569">
        <v>3760000</v>
      </c>
      <c r="K31" s="570">
        <v>29</v>
      </c>
      <c r="L31" s="570">
        <v>0</v>
      </c>
      <c r="M31" s="574">
        <v>0</v>
      </c>
    </row>
    <row r="32" spans="2:13" ht="15">
      <c r="B32" s="573" t="s">
        <v>397</v>
      </c>
      <c r="C32" s="573" t="s">
        <v>178</v>
      </c>
      <c r="D32" s="568">
        <v>26</v>
      </c>
      <c r="E32" s="569">
        <v>1945000</v>
      </c>
      <c r="F32" s="570">
        <v>14</v>
      </c>
      <c r="G32" s="568">
        <v>0</v>
      </c>
      <c r="H32" s="569">
        <v>0</v>
      </c>
      <c r="I32" s="568">
        <v>49</v>
      </c>
      <c r="J32" s="569">
        <v>11425000</v>
      </c>
      <c r="K32" s="570">
        <v>26</v>
      </c>
      <c r="L32" s="570">
        <v>0</v>
      </c>
      <c r="M32" s="572">
        <v>0</v>
      </c>
    </row>
    <row r="33" spans="2:13" ht="15">
      <c r="B33" s="567" t="s">
        <v>398</v>
      </c>
      <c r="C33" s="567" t="s">
        <v>179</v>
      </c>
      <c r="D33" s="568">
        <v>46</v>
      </c>
      <c r="E33" s="569">
        <v>8755000</v>
      </c>
      <c r="F33" s="570">
        <v>77</v>
      </c>
      <c r="G33" s="568">
        <v>1</v>
      </c>
      <c r="H33" s="571">
        <v>1400</v>
      </c>
      <c r="I33" s="568">
        <v>104</v>
      </c>
      <c r="J33" s="569">
        <v>13540000</v>
      </c>
      <c r="K33" s="570">
        <v>195</v>
      </c>
      <c r="L33" s="570">
        <v>1</v>
      </c>
      <c r="M33" s="572">
        <v>1400</v>
      </c>
    </row>
    <row r="34" spans="2:13" ht="15">
      <c r="B34" s="573" t="s">
        <v>399</v>
      </c>
      <c r="C34" s="573" t="s">
        <v>180</v>
      </c>
      <c r="D34" s="568">
        <v>113</v>
      </c>
      <c r="E34" s="569">
        <v>44391100</v>
      </c>
      <c r="F34" s="570">
        <v>72</v>
      </c>
      <c r="G34" s="568">
        <v>0</v>
      </c>
      <c r="H34" s="571">
        <v>0</v>
      </c>
      <c r="I34" s="568">
        <v>245</v>
      </c>
      <c r="J34" s="569">
        <v>91486100</v>
      </c>
      <c r="K34" s="570">
        <v>188</v>
      </c>
      <c r="L34" s="570">
        <v>1</v>
      </c>
      <c r="M34" s="574">
        <v>7000</v>
      </c>
    </row>
    <row r="35" spans="2:13" ht="15">
      <c r="B35" s="567" t="s">
        <v>400</v>
      </c>
      <c r="C35" s="567" t="s">
        <v>181</v>
      </c>
      <c r="D35" s="568">
        <v>11</v>
      </c>
      <c r="E35" s="569">
        <v>4060000</v>
      </c>
      <c r="F35" s="570">
        <v>7</v>
      </c>
      <c r="G35" s="568">
        <v>0</v>
      </c>
      <c r="H35" s="571">
        <v>0</v>
      </c>
      <c r="I35" s="568">
        <v>18</v>
      </c>
      <c r="J35" s="569">
        <v>5410000</v>
      </c>
      <c r="K35" s="570">
        <v>24</v>
      </c>
      <c r="L35" s="570">
        <v>0</v>
      </c>
      <c r="M35" s="572">
        <v>0</v>
      </c>
    </row>
    <row r="36" spans="2:13" ht="15">
      <c r="B36" s="573" t="s">
        <v>401</v>
      </c>
      <c r="C36" s="573" t="s">
        <v>182</v>
      </c>
      <c r="D36" s="568">
        <v>1</v>
      </c>
      <c r="E36" s="571">
        <v>100000</v>
      </c>
      <c r="F36" s="570">
        <v>6</v>
      </c>
      <c r="G36" s="568">
        <v>1</v>
      </c>
      <c r="H36" s="571">
        <v>700</v>
      </c>
      <c r="I36" s="568">
        <v>12</v>
      </c>
      <c r="J36" s="569">
        <v>2190000</v>
      </c>
      <c r="K36" s="570">
        <v>8</v>
      </c>
      <c r="L36" s="570">
        <v>2</v>
      </c>
      <c r="M36" s="572">
        <v>12100</v>
      </c>
    </row>
    <row r="37" spans="2:13" ht="15">
      <c r="B37" s="567" t="s">
        <v>402</v>
      </c>
      <c r="C37" s="567" t="s">
        <v>183</v>
      </c>
      <c r="D37" s="568">
        <v>0</v>
      </c>
      <c r="E37" s="569">
        <v>0</v>
      </c>
      <c r="F37" s="570">
        <v>4</v>
      </c>
      <c r="G37" s="568">
        <v>0</v>
      </c>
      <c r="H37" s="571">
        <v>0</v>
      </c>
      <c r="I37" s="568">
        <v>2</v>
      </c>
      <c r="J37" s="569">
        <v>1500000</v>
      </c>
      <c r="K37" s="570">
        <v>7</v>
      </c>
      <c r="L37" s="570">
        <v>0</v>
      </c>
      <c r="M37" s="574">
        <v>0</v>
      </c>
    </row>
    <row r="38" spans="2:13" ht="15">
      <c r="B38" s="573" t="s">
        <v>403</v>
      </c>
      <c r="C38" s="573" t="s">
        <v>184</v>
      </c>
      <c r="D38" s="568">
        <v>81</v>
      </c>
      <c r="E38" s="569">
        <v>17485000</v>
      </c>
      <c r="F38" s="570">
        <v>56</v>
      </c>
      <c r="G38" s="568">
        <v>1</v>
      </c>
      <c r="H38" s="571">
        <v>700</v>
      </c>
      <c r="I38" s="568">
        <v>145</v>
      </c>
      <c r="J38" s="569">
        <v>91338717</v>
      </c>
      <c r="K38" s="570">
        <v>109</v>
      </c>
      <c r="L38" s="570">
        <v>2</v>
      </c>
      <c r="M38" s="572">
        <v>1500</v>
      </c>
    </row>
    <row r="39" spans="2:13" ht="15">
      <c r="B39" s="567" t="s">
        <v>404</v>
      </c>
      <c r="C39" s="567" t="s">
        <v>185</v>
      </c>
      <c r="D39" s="568">
        <v>24</v>
      </c>
      <c r="E39" s="569">
        <v>4040000</v>
      </c>
      <c r="F39" s="570">
        <v>11</v>
      </c>
      <c r="G39" s="568">
        <v>2</v>
      </c>
      <c r="H39" s="569">
        <v>3100</v>
      </c>
      <c r="I39" s="568">
        <v>52</v>
      </c>
      <c r="J39" s="569">
        <v>6702000</v>
      </c>
      <c r="K39" s="570">
        <v>30</v>
      </c>
      <c r="L39" s="570">
        <v>2</v>
      </c>
      <c r="M39" s="572">
        <v>3100</v>
      </c>
    </row>
    <row r="40" spans="2:13" ht="15">
      <c r="B40" s="573" t="s">
        <v>405</v>
      </c>
      <c r="C40" s="573" t="s">
        <v>308</v>
      </c>
      <c r="D40" s="568">
        <v>115</v>
      </c>
      <c r="E40" s="569">
        <v>19475000</v>
      </c>
      <c r="F40" s="570">
        <v>84</v>
      </c>
      <c r="G40" s="568">
        <v>2</v>
      </c>
      <c r="H40" s="569">
        <v>1400</v>
      </c>
      <c r="I40" s="568">
        <v>269</v>
      </c>
      <c r="J40" s="569">
        <v>57469000</v>
      </c>
      <c r="K40" s="570">
        <v>193</v>
      </c>
      <c r="L40" s="570">
        <v>4</v>
      </c>
      <c r="M40" s="572">
        <v>2800</v>
      </c>
    </row>
    <row r="41" spans="2:13" ht="15">
      <c r="B41" s="567" t="s">
        <v>406</v>
      </c>
      <c r="C41" s="567" t="s">
        <v>186</v>
      </c>
      <c r="D41" s="575">
        <v>2346</v>
      </c>
      <c r="E41" s="569">
        <v>486529057</v>
      </c>
      <c r="F41" s="576">
        <v>1541</v>
      </c>
      <c r="G41" s="568">
        <v>3</v>
      </c>
      <c r="H41" s="569">
        <v>2200</v>
      </c>
      <c r="I41" s="575">
        <v>4908</v>
      </c>
      <c r="J41" s="569">
        <v>1498517229</v>
      </c>
      <c r="K41" s="576">
        <v>3417</v>
      </c>
      <c r="L41" s="570">
        <v>7</v>
      </c>
      <c r="M41" s="572">
        <v>37900</v>
      </c>
    </row>
    <row r="42" spans="2:13" ht="15">
      <c r="B42" s="573" t="s">
        <v>407</v>
      </c>
      <c r="C42" s="573" t="s">
        <v>187</v>
      </c>
      <c r="D42" s="568">
        <v>410</v>
      </c>
      <c r="E42" s="569">
        <v>56409000</v>
      </c>
      <c r="F42" s="570">
        <v>212</v>
      </c>
      <c r="G42" s="568">
        <v>5</v>
      </c>
      <c r="H42" s="569">
        <v>11900</v>
      </c>
      <c r="I42" s="575">
        <v>809</v>
      </c>
      <c r="J42" s="569">
        <v>235975170</v>
      </c>
      <c r="K42" s="570">
        <v>401</v>
      </c>
      <c r="L42" s="570">
        <v>6</v>
      </c>
      <c r="M42" s="572">
        <v>14700</v>
      </c>
    </row>
    <row r="43" spans="2:13" ht="15">
      <c r="B43" s="567" t="s">
        <v>408</v>
      </c>
      <c r="C43" s="567" t="s">
        <v>188</v>
      </c>
      <c r="D43" s="568">
        <v>3</v>
      </c>
      <c r="E43" s="569">
        <v>1060000</v>
      </c>
      <c r="F43" s="570">
        <v>16</v>
      </c>
      <c r="G43" s="568">
        <v>0</v>
      </c>
      <c r="H43" s="571">
        <v>0</v>
      </c>
      <c r="I43" s="568">
        <v>8</v>
      </c>
      <c r="J43" s="569">
        <v>1630000</v>
      </c>
      <c r="K43" s="570">
        <v>25</v>
      </c>
      <c r="L43" s="570">
        <v>0</v>
      </c>
      <c r="M43" s="572">
        <v>0</v>
      </c>
    </row>
    <row r="44" spans="2:13" ht="15">
      <c r="B44" s="573" t="s">
        <v>409</v>
      </c>
      <c r="C44" s="573" t="s">
        <v>189</v>
      </c>
      <c r="D44" s="568">
        <v>14</v>
      </c>
      <c r="E44" s="569">
        <v>2180000</v>
      </c>
      <c r="F44" s="570">
        <v>11</v>
      </c>
      <c r="G44" s="568">
        <v>0</v>
      </c>
      <c r="H44" s="569">
        <v>0</v>
      </c>
      <c r="I44" s="568">
        <v>23</v>
      </c>
      <c r="J44" s="569">
        <v>3255000</v>
      </c>
      <c r="K44" s="570">
        <v>20</v>
      </c>
      <c r="L44" s="570">
        <v>0</v>
      </c>
      <c r="M44" s="572">
        <v>0</v>
      </c>
    </row>
    <row r="45" spans="2:13" ht="15">
      <c r="B45" s="567" t="s">
        <v>410</v>
      </c>
      <c r="C45" s="567" t="s">
        <v>190</v>
      </c>
      <c r="D45" s="568">
        <v>96</v>
      </c>
      <c r="E45" s="569">
        <v>10862000</v>
      </c>
      <c r="F45" s="570">
        <v>54</v>
      </c>
      <c r="G45" s="568">
        <v>1</v>
      </c>
      <c r="H45" s="571">
        <v>700</v>
      </c>
      <c r="I45" s="568">
        <v>201</v>
      </c>
      <c r="J45" s="569">
        <v>27875952</v>
      </c>
      <c r="K45" s="570">
        <v>165</v>
      </c>
      <c r="L45" s="570">
        <v>1</v>
      </c>
      <c r="M45" s="572">
        <v>700</v>
      </c>
    </row>
    <row r="46" spans="2:13" ht="15">
      <c r="B46" s="573" t="s">
        <v>411</v>
      </c>
      <c r="C46" s="573" t="s">
        <v>191</v>
      </c>
      <c r="D46" s="568">
        <v>18</v>
      </c>
      <c r="E46" s="569">
        <v>10690000</v>
      </c>
      <c r="F46" s="570">
        <v>8</v>
      </c>
      <c r="G46" s="568">
        <v>0</v>
      </c>
      <c r="H46" s="571">
        <v>0</v>
      </c>
      <c r="I46" s="568">
        <v>35</v>
      </c>
      <c r="J46" s="569">
        <v>12960000</v>
      </c>
      <c r="K46" s="570">
        <v>29</v>
      </c>
      <c r="L46" s="570">
        <v>0</v>
      </c>
      <c r="M46" s="572">
        <v>0</v>
      </c>
    </row>
    <row r="47" spans="2:13" ht="15">
      <c r="B47" s="567" t="s">
        <v>412</v>
      </c>
      <c r="C47" s="567" t="s">
        <v>192</v>
      </c>
      <c r="D47" s="568">
        <v>6</v>
      </c>
      <c r="E47" s="569">
        <v>2070000</v>
      </c>
      <c r="F47" s="570">
        <v>6</v>
      </c>
      <c r="G47" s="568">
        <v>1</v>
      </c>
      <c r="H47" s="571">
        <v>7500</v>
      </c>
      <c r="I47" s="568">
        <v>16</v>
      </c>
      <c r="J47" s="569">
        <v>8805000</v>
      </c>
      <c r="K47" s="570">
        <v>18</v>
      </c>
      <c r="L47" s="570">
        <v>1</v>
      </c>
      <c r="M47" s="572">
        <v>7500</v>
      </c>
    </row>
    <row r="48" spans="2:13" ht="15">
      <c r="B48" s="573" t="s">
        <v>413</v>
      </c>
      <c r="C48" s="573" t="s">
        <v>193</v>
      </c>
      <c r="D48" s="568">
        <v>138</v>
      </c>
      <c r="E48" s="569">
        <v>15260000</v>
      </c>
      <c r="F48" s="570">
        <v>94</v>
      </c>
      <c r="G48" s="568">
        <v>1</v>
      </c>
      <c r="H48" s="571">
        <v>100</v>
      </c>
      <c r="I48" s="568">
        <v>279</v>
      </c>
      <c r="J48" s="569">
        <v>34836000</v>
      </c>
      <c r="K48" s="570">
        <v>188</v>
      </c>
      <c r="L48" s="570">
        <v>2</v>
      </c>
      <c r="M48" s="574">
        <v>35100</v>
      </c>
    </row>
    <row r="49" spans="2:13" ht="15">
      <c r="B49" s="567" t="s">
        <v>414</v>
      </c>
      <c r="C49" s="567" t="s">
        <v>194</v>
      </c>
      <c r="D49" s="568">
        <v>150</v>
      </c>
      <c r="E49" s="569">
        <v>35529000</v>
      </c>
      <c r="F49" s="570">
        <v>66</v>
      </c>
      <c r="G49" s="568">
        <v>1</v>
      </c>
      <c r="H49" s="571">
        <v>7000</v>
      </c>
      <c r="I49" s="568">
        <v>312</v>
      </c>
      <c r="J49" s="569">
        <v>78010000</v>
      </c>
      <c r="K49" s="570">
        <v>156</v>
      </c>
      <c r="L49" s="570">
        <v>4</v>
      </c>
      <c r="M49" s="572">
        <v>21700</v>
      </c>
    </row>
    <row r="50" spans="2:13" ht="15">
      <c r="B50" s="573" t="s">
        <v>415</v>
      </c>
      <c r="C50" s="573" t="s">
        <v>195</v>
      </c>
      <c r="D50" s="568">
        <v>10</v>
      </c>
      <c r="E50" s="569">
        <v>1070000</v>
      </c>
      <c r="F50" s="570">
        <v>17</v>
      </c>
      <c r="G50" s="568">
        <v>0</v>
      </c>
      <c r="H50" s="571">
        <v>0</v>
      </c>
      <c r="I50" s="568">
        <v>28</v>
      </c>
      <c r="J50" s="569">
        <v>2590000</v>
      </c>
      <c r="K50" s="570">
        <v>42</v>
      </c>
      <c r="L50" s="570">
        <v>2</v>
      </c>
      <c r="M50" s="572">
        <v>1400</v>
      </c>
    </row>
    <row r="51" spans="2:13" ht="15">
      <c r="B51" s="567" t="s">
        <v>416</v>
      </c>
      <c r="C51" s="567" t="s">
        <v>196</v>
      </c>
      <c r="D51" s="568">
        <v>46</v>
      </c>
      <c r="E51" s="569">
        <v>6585000</v>
      </c>
      <c r="F51" s="570">
        <v>34</v>
      </c>
      <c r="G51" s="568">
        <v>0</v>
      </c>
      <c r="H51" s="571">
        <v>0</v>
      </c>
      <c r="I51" s="568">
        <v>95</v>
      </c>
      <c r="J51" s="569">
        <v>11695000</v>
      </c>
      <c r="K51" s="570">
        <v>46</v>
      </c>
      <c r="L51" s="570">
        <v>0</v>
      </c>
      <c r="M51" s="572">
        <v>0</v>
      </c>
    </row>
    <row r="52" spans="2:13" ht="15">
      <c r="B52" s="573" t="s">
        <v>417</v>
      </c>
      <c r="C52" s="573" t="s">
        <v>197</v>
      </c>
      <c r="D52" s="568">
        <v>79</v>
      </c>
      <c r="E52" s="569">
        <v>8120000</v>
      </c>
      <c r="F52" s="570">
        <v>63</v>
      </c>
      <c r="G52" s="568">
        <v>0</v>
      </c>
      <c r="H52" s="569">
        <v>0</v>
      </c>
      <c r="I52" s="568">
        <v>144</v>
      </c>
      <c r="J52" s="569">
        <v>14626000</v>
      </c>
      <c r="K52" s="570">
        <v>126</v>
      </c>
      <c r="L52" s="570">
        <v>0</v>
      </c>
      <c r="M52" s="572">
        <v>0</v>
      </c>
    </row>
    <row r="53" spans="2:13" ht="15">
      <c r="B53" s="567" t="s">
        <v>418</v>
      </c>
      <c r="C53" s="567" t="s">
        <v>198</v>
      </c>
      <c r="D53" s="568">
        <v>68</v>
      </c>
      <c r="E53" s="569">
        <v>15311000</v>
      </c>
      <c r="F53" s="570">
        <v>34</v>
      </c>
      <c r="G53" s="568">
        <v>0</v>
      </c>
      <c r="H53" s="571">
        <v>0</v>
      </c>
      <c r="I53" s="568">
        <v>123</v>
      </c>
      <c r="J53" s="569">
        <v>39021000</v>
      </c>
      <c r="K53" s="570">
        <v>106</v>
      </c>
      <c r="L53" s="570">
        <v>0</v>
      </c>
      <c r="M53" s="572">
        <v>0</v>
      </c>
    </row>
    <row r="54" spans="2:13" ht="15">
      <c r="B54" s="573" t="s">
        <v>419</v>
      </c>
      <c r="C54" s="573" t="s">
        <v>199</v>
      </c>
      <c r="D54" s="568">
        <v>18</v>
      </c>
      <c r="E54" s="569">
        <v>7350000</v>
      </c>
      <c r="F54" s="570">
        <v>12</v>
      </c>
      <c r="G54" s="568">
        <v>0</v>
      </c>
      <c r="H54" s="571">
        <v>0</v>
      </c>
      <c r="I54" s="568">
        <v>42</v>
      </c>
      <c r="J54" s="569">
        <v>14490000</v>
      </c>
      <c r="K54" s="570">
        <v>22</v>
      </c>
      <c r="L54" s="570">
        <v>0</v>
      </c>
      <c r="M54" s="574">
        <v>0</v>
      </c>
    </row>
    <row r="55" spans="2:13" ht="15">
      <c r="B55" s="567" t="s">
        <v>420</v>
      </c>
      <c r="C55" s="567" t="s">
        <v>200</v>
      </c>
      <c r="D55" s="568">
        <v>111</v>
      </c>
      <c r="E55" s="569">
        <v>11835000</v>
      </c>
      <c r="F55" s="570">
        <v>46</v>
      </c>
      <c r="G55" s="568">
        <v>2</v>
      </c>
      <c r="H55" s="569">
        <v>30600</v>
      </c>
      <c r="I55" s="568">
        <v>188</v>
      </c>
      <c r="J55" s="569">
        <v>24837946</v>
      </c>
      <c r="K55" s="570">
        <v>128</v>
      </c>
      <c r="L55" s="570">
        <v>2</v>
      </c>
      <c r="M55" s="572">
        <v>30600</v>
      </c>
    </row>
    <row r="56" spans="2:13" ht="15">
      <c r="B56" s="573" t="s">
        <v>421</v>
      </c>
      <c r="C56" s="573" t="s">
        <v>201</v>
      </c>
      <c r="D56" s="568">
        <v>9</v>
      </c>
      <c r="E56" s="569">
        <v>1880000</v>
      </c>
      <c r="F56" s="570">
        <v>6</v>
      </c>
      <c r="G56" s="568">
        <v>0</v>
      </c>
      <c r="H56" s="571">
        <v>0</v>
      </c>
      <c r="I56" s="568">
        <v>16</v>
      </c>
      <c r="J56" s="569">
        <v>4290000</v>
      </c>
      <c r="K56" s="570">
        <v>11</v>
      </c>
      <c r="L56" s="570">
        <v>1</v>
      </c>
      <c r="M56" s="574">
        <v>0</v>
      </c>
    </row>
    <row r="57" spans="2:13" ht="15">
      <c r="B57" s="567" t="s">
        <v>422</v>
      </c>
      <c r="C57" s="567" t="s">
        <v>202</v>
      </c>
      <c r="D57" s="568">
        <v>14</v>
      </c>
      <c r="E57" s="569">
        <v>3810000</v>
      </c>
      <c r="F57" s="570">
        <v>15</v>
      </c>
      <c r="G57" s="568">
        <v>1</v>
      </c>
      <c r="H57" s="569">
        <v>3500</v>
      </c>
      <c r="I57" s="568">
        <v>34</v>
      </c>
      <c r="J57" s="569">
        <v>8570000</v>
      </c>
      <c r="K57" s="570">
        <v>30</v>
      </c>
      <c r="L57" s="570">
        <v>1</v>
      </c>
      <c r="M57" s="572">
        <v>3500</v>
      </c>
    </row>
    <row r="58" spans="2:13" ht="15">
      <c r="B58" s="573" t="s">
        <v>423</v>
      </c>
      <c r="C58" s="573" t="s">
        <v>203</v>
      </c>
      <c r="D58" s="568">
        <v>15</v>
      </c>
      <c r="E58" s="569">
        <v>13825000</v>
      </c>
      <c r="F58" s="570">
        <v>12</v>
      </c>
      <c r="G58" s="568">
        <v>2</v>
      </c>
      <c r="H58" s="571">
        <v>70000</v>
      </c>
      <c r="I58" s="568">
        <v>25</v>
      </c>
      <c r="J58" s="569">
        <v>15665000</v>
      </c>
      <c r="K58" s="570">
        <v>32</v>
      </c>
      <c r="L58" s="570">
        <v>2</v>
      </c>
      <c r="M58" s="572">
        <v>70000</v>
      </c>
    </row>
    <row r="59" spans="2:13" ht="15">
      <c r="B59" s="567" t="s">
        <v>424</v>
      </c>
      <c r="C59" s="567" t="s">
        <v>204</v>
      </c>
      <c r="D59" s="568">
        <v>14</v>
      </c>
      <c r="E59" s="569">
        <v>4735000</v>
      </c>
      <c r="F59" s="570">
        <v>17</v>
      </c>
      <c r="G59" s="568">
        <v>1</v>
      </c>
      <c r="H59" s="569">
        <v>700</v>
      </c>
      <c r="I59" s="568">
        <v>26</v>
      </c>
      <c r="J59" s="569">
        <v>5965000</v>
      </c>
      <c r="K59" s="570">
        <v>65</v>
      </c>
      <c r="L59" s="570">
        <v>2</v>
      </c>
      <c r="M59" s="572">
        <v>1400</v>
      </c>
    </row>
    <row r="60" spans="2:13" ht="15">
      <c r="B60" s="573" t="s">
        <v>425</v>
      </c>
      <c r="C60" s="573" t="s">
        <v>205</v>
      </c>
      <c r="D60" s="568">
        <v>5</v>
      </c>
      <c r="E60" s="569">
        <v>3351000</v>
      </c>
      <c r="F60" s="570">
        <v>4</v>
      </c>
      <c r="G60" s="568">
        <v>0</v>
      </c>
      <c r="H60" s="571">
        <v>0</v>
      </c>
      <c r="I60" s="568">
        <v>17</v>
      </c>
      <c r="J60" s="569">
        <v>7681000</v>
      </c>
      <c r="K60" s="570">
        <v>9</v>
      </c>
      <c r="L60" s="570">
        <v>0</v>
      </c>
      <c r="M60" s="572">
        <v>0</v>
      </c>
    </row>
    <row r="61" spans="2:13" ht="15">
      <c r="B61" s="567" t="s">
        <v>426</v>
      </c>
      <c r="C61" s="567" t="s">
        <v>206</v>
      </c>
      <c r="D61" s="568">
        <v>46</v>
      </c>
      <c r="E61" s="569">
        <v>6782000</v>
      </c>
      <c r="F61" s="570">
        <v>44</v>
      </c>
      <c r="G61" s="568">
        <v>0</v>
      </c>
      <c r="H61" s="571">
        <v>0</v>
      </c>
      <c r="I61" s="568">
        <v>101</v>
      </c>
      <c r="J61" s="569">
        <v>18299025</v>
      </c>
      <c r="K61" s="570">
        <v>85</v>
      </c>
      <c r="L61" s="570">
        <v>1</v>
      </c>
      <c r="M61" s="574">
        <v>800</v>
      </c>
    </row>
    <row r="62" spans="2:13" ht="15">
      <c r="B62" s="573" t="s">
        <v>427</v>
      </c>
      <c r="C62" s="573" t="s">
        <v>207</v>
      </c>
      <c r="D62" s="568">
        <v>53</v>
      </c>
      <c r="E62" s="569">
        <v>4269000</v>
      </c>
      <c r="F62" s="570">
        <v>40</v>
      </c>
      <c r="G62" s="568">
        <v>2</v>
      </c>
      <c r="H62" s="569">
        <v>1400</v>
      </c>
      <c r="I62" s="568">
        <v>112</v>
      </c>
      <c r="J62" s="569">
        <v>14304000</v>
      </c>
      <c r="K62" s="570">
        <v>86</v>
      </c>
      <c r="L62" s="570">
        <v>3</v>
      </c>
      <c r="M62" s="572">
        <v>2100</v>
      </c>
    </row>
    <row r="63" spans="2:13" ht="15">
      <c r="B63" s="567" t="s">
        <v>428</v>
      </c>
      <c r="C63" s="567" t="s">
        <v>208</v>
      </c>
      <c r="D63" s="568">
        <v>5</v>
      </c>
      <c r="E63" s="569">
        <v>1050000</v>
      </c>
      <c r="F63" s="570">
        <v>3</v>
      </c>
      <c r="G63" s="568">
        <v>0</v>
      </c>
      <c r="H63" s="571">
        <v>0</v>
      </c>
      <c r="I63" s="568">
        <v>8</v>
      </c>
      <c r="J63" s="569">
        <v>2100000</v>
      </c>
      <c r="K63" s="570">
        <v>5</v>
      </c>
      <c r="L63" s="570">
        <v>0</v>
      </c>
      <c r="M63" s="574">
        <v>0</v>
      </c>
    </row>
    <row r="64" spans="2:13" ht="15">
      <c r="B64" s="573" t="s">
        <v>429</v>
      </c>
      <c r="C64" s="573" t="s">
        <v>209</v>
      </c>
      <c r="D64" s="568">
        <v>4</v>
      </c>
      <c r="E64" s="569">
        <v>470000</v>
      </c>
      <c r="F64" s="570">
        <v>10</v>
      </c>
      <c r="G64" s="568">
        <v>0</v>
      </c>
      <c r="H64" s="571">
        <v>0</v>
      </c>
      <c r="I64" s="568">
        <v>10</v>
      </c>
      <c r="J64" s="569">
        <v>1180000</v>
      </c>
      <c r="K64" s="570">
        <v>11</v>
      </c>
      <c r="L64" s="570">
        <v>1</v>
      </c>
      <c r="M64" s="574">
        <v>800</v>
      </c>
    </row>
    <row r="65" spans="2:13" ht="15">
      <c r="B65" s="567" t="s">
        <v>430</v>
      </c>
      <c r="C65" s="567" t="s">
        <v>210</v>
      </c>
      <c r="D65" s="568">
        <v>21</v>
      </c>
      <c r="E65" s="569">
        <v>1885000</v>
      </c>
      <c r="F65" s="570">
        <v>22</v>
      </c>
      <c r="G65" s="568">
        <v>0</v>
      </c>
      <c r="H65" s="571">
        <v>0</v>
      </c>
      <c r="I65" s="568">
        <v>60</v>
      </c>
      <c r="J65" s="569">
        <v>6985000</v>
      </c>
      <c r="K65" s="570">
        <v>45</v>
      </c>
      <c r="L65" s="570">
        <v>0</v>
      </c>
      <c r="M65" s="574">
        <v>0</v>
      </c>
    </row>
    <row r="66" spans="2:13" ht="15">
      <c r="B66" s="573" t="s">
        <v>431</v>
      </c>
      <c r="C66" s="573" t="s">
        <v>211</v>
      </c>
      <c r="D66" s="568">
        <v>52</v>
      </c>
      <c r="E66" s="569">
        <v>4477000</v>
      </c>
      <c r="F66" s="570">
        <v>79</v>
      </c>
      <c r="G66" s="568">
        <v>1</v>
      </c>
      <c r="H66" s="569">
        <v>7000</v>
      </c>
      <c r="I66" s="568">
        <v>106</v>
      </c>
      <c r="J66" s="569">
        <v>9957000</v>
      </c>
      <c r="K66" s="570">
        <v>192</v>
      </c>
      <c r="L66" s="570">
        <v>2</v>
      </c>
      <c r="M66" s="572">
        <v>8000</v>
      </c>
    </row>
    <row r="67" spans="2:13" ht="15">
      <c r="B67" s="567" t="s">
        <v>432</v>
      </c>
      <c r="C67" s="567" t="s">
        <v>212</v>
      </c>
      <c r="D67" s="568">
        <v>13</v>
      </c>
      <c r="E67" s="569">
        <v>3090000</v>
      </c>
      <c r="F67" s="570">
        <v>18</v>
      </c>
      <c r="G67" s="568">
        <v>0</v>
      </c>
      <c r="H67" s="569">
        <v>0</v>
      </c>
      <c r="I67" s="568">
        <v>24</v>
      </c>
      <c r="J67" s="569">
        <v>6280000</v>
      </c>
      <c r="K67" s="570">
        <v>44</v>
      </c>
      <c r="L67" s="570">
        <v>1</v>
      </c>
      <c r="M67" s="572">
        <v>5600</v>
      </c>
    </row>
    <row r="68" spans="2:13" ht="15">
      <c r="B68" s="573" t="s">
        <v>433</v>
      </c>
      <c r="C68" s="573" t="s">
        <v>213</v>
      </c>
      <c r="D68" s="568">
        <v>35</v>
      </c>
      <c r="E68" s="569">
        <v>5788000</v>
      </c>
      <c r="F68" s="570">
        <v>11</v>
      </c>
      <c r="G68" s="568">
        <v>1</v>
      </c>
      <c r="H68" s="569">
        <v>700</v>
      </c>
      <c r="I68" s="568">
        <v>92</v>
      </c>
      <c r="J68" s="569">
        <v>16298000</v>
      </c>
      <c r="K68" s="570">
        <v>43</v>
      </c>
      <c r="L68" s="570">
        <v>1</v>
      </c>
      <c r="M68" s="572">
        <v>700</v>
      </c>
    </row>
    <row r="69" spans="2:13" ht="15">
      <c r="B69" s="567" t="s">
        <v>434</v>
      </c>
      <c r="C69" s="567" t="s">
        <v>214</v>
      </c>
      <c r="D69" s="568">
        <v>0</v>
      </c>
      <c r="E69" s="569">
        <v>0</v>
      </c>
      <c r="F69" s="570">
        <v>1</v>
      </c>
      <c r="G69" s="568">
        <v>0</v>
      </c>
      <c r="H69" s="571">
        <v>0</v>
      </c>
      <c r="I69" s="568">
        <v>2</v>
      </c>
      <c r="J69" s="569">
        <v>20000</v>
      </c>
      <c r="K69" s="570">
        <v>2</v>
      </c>
      <c r="L69" s="570">
        <v>0</v>
      </c>
      <c r="M69" s="574">
        <v>0</v>
      </c>
    </row>
    <row r="70" spans="2:13" ht="15">
      <c r="B70" s="573" t="s">
        <v>435</v>
      </c>
      <c r="C70" s="573" t="s">
        <v>215</v>
      </c>
      <c r="D70" s="568">
        <v>74</v>
      </c>
      <c r="E70" s="569">
        <v>15267000</v>
      </c>
      <c r="F70" s="570">
        <v>29</v>
      </c>
      <c r="G70" s="568">
        <v>1</v>
      </c>
      <c r="H70" s="571">
        <v>700</v>
      </c>
      <c r="I70" s="568">
        <v>139</v>
      </c>
      <c r="J70" s="569">
        <v>37862000</v>
      </c>
      <c r="K70" s="570">
        <v>59</v>
      </c>
      <c r="L70" s="570">
        <v>1</v>
      </c>
      <c r="M70" s="572">
        <v>700</v>
      </c>
    </row>
    <row r="71" spans="2:13" ht="15">
      <c r="B71" s="567" t="s">
        <v>436</v>
      </c>
      <c r="C71" s="567" t="s">
        <v>216</v>
      </c>
      <c r="D71" s="568">
        <v>20</v>
      </c>
      <c r="E71" s="569">
        <v>970000</v>
      </c>
      <c r="F71" s="570">
        <v>17</v>
      </c>
      <c r="G71" s="568">
        <v>0</v>
      </c>
      <c r="H71" s="571">
        <v>0</v>
      </c>
      <c r="I71" s="568">
        <v>49</v>
      </c>
      <c r="J71" s="569">
        <v>5160000</v>
      </c>
      <c r="K71" s="570">
        <v>31</v>
      </c>
      <c r="L71" s="570">
        <v>1</v>
      </c>
      <c r="M71" s="574">
        <v>700</v>
      </c>
    </row>
    <row r="72" spans="2:13" ht="15">
      <c r="B72" s="573" t="s">
        <v>437</v>
      </c>
      <c r="C72" s="573" t="s">
        <v>217</v>
      </c>
      <c r="D72" s="568">
        <v>22</v>
      </c>
      <c r="E72" s="569">
        <v>4020000</v>
      </c>
      <c r="F72" s="570">
        <v>25</v>
      </c>
      <c r="G72" s="568">
        <v>2</v>
      </c>
      <c r="H72" s="571">
        <v>42000</v>
      </c>
      <c r="I72" s="568">
        <v>51</v>
      </c>
      <c r="J72" s="569">
        <v>8140000</v>
      </c>
      <c r="K72" s="570">
        <v>58</v>
      </c>
      <c r="L72" s="570">
        <v>2</v>
      </c>
      <c r="M72" s="572">
        <v>42000</v>
      </c>
    </row>
    <row r="73" spans="2:13" ht="15">
      <c r="B73" s="567" t="s">
        <v>438</v>
      </c>
      <c r="C73" s="567" t="s">
        <v>218</v>
      </c>
      <c r="D73" s="568">
        <v>22</v>
      </c>
      <c r="E73" s="569">
        <v>10900000</v>
      </c>
      <c r="F73" s="570">
        <v>13</v>
      </c>
      <c r="G73" s="568">
        <v>0</v>
      </c>
      <c r="H73" s="571">
        <v>0</v>
      </c>
      <c r="I73" s="568">
        <v>49</v>
      </c>
      <c r="J73" s="569">
        <v>18525000</v>
      </c>
      <c r="K73" s="570">
        <v>30</v>
      </c>
      <c r="L73" s="570">
        <v>0</v>
      </c>
      <c r="M73" s="572">
        <v>0</v>
      </c>
    </row>
    <row r="74" spans="2:13" ht="15">
      <c r="B74" s="573" t="s">
        <v>439</v>
      </c>
      <c r="C74" s="573" t="s">
        <v>219</v>
      </c>
      <c r="D74" s="568">
        <v>6</v>
      </c>
      <c r="E74" s="569">
        <v>850000</v>
      </c>
      <c r="F74" s="570">
        <v>12</v>
      </c>
      <c r="G74" s="568">
        <v>1</v>
      </c>
      <c r="H74" s="571">
        <v>700</v>
      </c>
      <c r="I74" s="568">
        <v>16</v>
      </c>
      <c r="J74" s="569">
        <v>2100000</v>
      </c>
      <c r="K74" s="570">
        <v>37</v>
      </c>
      <c r="L74" s="570">
        <v>1</v>
      </c>
      <c r="M74" s="574">
        <v>700</v>
      </c>
    </row>
    <row r="75" spans="2:13" ht="15">
      <c r="B75" s="567" t="s">
        <v>440</v>
      </c>
      <c r="C75" s="567" t="s">
        <v>220</v>
      </c>
      <c r="D75" s="568">
        <v>30</v>
      </c>
      <c r="E75" s="569">
        <v>9924000</v>
      </c>
      <c r="F75" s="570">
        <v>11</v>
      </c>
      <c r="G75" s="568">
        <v>0</v>
      </c>
      <c r="H75" s="571">
        <v>0</v>
      </c>
      <c r="I75" s="568">
        <v>48</v>
      </c>
      <c r="J75" s="569">
        <v>12694000</v>
      </c>
      <c r="K75" s="570">
        <v>27</v>
      </c>
      <c r="L75" s="570">
        <v>1</v>
      </c>
      <c r="M75" s="574">
        <v>2100</v>
      </c>
    </row>
    <row r="76" spans="2:13" ht="15">
      <c r="B76" s="573" t="s">
        <v>441</v>
      </c>
      <c r="C76" s="573" t="s">
        <v>221</v>
      </c>
      <c r="D76" s="568">
        <v>3</v>
      </c>
      <c r="E76" s="569">
        <v>610000</v>
      </c>
      <c r="F76" s="570">
        <v>0</v>
      </c>
      <c r="G76" s="568">
        <v>1</v>
      </c>
      <c r="H76" s="571">
        <v>700</v>
      </c>
      <c r="I76" s="568">
        <v>5</v>
      </c>
      <c r="J76" s="569">
        <v>860000</v>
      </c>
      <c r="K76" s="570">
        <v>1</v>
      </c>
      <c r="L76" s="570">
        <v>1</v>
      </c>
      <c r="M76" s="574">
        <v>700</v>
      </c>
    </row>
    <row r="77" spans="2:13" ht="15">
      <c r="B77" s="567" t="s">
        <v>442</v>
      </c>
      <c r="C77" s="567" t="s">
        <v>222</v>
      </c>
      <c r="D77" s="568">
        <v>7</v>
      </c>
      <c r="E77" s="569">
        <v>505000</v>
      </c>
      <c r="F77" s="570">
        <v>14</v>
      </c>
      <c r="G77" s="568">
        <v>1</v>
      </c>
      <c r="H77" s="571">
        <v>700</v>
      </c>
      <c r="I77" s="568">
        <v>21</v>
      </c>
      <c r="J77" s="569">
        <v>3910000</v>
      </c>
      <c r="K77" s="570">
        <v>26</v>
      </c>
      <c r="L77" s="570">
        <v>1</v>
      </c>
      <c r="M77" s="572">
        <v>700</v>
      </c>
    </row>
    <row r="78" spans="2:13" ht="15">
      <c r="B78" s="573" t="s">
        <v>443</v>
      </c>
      <c r="C78" s="573" t="s">
        <v>223</v>
      </c>
      <c r="D78" s="568">
        <v>5</v>
      </c>
      <c r="E78" s="569">
        <v>1250000</v>
      </c>
      <c r="F78" s="570">
        <v>8</v>
      </c>
      <c r="G78" s="568">
        <v>0</v>
      </c>
      <c r="H78" s="571">
        <v>0</v>
      </c>
      <c r="I78" s="568">
        <v>14</v>
      </c>
      <c r="J78" s="569">
        <v>1930000</v>
      </c>
      <c r="K78" s="570">
        <v>16</v>
      </c>
      <c r="L78" s="570">
        <v>0</v>
      </c>
      <c r="M78" s="574">
        <v>0</v>
      </c>
    </row>
    <row r="79" spans="2:13" ht="15">
      <c r="B79" s="567" t="s">
        <v>444</v>
      </c>
      <c r="C79" s="567" t="s">
        <v>224</v>
      </c>
      <c r="D79" s="568">
        <v>14</v>
      </c>
      <c r="E79" s="569">
        <v>8060000</v>
      </c>
      <c r="F79" s="570">
        <v>14</v>
      </c>
      <c r="G79" s="568">
        <v>0</v>
      </c>
      <c r="H79" s="571">
        <v>0</v>
      </c>
      <c r="I79" s="568">
        <v>34</v>
      </c>
      <c r="J79" s="569">
        <v>13710000</v>
      </c>
      <c r="K79" s="570">
        <v>20</v>
      </c>
      <c r="L79" s="570">
        <v>1</v>
      </c>
      <c r="M79" s="572">
        <v>700</v>
      </c>
    </row>
    <row r="80" spans="2:13" ht="15">
      <c r="B80" s="573" t="s">
        <v>445</v>
      </c>
      <c r="C80" s="573" t="s">
        <v>225</v>
      </c>
      <c r="D80" s="568">
        <v>4</v>
      </c>
      <c r="E80" s="569">
        <v>2250000</v>
      </c>
      <c r="F80" s="570">
        <v>2</v>
      </c>
      <c r="G80" s="568">
        <v>0</v>
      </c>
      <c r="H80" s="571">
        <v>0</v>
      </c>
      <c r="I80" s="568">
        <v>9</v>
      </c>
      <c r="J80" s="569">
        <v>3300000</v>
      </c>
      <c r="K80" s="570">
        <v>5</v>
      </c>
      <c r="L80" s="570">
        <v>0</v>
      </c>
      <c r="M80" s="574">
        <v>0</v>
      </c>
    </row>
    <row r="81" spans="2:13" ht="15">
      <c r="B81" s="567" t="s">
        <v>446</v>
      </c>
      <c r="C81" s="567" t="s">
        <v>226</v>
      </c>
      <c r="D81" s="568">
        <v>4</v>
      </c>
      <c r="E81" s="571">
        <v>1400000</v>
      </c>
      <c r="F81" s="570">
        <v>8</v>
      </c>
      <c r="G81" s="568">
        <v>0</v>
      </c>
      <c r="H81" s="571">
        <v>0</v>
      </c>
      <c r="I81" s="568">
        <v>4</v>
      </c>
      <c r="J81" s="569">
        <v>1400000</v>
      </c>
      <c r="K81" s="570">
        <v>14</v>
      </c>
      <c r="L81" s="570">
        <v>0</v>
      </c>
      <c r="M81" s="574">
        <v>0</v>
      </c>
    </row>
    <row r="82" spans="2:13" ht="15">
      <c r="B82" s="573" t="s">
        <v>447</v>
      </c>
      <c r="C82" s="573" t="s">
        <v>227</v>
      </c>
      <c r="D82" s="568">
        <v>1</v>
      </c>
      <c r="E82" s="569">
        <v>1000000</v>
      </c>
      <c r="F82" s="570">
        <v>3</v>
      </c>
      <c r="G82" s="568">
        <v>0</v>
      </c>
      <c r="H82" s="571">
        <v>0</v>
      </c>
      <c r="I82" s="568">
        <v>2</v>
      </c>
      <c r="J82" s="569">
        <v>1100000</v>
      </c>
      <c r="K82" s="570">
        <v>5</v>
      </c>
      <c r="L82" s="570">
        <v>0</v>
      </c>
      <c r="M82" s="574">
        <v>0</v>
      </c>
    </row>
    <row r="83" spans="2:13" ht="15">
      <c r="B83" s="567" t="s">
        <v>448</v>
      </c>
      <c r="C83" s="567" t="s">
        <v>228</v>
      </c>
      <c r="D83" s="568">
        <v>1</v>
      </c>
      <c r="E83" s="569">
        <v>100000</v>
      </c>
      <c r="F83" s="570">
        <v>2</v>
      </c>
      <c r="G83" s="568">
        <v>1</v>
      </c>
      <c r="H83" s="571">
        <v>7000</v>
      </c>
      <c r="I83" s="568">
        <v>5</v>
      </c>
      <c r="J83" s="569">
        <v>1200000</v>
      </c>
      <c r="K83" s="570">
        <v>16</v>
      </c>
      <c r="L83" s="570">
        <v>1</v>
      </c>
      <c r="M83" s="572">
        <v>7000</v>
      </c>
    </row>
    <row r="84" spans="2:13" ht="15">
      <c r="B84" s="573" t="s">
        <v>449</v>
      </c>
      <c r="C84" s="573" t="s">
        <v>229</v>
      </c>
      <c r="D84" s="568">
        <v>13</v>
      </c>
      <c r="E84" s="569">
        <v>2532000</v>
      </c>
      <c r="F84" s="570">
        <v>12</v>
      </c>
      <c r="G84" s="568">
        <v>0</v>
      </c>
      <c r="H84" s="571">
        <v>0</v>
      </c>
      <c r="I84" s="568">
        <v>30</v>
      </c>
      <c r="J84" s="569">
        <v>6482000</v>
      </c>
      <c r="K84" s="570">
        <v>26</v>
      </c>
      <c r="L84" s="570">
        <v>0</v>
      </c>
      <c r="M84" s="572">
        <v>0</v>
      </c>
    </row>
    <row r="85" spans="2:13" ht="15">
      <c r="B85" s="567" t="s">
        <v>450</v>
      </c>
      <c r="C85" s="567" t="s">
        <v>230</v>
      </c>
      <c r="D85" s="568">
        <v>7</v>
      </c>
      <c r="E85" s="569">
        <v>1170000</v>
      </c>
      <c r="F85" s="570">
        <v>9</v>
      </c>
      <c r="G85" s="568">
        <v>0</v>
      </c>
      <c r="H85" s="571">
        <v>0</v>
      </c>
      <c r="I85" s="568">
        <v>14</v>
      </c>
      <c r="J85" s="569">
        <v>2300000</v>
      </c>
      <c r="K85" s="570">
        <v>18</v>
      </c>
      <c r="L85" s="570">
        <v>0</v>
      </c>
      <c r="M85" s="574">
        <v>0</v>
      </c>
    </row>
    <row r="86" spans="2:13" ht="15">
      <c r="B86" s="573" t="s">
        <v>451</v>
      </c>
      <c r="C86" s="573" t="s">
        <v>231</v>
      </c>
      <c r="D86" s="568">
        <v>6</v>
      </c>
      <c r="E86" s="569">
        <v>2750000</v>
      </c>
      <c r="F86" s="570">
        <v>5</v>
      </c>
      <c r="G86" s="568">
        <v>0</v>
      </c>
      <c r="H86" s="569">
        <v>0</v>
      </c>
      <c r="I86" s="568">
        <v>12</v>
      </c>
      <c r="J86" s="569">
        <v>3450000</v>
      </c>
      <c r="K86" s="570">
        <v>12</v>
      </c>
      <c r="L86" s="570">
        <v>0</v>
      </c>
      <c r="M86" s="572">
        <v>0</v>
      </c>
    </row>
    <row r="87" spans="2:13" ht="15">
      <c r="B87" s="567" t="s">
        <v>452</v>
      </c>
      <c r="C87" s="567" t="s">
        <v>232</v>
      </c>
      <c r="D87" s="568">
        <v>6</v>
      </c>
      <c r="E87" s="569">
        <v>1170000</v>
      </c>
      <c r="F87" s="570">
        <v>13</v>
      </c>
      <c r="G87" s="568">
        <v>0</v>
      </c>
      <c r="H87" s="571">
        <v>0</v>
      </c>
      <c r="I87" s="568">
        <v>35</v>
      </c>
      <c r="J87" s="569">
        <v>9240000</v>
      </c>
      <c r="K87" s="570">
        <v>24</v>
      </c>
      <c r="L87" s="570">
        <v>0</v>
      </c>
      <c r="M87" s="574">
        <v>0</v>
      </c>
    </row>
    <row r="88" spans="2:13" ht="15.75" thickBot="1">
      <c r="B88" s="577" t="s">
        <v>453</v>
      </c>
      <c r="C88" s="577" t="s">
        <v>233</v>
      </c>
      <c r="D88" s="578">
        <v>12</v>
      </c>
      <c r="E88" s="579">
        <v>600000</v>
      </c>
      <c r="F88" s="580">
        <v>10</v>
      </c>
      <c r="G88" s="578">
        <v>0</v>
      </c>
      <c r="H88" s="581">
        <v>0</v>
      </c>
      <c r="I88" s="578">
        <v>25</v>
      </c>
      <c r="J88" s="579">
        <v>1830000</v>
      </c>
      <c r="K88" s="580">
        <v>32</v>
      </c>
      <c r="L88" s="580">
        <v>0</v>
      </c>
      <c r="M88" s="582">
        <v>0</v>
      </c>
    </row>
    <row r="89" spans="2:13" ht="16.5" thickBot="1" thickTop="1">
      <c r="B89" s="583"/>
      <c r="C89" s="584" t="s">
        <v>234</v>
      </c>
      <c r="D89" s="585">
        <f>SUM(D8:D88)</f>
        <v>6299</v>
      </c>
      <c r="E89" s="585">
        <f aca="true" t="shared" si="0" ref="E89:M89">SUM(E8:E88)</f>
        <v>1159515602</v>
      </c>
      <c r="F89" s="585">
        <f t="shared" si="0"/>
        <v>3935</v>
      </c>
      <c r="G89" s="585">
        <f t="shared" si="0"/>
        <v>64</v>
      </c>
      <c r="H89" s="585">
        <f t="shared" si="0"/>
        <v>231000</v>
      </c>
      <c r="I89" s="585">
        <f t="shared" si="0"/>
        <v>13134</v>
      </c>
      <c r="J89" s="585">
        <f t="shared" si="0"/>
        <v>3076730084</v>
      </c>
      <c r="K89" s="585">
        <f t="shared" si="0"/>
        <v>8736</v>
      </c>
      <c r="L89" s="586">
        <f t="shared" si="0"/>
        <v>123</v>
      </c>
      <c r="M89" s="587">
        <f t="shared" si="0"/>
        <v>433800</v>
      </c>
    </row>
    <row r="90" spans="2:13" ht="15.75" thickTop="1"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</row>
    <row r="91" spans="2:13" ht="15">
      <c r="B91" s="1" t="s">
        <v>576</v>
      </c>
      <c r="C91" s="1"/>
      <c r="D91" s="1"/>
      <c r="E91" s="1"/>
      <c r="F91" s="1"/>
      <c r="G91" s="276"/>
      <c r="H91" s="276"/>
      <c r="I91" s="276"/>
      <c r="J91" s="276"/>
      <c r="K91" s="276"/>
      <c r="L91" s="276"/>
      <c r="M91" s="276"/>
    </row>
    <row r="92" spans="2:13" ht="15">
      <c r="B92" s="588" t="s">
        <v>18</v>
      </c>
      <c r="C92" s="588"/>
      <c r="D92" s="588"/>
      <c r="E92" s="588"/>
      <c r="F92" s="588"/>
      <c r="G92" s="276"/>
      <c r="H92" s="276"/>
      <c r="I92" s="276"/>
      <c r="J92" s="276"/>
      <c r="K92" s="276"/>
      <c r="L92" s="276"/>
      <c r="M92" s="276"/>
    </row>
  </sheetData>
  <sheetProtection/>
  <mergeCells count="11">
    <mergeCell ref="B92:F92"/>
    <mergeCell ref="B1:M1"/>
    <mergeCell ref="B3:K3"/>
    <mergeCell ref="B5:B7"/>
    <mergeCell ref="C5:C7"/>
    <mergeCell ref="D5:H5"/>
    <mergeCell ref="I5:M5"/>
    <mergeCell ref="D6:E6"/>
    <mergeCell ref="G6:H6"/>
    <mergeCell ref="I6:J6"/>
    <mergeCell ref="L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10" t="s">
        <v>509</v>
      </c>
      <c r="B1" s="510"/>
      <c r="C1" s="510"/>
      <c r="D1" s="510"/>
    </row>
    <row r="2" spans="2:4" ht="16.5">
      <c r="B2" s="238"/>
      <c r="C2" s="238"/>
      <c r="D2" s="238"/>
    </row>
    <row r="3" spans="2:4" ht="15.75" customHeight="1">
      <c r="B3" s="508" t="s">
        <v>471</v>
      </c>
      <c r="C3" s="508"/>
      <c r="D3" s="508"/>
    </row>
    <row r="4" spans="2:4" ht="15.75" customHeight="1" thickBot="1">
      <c r="B4" s="221"/>
      <c r="C4" s="221"/>
      <c r="D4" s="221"/>
    </row>
    <row r="5" spans="2:4" ht="19.5" customHeight="1" thickBot="1">
      <c r="B5" s="250" t="s">
        <v>323</v>
      </c>
      <c r="C5" s="251" t="s">
        <v>31</v>
      </c>
      <c r="D5" s="242"/>
    </row>
    <row r="6" spans="2:3" ht="16.5" customHeight="1">
      <c r="B6" s="243" t="s">
        <v>312</v>
      </c>
      <c r="C6" s="240">
        <v>28</v>
      </c>
    </row>
    <row r="7" spans="2:3" ht="16.5" customHeight="1">
      <c r="B7" s="244" t="s">
        <v>313</v>
      </c>
      <c r="C7" s="241">
        <v>8</v>
      </c>
    </row>
    <row r="8" spans="2:3" ht="16.5" customHeight="1">
      <c r="B8" s="244" t="s">
        <v>314</v>
      </c>
      <c r="C8" s="241">
        <v>4</v>
      </c>
    </row>
    <row r="9" spans="2:3" ht="16.5" customHeight="1">
      <c r="B9" s="244" t="s">
        <v>315</v>
      </c>
      <c r="C9" s="241">
        <v>5</v>
      </c>
    </row>
    <row r="10" spans="2:3" ht="16.5" customHeight="1">
      <c r="B10" s="244" t="s">
        <v>316</v>
      </c>
      <c r="C10" s="241">
        <v>6</v>
      </c>
    </row>
    <row r="11" spans="2:3" ht="16.5" customHeight="1">
      <c r="B11" s="244" t="s">
        <v>317</v>
      </c>
      <c r="C11" s="241">
        <v>5</v>
      </c>
    </row>
    <row r="12" spans="2:3" s="276" customFormat="1" ht="16.5" customHeight="1">
      <c r="B12" s="244" t="s">
        <v>318</v>
      </c>
      <c r="C12" s="241">
        <v>2</v>
      </c>
    </row>
    <row r="13" spans="2:3" s="276" customFormat="1" ht="16.5" customHeight="1">
      <c r="B13" s="244" t="s">
        <v>320</v>
      </c>
      <c r="C13" s="241">
        <v>1</v>
      </c>
    </row>
    <row r="14" spans="2:3" s="276" customFormat="1" ht="16.5" customHeight="1">
      <c r="B14" s="244" t="s">
        <v>330</v>
      </c>
      <c r="C14" s="241">
        <v>3</v>
      </c>
    </row>
    <row r="15" spans="2:3" s="276" customFormat="1" ht="16.5" customHeight="1">
      <c r="B15" s="244" t="s">
        <v>334</v>
      </c>
      <c r="C15" s="241">
        <v>1</v>
      </c>
    </row>
    <row r="16" spans="2:3" s="276" customFormat="1" ht="16.5" customHeight="1" thickBot="1">
      <c r="B16" s="244" t="s">
        <v>321</v>
      </c>
      <c r="C16" s="241">
        <v>1</v>
      </c>
    </row>
    <row r="17" spans="2:3" ht="19.5" customHeight="1" thickBot="1">
      <c r="B17" s="247" t="s">
        <v>31</v>
      </c>
      <c r="C17" s="248">
        <f>SUM(C6:C16)</f>
        <v>64</v>
      </c>
    </row>
    <row r="18" spans="2:3" ht="15">
      <c r="B18" s="509"/>
      <c r="C18" s="509"/>
    </row>
    <row r="19" spans="1:4" ht="15.75" customHeight="1">
      <c r="A19" s="511" t="s">
        <v>516</v>
      </c>
      <c r="B19" s="511"/>
      <c r="C19" s="511"/>
      <c r="D19" s="511"/>
    </row>
    <row r="20" spans="2:4" ht="15.75" customHeight="1" thickBot="1">
      <c r="B20" s="221"/>
      <c r="C20" s="221"/>
      <c r="D20" s="221"/>
    </row>
    <row r="21" spans="2:4" ht="18" customHeight="1" thickBot="1">
      <c r="B21" s="252" t="s">
        <v>323</v>
      </c>
      <c r="C21" s="251" t="s">
        <v>31</v>
      </c>
      <c r="D21" s="242"/>
    </row>
    <row r="22" spans="2:3" ht="16.5" customHeight="1">
      <c r="B22" s="245" t="s">
        <v>312</v>
      </c>
      <c r="C22" s="240">
        <v>51</v>
      </c>
    </row>
    <row r="23" spans="2:3" ht="16.5" customHeight="1">
      <c r="B23" s="246" t="s">
        <v>313</v>
      </c>
      <c r="C23" s="241">
        <v>18</v>
      </c>
    </row>
    <row r="24" spans="2:3" ht="16.5" customHeight="1">
      <c r="B24" s="246" t="s">
        <v>314</v>
      </c>
      <c r="C24" s="241">
        <v>8</v>
      </c>
    </row>
    <row r="25" spans="2:3" ht="16.5" customHeight="1">
      <c r="B25" s="246" t="s">
        <v>315</v>
      </c>
      <c r="C25" s="241">
        <v>8</v>
      </c>
    </row>
    <row r="26" spans="2:3" ht="16.5" customHeight="1">
      <c r="B26" s="246" t="s">
        <v>316</v>
      </c>
      <c r="C26" s="241">
        <v>10</v>
      </c>
    </row>
    <row r="27" spans="2:3" ht="16.5" customHeight="1">
      <c r="B27" s="246" t="s">
        <v>317</v>
      </c>
      <c r="C27" s="241">
        <v>6</v>
      </c>
    </row>
    <row r="28" spans="2:3" ht="18" customHeight="1">
      <c r="B28" s="246" t="s">
        <v>318</v>
      </c>
      <c r="C28" s="241">
        <v>9</v>
      </c>
    </row>
    <row r="29" spans="2:3" ht="16.5" customHeight="1">
      <c r="B29" s="246" t="s">
        <v>319</v>
      </c>
      <c r="C29" s="241">
        <v>2</v>
      </c>
    </row>
    <row r="30" spans="2:3" ht="16.5" customHeight="1">
      <c r="B30" s="246" t="s">
        <v>320</v>
      </c>
      <c r="C30" s="241">
        <v>2</v>
      </c>
    </row>
    <row r="31" spans="2:3" ht="16.5" customHeight="1">
      <c r="B31" s="246" t="s">
        <v>330</v>
      </c>
      <c r="C31" s="241">
        <v>4</v>
      </c>
    </row>
    <row r="32" spans="2:3" ht="16.5" customHeight="1">
      <c r="B32" s="246" t="s">
        <v>334</v>
      </c>
      <c r="C32" s="241">
        <v>1</v>
      </c>
    </row>
    <row r="33" spans="2:3" ht="16.5" customHeight="1">
      <c r="B33" s="246" t="s">
        <v>322</v>
      </c>
      <c r="C33" s="241">
        <v>1</v>
      </c>
    </row>
    <row r="34" spans="2:3" ht="16.5" customHeight="1">
      <c r="B34" s="246" t="s">
        <v>541</v>
      </c>
      <c r="C34" s="241">
        <v>1</v>
      </c>
    </row>
    <row r="35" spans="2:3" ht="16.5" customHeight="1" thickBot="1">
      <c r="B35" s="246" t="s">
        <v>321</v>
      </c>
      <c r="C35" s="241">
        <v>2</v>
      </c>
    </row>
    <row r="36" spans="2:3" ht="20.25" customHeight="1" thickBot="1">
      <c r="B36" s="249" t="s">
        <v>31</v>
      </c>
      <c r="C36" s="248">
        <f>SUM(C22:C35)</f>
        <v>123</v>
      </c>
    </row>
    <row r="37" ht="15">
      <c r="B37" s="88" t="s">
        <v>18</v>
      </c>
    </row>
  </sheetData>
  <sheetProtection/>
  <mergeCells count="4">
    <mergeCell ref="B3:D3"/>
    <mergeCell ref="B18:C18"/>
    <mergeCell ref="A1:D1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46" t="s">
        <v>509</v>
      </c>
      <c r="B2" s="346"/>
      <c r="C2" s="346"/>
      <c r="D2" s="346"/>
      <c r="E2" s="346"/>
      <c r="F2" s="346"/>
      <c r="G2" s="346"/>
      <c r="H2" s="346"/>
    </row>
    <row r="5" spans="1:8" ht="18.75" customHeight="1">
      <c r="A5" s="392" t="s">
        <v>472</v>
      </c>
      <c r="B5" s="392"/>
      <c r="C5" s="392"/>
      <c r="D5" s="392"/>
      <c r="E5" s="392"/>
      <c r="F5" s="392"/>
      <c r="G5" s="392"/>
      <c r="H5" s="392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16" t="s">
        <v>3</v>
      </c>
      <c r="C9" s="517"/>
      <c r="D9" s="516" t="s">
        <v>6</v>
      </c>
      <c r="E9" s="517"/>
      <c r="F9" s="516" t="s">
        <v>2</v>
      </c>
      <c r="G9" s="517"/>
    </row>
    <row r="10" spans="1:7" ht="31.5" customHeight="1">
      <c r="A10" s="237" t="s">
        <v>9</v>
      </c>
      <c r="B10" s="512">
        <v>60</v>
      </c>
      <c r="C10" s="513"/>
      <c r="D10" s="512">
        <v>390</v>
      </c>
      <c r="E10" s="513"/>
      <c r="F10" s="514">
        <v>450</v>
      </c>
      <c r="G10" s="515"/>
    </row>
    <row r="11" spans="1:8" ht="30">
      <c r="A11" s="122" t="s">
        <v>240</v>
      </c>
      <c r="B11" s="512">
        <v>133385000</v>
      </c>
      <c r="C11" s="513"/>
      <c r="D11" s="512">
        <v>55994000</v>
      </c>
      <c r="E11" s="513"/>
      <c r="F11" s="512">
        <v>189379000</v>
      </c>
      <c r="G11" s="513"/>
      <c r="H11" s="169"/>
    </row>
    <row r="12" spans="1:8" ht="45">
      <c r="A12" s="123" t="s">
        <v>241</v>
      </c>
      <c r="B12" s="512">
        <v>109235500</v>
      </c>
      <c r="C12" s="513"/>
      <c r="D12" s="512">
        <v>48520070</v>
      </c>
      <c r="E12" s="513"/>
      <c r="F12" s="512">
        <v>157755570</v>
      </c>
      <c r="G12" s="513"/>
      <c r="H12" s="169"/>
    </row>
    <row r="13" spans="1:7" ht="42" customHeight="1">
      <c r="A13" s="122" t="s">
        <v>242</v>
      </c>
      <c r="B13" s="518">
        <v>81.89</v>
      </c>
      <c r="C13" s="519"/>
      <c r="D13" s="518">
        <v>86.65</v>
      </c>
      <c r="E13" s="519"/>
      <c r="F13" s="518">
        <v>83.3</v>
      </c>
      <c r="G13" s="519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0" t="s">
        <v>517</v>
      </c>
      <c r="B18" s="520"/>
      <c r="C18" s="520"/>
      <c r="D18" s="520"/>
      <c r="E18" s="520"/>
      <c r="F18" s="520"/>
      <c r="G18" s="520"/>
    </row>
    <row r="19" spans="1:7" ht="15.75" customHeight="1">
      <c r="A19" s="520"/>
      <c r="B19" s="520"/>
      <c r="C19" s="520"/>
      <c r="D19" s="520"/>
      <c r="E19" s="520"/>
      <c r="F19" s="520"/>
      <c r="G19" s="520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1"/>
      <c r="B21" s="521"/>
      <c r="C21" s="521"/>
      <c r="D21" s="521"/>
      <c r="E21" s="521"/>
      <c r="F21" s="521"/>
      <c r="G21" s="521"/>
      <c r="H21" s="521"/>
    </row>
    <row r="22" spans="1:7" ht="31.5" customHeight="1">
      <c r="A22" s="124"/>
      <c r="B22" s="516" t="s">
        <v>3</v>
      </c>
      <c r="C22" s="517"/>
      <c r="D22" s="516" t="s">
        <v>6</v>
      </c>
      <c r="E22" s="517"/>
      <c r="F22" s="516" t="s">
        <v>2</v>
      </c>
      <c r="G22" s="517"/>
    </row>
    <row r="23" spans="1:7" ht="28.5" customHeight="1">
      <c r="A23" s="125" t="s">
        <v>9</v>
      </c>
      <c r="B23" s="522">
        <v>117</v>
      </c>
      <c r="C23" s="523"/>
      <c r="D23" s="522">
        <v>799</v>
      </c>
      <c r="E23" s="523"/>
      <c r="F23" s="522">
        <v>916</v>
      </c>
      <c r="G23" s="524"/>
    </row>
    <row r="24" spans="1:7" ht="42" customHeight="1">
      <c r="A24" s="126" t="s">
        <v>240</v>
      </c>
      <c r="B24" s="525">
        <v>166171050</v>
      </c>
      <c r="C24" s="526"/>
      <c r="D24" s="525">
        <v>127991000</v>
      </c>
      <c r="E24" s="526"/>
      <c r="F24" s="525">
        <v>294162050</v>
      </c>
      <c r="G24" s="527"/>
    </row>
    <row r="25" spans="1:7" ht="45">
      <c r="A25" s="127" t="s">
        <v>241</v>
      </c>
      <c r="B25" s="525">
        <v>137606036</v>
      </c>
      <c r="C25" s="527"/>
      <c r="D25" s="525">
        <v>113780270</v>
      </c>
      <c r="E25" s="527"/>
      <c r="F25" s="525">
        <v>251386306</v>
      </c>
      <c r="G25" s="527"/>
    </row>
    <row r="26" spans="1:7" ht="25.5" customHeight="1">
      <c r="A26" s="122" t="s">
        <v>242</v>
      </c>
      <c r="B26" s="518">
        <v>82.81</v>
      </c>
      <c r="C26" s="519"/>
      <c r="D26" s="518">
        <v>88.9</v>
      </c>
      <c r="E26" s="519"/>
      <c r="F26" s="518">
        <v>85.46</v>
      </c>
      <c r="G26" s="519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F3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533" t="s">
        <v>505</v>
      </c>
      <c r="B1" s="533"/>
      <c r="C1" s="533"/>
      <c r="D1" s="533"/>
      <c r="E1" s="533"/>
      <c r="F1" s="533"/>
      <c r="G1" s="290"/>
    </row>
    <row r="2" spans="1:7" ht="15" customHeight="1">
      <c r="A2" s="534" t="s">
        <v>518</v>
      </c>
      <c r="B2" s="534"/>
      <c r="C2" s="534"/>
      <c r="D2" s="534"/>
      <c r="E2" s="534"/>
      <c r="F2" s="534"/>
      <c r="G2" s="239"/>
    </row>
    <row r="3" spans="1:7" ht="15" customHeight="1">
      <c r="A3" s="511"/>
      <c r="B3" s="511"/>
      <c r="C3" s="511"/>
      <c r="D3" s="511"/>
      <c r="E3" s="511"/>
      <c r="F3" s="511"/>
      <c r="G3" s="239"/>
    </row>
    <row r="4" spans="1:6" ht="15.75" customHeight="1">
      <c r="A4" s="1"/>
      <c r="B4" s="437" t="s">
        <v>131</v>
      </c>
      <c r="C4" s="437"/>
      <c r="D4" s="437"/>
      <c r="E4" s="437"/>
      <c r="F4" s="437"/>
    </row>
    <row r="5" spans="2:6" ht="45" customHeight="1">
      <c r="B5" s="530" t="s">
        <v>372</v>
      </c>
      <c r="C5" s="528" t="s">
        <v>243</v>
      </c>
      <c r="D5" s="530" t="s">
        <v>244</v>
      </c>
      <c r="E5" s="530" t="s">
        <v>245</v>
      </c>
      <c r="F5" s="530" t="s">
        <v>246</v>
      </c>
    </row>
    <row r="6" spans="2:6" ht="15" customHeight="1">
      <c r="B6" s="530"/>
      <c r="C6" s="532"/>
      <c r="D6" s="530"/>
      <c r="E6" s="531"/>
      <c r="F6" s="531"/>
    </row>
    <row r="7" spans="2:6" ht="17.25" customHeight="1" hidden="1">
      <c r="B7" s="530"/>
      <c r="C7" s="286"/>
      <c r="D7" s="530"/>
      <c r="E7" s="531"/>
      <c r="F7" s="531"/>
    </row>
    <row r="8" spans="2:6" ht="15">
      <c r="B8" s="274" t="s">
        <v>406</v>
      </c>
      <c r="C8" s="274" t="s">
        <v>186</v>
      </c>
      <c r="D8" s="274">
        <v>80</v>
      </c>
      <c r="E8" s="275">
        <v>140719050</v>
      </c>
      <c r="F8" s="275">
        <v>115727036</v>
      </c>
    </row>
    <row r="9" spans="2:6" ht="15">
      <c r="B9" s="274" t="s">
        <v>378</v>
      </c>
      <c r="C9" s="274" t="s">
        <v>159</v>
      </c>
      <c r="D9" s="274">
        <v>8</v>
      </c>
      <c r="E9" s="275">
        <v>8700000</v>
      </c>
      <c r="F9" s="275">
        <v>6387000</v>
      </c>
    </row>
    <row r="10" spans="2:6" ht="15">
      <c r="B10" s="274" t="s">
        <v>407</v>
      </c>
      <c r="C10" s="274" t="s">
        <v>187</v>
      </c>
      <c r="D10" s="274">
        <v>8</v>
      </c>
      <c r="E10" s="275">
        <v>13250000</v>
      </c>
      <c r="F10" s="275">
        <v>12820000</v>
      </c>
    </row>
    <row r="11" spans="2:6" ht="15">
      <c r="B11" s="274" t="s">
        <v>379</v>
      </c>
      <c r="C11" s="274" t="s">
        <v>160</v>
      </c>
      <c r="D11" s="274">
        <v>7</v>
      </c>
      <c r="E11" s="275">
        <v>1002000</v>
      </c>
      <c r="F11" s="275">
        <v>702000</v>
      </c>
    </row>
    <row r="12" spans="2:6" ht="15">
      <c r="B12" s="274" t="s">
        <v>388</v>
      </c>
      <c r="C12" s="274" t="s">
        <v>169</v>
      </c>
      <c r="D12" s="274">
        <v>5</v>
      </c>
      <c r="E12" s="275">
        <v>250000</v>
      </c>
      <c r="F12" s="275">
        <v>170000</v>
      </c>
    </row>
    <row r="13" spans="2:6" s="276" customFormat="1" ht="15">
      <c r="B13" s="274" t="s">
        <v>442</v>
      </c>
      <c r="C13" s="274" t="s">
        <v>222</v>
      </c>
      <c r="D13" s="274">
        <v>2</v>
      </c>
      <c r="E13" s="275">
        <v>100000</v>
      </c>
      <c r="F13" s="275">
        <v>100000</v>
      </c>
    </row>
    <row r="14" spans="2:6" s="276" customFormat="1" ht="15">
      <c r="B14" s="274" t="s">
        <v>405</v>
      </c>
      <c r="C14" s="274" t="s">
        <v>308</v>
      </c>
      <c r="D14" s="274">
        <v>2</v>
      </c>
      <c r="E14" s="275">
        <v>1000000</v>
      </c>
      <c r="F14" s="275">
        <v>900000</v>
      </c>
    </row>
    <row r="15" spans="2:6" ht="15">
      <c r="B15" s="274" t="s">
        <v>381</v>
      </c>
      <c r="C15" s="274" t="s">
        <v>162</v>
      </c>
      <c r="D15" s="274">
        <v>1</v>
      </c>
      <c r="E15" s="275">
        <v>100000</v>
      </c>
      <c r="F15" s="275">
        <v>100000</v>
      </c>
    </row>
    <row r="16" spans="2:6" ht="15">
      <c r="B16" s="274" t="s">
        <v>420</v>
      </c>
      <c r="C16" s="274" t="s">
        <v>200</v>
      </c>
      <c r="D16" s="274">
        <v>1</v>
      </c>
      <c r="E16" s="275">
        <v>400000</v>
      </c>
      <c r="F16" s="275">
        <v>400000</v>
      </c>
    </row>
    <row r="17" spans="2:6" ht="15">
      <c r="B17" s="274" t="s">
        <v>449</v>
      </c>
      <c r="C17" s="274" t="s">
        <v>229</v>
      </c>
      <c r="D17" s="274">
        <v>1</v>
      </c>
      <c r="E17" s="275">
        <v>50000</v>
      </c>
      <c r="F17" s="275">
        <v>50000</v>
      </c>
    </row>
    <row r="18" spans="2:6" ht="15">
      <c r="B18" s="274" t="s">
        <v>411</v>
      </c>
      <c r="C18" s="274" t="s">
        <v>191</v>
      </c>
      <c r="D18" s="274">
        <v>1</v>
      </c>
      <c r="E18" s="275">
        <v>100000</v>
      </c>
      <c r="F18" s="275">
        <v>50000</v>
      </c>
    </row>
    <row r="19" spans="2:6" ht="15">
      <c r="B19" s="274" t="s">
        <v>376</v>
      </c>
      <c r="C19" s="274" t="s">
        <v>157</v>
      </c>
      <c r="D19" s="274">
        <v>1</v>
      </c>
      <c r="E19" s="275">
        <v>500000</v>
      </c>
      <c r="F19" s="275">
        <v>200000</v>
      </c>
    </row>
    <row r="20" spans="2:6" ht="15" customHeight="1">
      <c r="B20" s="536" t="s">
        <v>31</v>
      </c>
      <c r="C20" s="537"/>
      <c r="D20" s="537"/>
      <c r="E20" s="538"/>
      <c r="F20" s="131">
        <f>SUM(F8:F19)</f>
        <v>137606036</v>
      </c>
    </row>
    <row r="21" spans="4:6" ht="15" customHeight="1">
      <c r="D21" s="3"/>
      <c r="E21" s="3"/>
      <c r="F21" s="128"/>
    </row>
    <row r="22" spans="4:6" s="276" customFormat="1" ht="15" customHeight="1">
      <c r="D22" s="3"/>
      <c r="E22" s="3"/>
      <c r="F22" s="128"/>
    </row>
    <row r="23" spans="2:6" ht="15.75" customHeight="1">
      <c r="B23" s="437" t="s">
        <v>139</v>
      </c>
      <c r="C23" s="437"/>
      <c r="D23" s="437"/>
      <c r="E23" s="437"/>
      <c r="F23" s="437"/>
    </row>
    <row r="24" spans="2:6" ht="30" customHeight="1">
      <c r="B24" s="528" t="s">
        <v>372</v>
      </c>
      <c r="C24" s="528" t="s">
        <v>243</v>
      </c>
      <c r="D24" s="528" t="s">
        <v>244</v>
      </c>
      <c r="E24" s="528" t="s">
        <v>245</v>
      </c>
      <c r="F24" s="528" t="s">
        <v>246</v>
      </c>
    </row>
    <row r="25" spans="2:6" ht="27.75" customHeight="1">
      <c r="B25" s="529"/>
      <c r="C25" s="529"/>
      <c r="D25" s="529"/>
      <c r="E25" s="529"/>
      <c r="F25" s="529"/>
    </row>
    <row r="26" spans="2:6" ht="18.75" customHeight="1" hidden="1">
      <c r="B26" s="532"/>
      <c r="C26" s="287"/>
      <c r="D26" s="532"/>
      <c r="E26" s="532"/>
      <c r="F26" s="532"/>
    </row>
    <row r="27" spans="2:6" ht="15">
      <c r="B27" s="274" t="s">
        <v>406</v>
      </c>
      <c r="C27" s="274" t="s">
        <v>186</v>
      </c>
      <c r="D27" s="275">
        <v>467</v>
      </c>
      <c r="E27" s="275">
        <v>57621000</v>
      </c>
      <c r="F27" s="275">
        <v>52091600</v>
      </c>
    </row>
    <row r="28" spans="2:6" ht="15">
      <c r="B28" s="274" t="s">
        <v>405</v>
      </c>
      <c r="C28" s="274" t="s">
        <v>308</v>
      </c>
      <c r="D28" s="274">
        <v>60</v>
      </c>
      <c r="E28" s="275">
        <v>10442000</v>
      </c>
      <c r="F28" s="275">
        <v>10101000</v>
      </c>
    </row>
    <row r="29" spans="2:6" ht="15">
      <c r="B29" s="274" t="s">
        <v>399</v>
      </c>
      <c r="C29" s="274" t="s">
        <v>180</v>
      </c>
      <c r="D29" s="274">
        <v>57</v>
      </c>
      <c r="E29" s="275">
        <v>12121000</v>
      </c>
      <c r="F29" s="275">
        <v>11926420</v>
      </c>
    </row>
    <row r="30" spans="2:6" ht="15">
      <c r="B30" s="274" t="s">
        <v>379</v>
      </c>
      <c r="C30" s="274" t="s">
        <v>160</v>
      </c>
      <c r="D30" s="274">
        <v>32</v>
      </c>
      <c r="E30" s="275">
        <v>2960000</v>
      </c>
      <c r="F30" s="275">
        <v>2078800</v>
      </c>
    </row>
    <row r="31" spans="2:6" ht="15">
      <c r="B31" s="274" t="s">
        <v>403</v>
      </c>
      <c r="C31" s="274" t="s">
        <v>184</v>
      </c>
      <c r="D31" s="274">
        <v>31</v>
      </c>
      <c r="E31" s="275">
        <v>8880000</v>
      </c>
      <c r="F31" s="275">
        <v>6824000</v>
      </c>
    </row>
    <row r="32" spans="2:6" ht="15">
      <c r="B32" s="274" t="s">
        <v>388</v>
      </c>
      <c r="C32" s="274" t="s">
        <v>169</v>
      </c>
      <c r="D32" s="274">
        <v>31</v>
      </c>
      <c r="E32" s="275">
        <v>3155000</v>
      </c>
      <c r="F32" s="275">
        <v>2776250</v>
      </c>
    </row>
    <row r="33" spans="2:6" ht="15">
      <c r="B33" s="274" t="s">
        <v>378</v>
      </c>
      <c r="C33" s="274" t="s">
        <v>159</v>
      </c>
      <c r="D33" s="274">
        <v>26</v>
      </c>
      <c r="E33" s="275">
        <v>1520000</v>
      </c>
      <c r="F33" s="275">
        <v>1309600</v>
      </c>
    </row>
    <row r="34" spans="2:6" ht="15">
      <c r="B34" s="274" t="s">
        <v>407</v>
      </c>
      <c r="C34" s="274" t="s">
        <v>187</v>
      </c>
      <c r="D34" s="274">
        <v>10</v>
      </c>
      <c r="E34" s="275">
        <v>15820000</v>
      </c>
      <c r="F34" s="275">
        <v>15722700</v>
      </c>
    </row>
    <row r="35" spans="2:6" ht="15">
      <c r="B35" s="274" t="s">
        <v>420</v>
      </c>
      <c r="C35" s="274" t="s">
        <v>200</v>
      </c>
      <c r="D35" s="274">
        <v>9</v>
      </c>
      <c r="E35" s="275">
        <v>1420000</v>
      </c>
      <c r="F35" s="275">
        <v>847500</v>
      </c>
    </row>
    <row r="36" spans="2:6" ht="15">
      <c r="B36" s="274" t="s">
        <v>449</v>
      </c>
      <c r="C36" s="274" t="s">
        <v>229</v>
      </c>
      <c r="D36" s="274">
        <v>6</v>
      </c>
      <c r="E36" s="275">
        <v>1950000</v>
      </c>
      <c r="F36" s="275">
        <v>1695000</v>
      </c>
    </row>
    <row r="37" spans="2:6" ht="15">
      <c r="B37" s="274" t="s">
        <v>413</v>
      </c>
      <c r="C37" s="274" t="s">
        <v>193</v>
      </c>
      <c r="D37" s="274">
        <v>6</v>
      </c>
      <c r="E37" s="275">
        <v>785000</v>
      </c>
      <c r="F37" s="275">
        <v>730000</v>
      </c>
    </row>
    <row r="38" spans="2:6" ht="15">
      <c r="B38" s="274" t="s">
        <v>414</v>
      </c>
      <c r="C38" s="274" t="s">
        <v>194</v>
      </c>
      <c r="D38" s="274">
        <v>5</v>
      </c>
      <c r="E38" s="275">
        <v>1005000</v>
      </c>
      <c r="F38" s="275">
        <v>502500</v>
      </c>
    </row>
    <row r="39" spans="2:6" ht="15">
      <c r="B39" s="274" t="s">
        <v>426</v>
      </c>
      <c r="C39" s="274" t="s">
        <v>206</v>
      </c>
      <c r="D39" s="274">
        <v>5</v>
      </c>
      <c r="E39" s="275">
        <v>670000</v>
      </c>
      <c r="F39" s="275">
        <v>670000</v>
      </c>
    </row>
    <row r="40" spans="2:6" ht="15">
      <c r="B40" s="274" t="s">
        <v>435</v>
      </c>
      <c r="C40" s="274" t="s">
        <v>215</v>
      </c>
      <c r="D40" s="274">
        <v>5</v>
      </c>
      <c r="E40" s="275">
        <v>375000</v>
      </c>
      <c r="F40" s="275">
        <v>375000</v>
      </c>
    </row>
    <row r="41" spans="2:6" ht="15">
      <c r="B41" s="274" t="s">
        <v>381</v>
      </c>
      <c r="C41" s="274" t="s">
        <v>162</v>
      </c>
      <c r="D41" s="274">
        <v>4</v>
      </c>
      <c r="E41" s="275">
        <v>190000</v>
      </c>
      <c r="F41" s="275">
        <v>125000</v>
      </c>
    </row>
    <row r="42" spans="2:6" ht="15">
      <c r="B42" s="274" t="s">
        <v>451</v>
      </c>
      <c r="C42" s="274" t="s">
        <v>231</v>
      </c>
      <c r="D42" s="274">
        <v>4</v>
      </c>
      <c r="E42" s="275">
        <v>650000</v>
      </c>
      <c r="F42" s="275">
        <v>650000</v>
      </c>
    </row>
    <row r="43" spans="2:6" ht="15">
      <c r="B43" s="274" t="s">
        <v>419</v>
      </c>
      <c r="C43" s="274" t="s">
        <v>199</v>
      </c>
      <c r="D43" s="274">
        <v>4</v>
      </c>
      <c r="E43" s="275">
        <v>2500000</v>
      </c>
      <c r="F43" s="275">
        <v>1250000</v>
      </c>
    </row>
    <row r="44" spans="2:6" ht="15">
      <c r="B44" s="274" t="s">
        <v>437</v>
      </c>
      <c r="C44" s="274" t="s">
        <v>217</v>
      </c>
      <c r="D44" s="274">
        <v>4</v>
      </c>
      <c r="E44" s="275">
        <v>290000</v>
      </c>
      <c r="F44" s="275">
        <v>290000</v>
      </c>
    </row>
    <row r="45" spans="2:6" ht="15">
      <c r="B45" s="274" t="s">
        <v>392</v>
      </c>
      <c r="C45" s="274" t="s">
        <v>173</v>
      </c>
      <c r="D45" s="274">
        <v>4</v>
      </c>
      <c r="E45" s="275">
        <v>460000</v>
      </c>
      <c r="F45" s="275">
        <v>166700</v>
      </c>
    </row>
    <row r="46" spans="2:6" ht="15">
      <c r="B46" s="274" t="s">
        <v>373</v>
      </c>
      <c r="C46" s="274" t="s">
        <v>154</v>
      </c>
      <c r="D46" s="274">
        <v>3</v>
      </c>
      <c r="E46" s="275">
        <v>190000</v>
      </c>
      <c r="F46" s="275">
        <v>99000</v>
      </c>
    </row>
    <row r="47" spans="2:6" ht="15">
      <c r="B47" s="274" t="s">
        <v>431</v>
      </c>
      <c r="C47" s="274" t="s">
        <v>211</v>
      </c>
      <c r="D47" s="274">
        <v>3</v>
      </c>
      <c r="E47" s="275">
        <v>1060000</v>
      </c>
      <c r="F47" s="275">
        <v>1031000</v>
      </c>
    </row>
    <row r="48" spans="2:6" ht="15">
      <c r="B48" s="274" t="s">
        <v>453</v>
      </c>
      <c r="C48" s="274" t="s">
        <v>233</v>
      </c>
      <c r="D48" s="274">
        <v>3</v>
      </c>
      <c r="E48" s="275">
        <v>210000</v>
      </c>
      <c r="F48" s="275">
        <v>202000</v>
      </c>
    </row>
    <row r="49" spans="2:6" ht="15">
      <c r="B49" s="274" t="s">
        <v>410</v>
      </c>
      <c r="C49" s="274" t="s">
        <v>190</v>
      </c>
      <c r="D49" s="274">
        <v>3</v>
      </c>
      <c r="E49" s="275">
        <v>290000</v>
      </c>
      <c r="F49" s="275">
        <v>145000</v>
      </c>
    </row>
    <row r="50" spans="2:6" ht="15">
      <c r="B50" s="274" t="s">
        <v>416</v>
      </c>
      <c r="C50" s="274" t="s">
        <v>196</v>
      </c>
      <c r="D50" s="274">
        <v>2</v>
      </c>
      <c r="E50" s="275">
        <v>200000</v>
      </c>
      <c r="F50" s="275">
        <v>145000</v>
      </c>
    </row>
    <row r="51" spans="2:6" ht="15">
      <c r="B51" s="274" t="s">
        <v>423</v>
      </c>
      <c r="C51" s="274" t="s">
        <v>203</v>
      </c>
      <c r="D51" s="274">
        <v>2</v>
      </c>
      <c r="E51" s="275">
        <v>800000</v>
      </c>
      <c r="F51" s="275">
        <v>550000</v>
      </c>
    </row>
    <row r="52" spans="2:6" ht="15">
      <c r="B52" s="274" t="s">
        <v>436</v>
      </c>
      <c r="C52" s="274" t="s">
        <v>216</v>
      </c>
      <c r="D52" s="274">
        <v>2</v>
      </c>
      <c r="E52" s="275">
        <v>115000</v>
      </c>
      <c r="F52" s="275">
        <v>115000</v>
      </c>
    </row>
    <row r="53" spans="2:6" ht="15">
      <c r="B53" s="274" t="s">
        <v>433</v>
      </c>
      <c r="C53" s="274" t="s">
        <v>213</v>
      </c>
      <c r="D53" s="274">
        <v>2</v>
      </c>
      <c r="E53" s="275">
        <v>112000</v>
      </c>
      <c r="F53" s="275">
        <v>106000</v>
      </c>
    </row>
    <row r="54" spans="2:6" ht="15">
      <c r="B54" s="274" t="s">
        <v>427</v>
      </c>
      <c r="C54" s="274" t="s">
        <v>207</v>
      </c>
      <c r="D54" s="274">
        <v>1</v>
      </c>
      <c r="E54" s="275">
        <v>60000</v>
      </c>
      <c r="F54" s="275">
        <v>60000</v>
      </c>
    </row>
    <row r="55" spans="2:6" ht="15">
      <c r="B55" s="274" t="s">
        <v>374</v>
      </c>
      <c r="C55" s="274" t="s">
        <v>155</v>
      </c>
      <c r="D55" s="274">
        <v>1</v>
      </c>
      <c r="E55" s="275">
        <v>400000</v>
      </c>
      <c r="F55" s="275">
        <v>400000</v>
      </c>
    </row>
    <row r="56" spans="2:6" ht="15">
      <c r="B56" s="274" t="s">
        <v>393</v>
      </c>
      <c r="C56" s="274" t="s">
        <v>174</v>
      </c>
      <c r="D56" s="274">
        <v>1</v>
      </c>
      <c r="E56" s="275">
        <v>100000</v>
      </c>
      <c r="F56" s="275">
        <v>50000</v>
      </c>
    </row>
    <row r="57" spans="2:6" ht="15">
      <c r="B57" s="274" t="s">
        <v>395</v>
      </c>
      <c r="C57" s="274" t="s">
        <v>176</v>
      </c>
      <c r="D57" s="274">
        <v>1</v>
      </c>
      <c r="E57" s="275">
        <v>1000000</v>
      </c>
      <c r="F57" s="275">
        <v>400000</v>
      </c>
    </row>
    <row r="58" spans="2:6" ht="15">
      <c r="B58" s="274" t="s">
        <v>398</v>
      </c>
      <c r="C58" s="274" t="s">
        <v>179</v>
      </c>
      <c r="D58" s="274">
        <v>1</v>
      </c>
      <c r="E58" s="275">
        <v>500000</v>
      </c>
      <c r="F58" s="275">
        <v>250000</v>
      </c>
    </row>
    <row r="59" spans="2:6" s="276" customFormat="1" ht="15">
      <c r="B59" s="274" t="s">
        <v>375</v>
      </c>
      <c r="C59" s="274" t="s">
        <v>156</v>
      </c>
      <c r="D59" s="274">
        <v>1</v>
      </c>
      <c r="E59" s="275">
        <v>60000</v>
      </c>
      <c r="F59" s="275">
        <v>40200</v>
      </c>
    </row>
    <row r="60" spans="2:6" s="276" customFormat="1" ht="15">
      <c r="B60" s="274" t="s">
        <v>417</v>
      </c>
      <c r="C60" s="274" t="s">
        <v>197</v>
      </c>
      <c r="D60" s="274">
        <v>1</v>
      </c>
      <c r="E60" s="275">
        <v>10000</v>
      </c>
      <c r="F60" s="275">
        <v>10000</v>
      </c>
    </row>
    <row r="61" spans="2:6" s="276" customFormat="1" ht="15">
      <c r="B61" s="274" t="s">
        <v>452</v>
      </c>
      <c r="C61" s="274" t="s">
        <v>232</v>
      </c>
      <c r="D61" s="274">
        <v>1</v>
      </c>
      <c r="E61" s="275">
        <v>20000</v>
      </c>
      <c r="F61" s="275">
        <v>20000</v>
      </c>
    </row>
    <row r="62" spans="2:6" s="276" customFormat="1" ht="15">
      <c r="B62" s="274" t="s">
        <v>418</v>
      </c>
      <c r="C62" s="274" t="s">
        <v>198</v>
      </c>
      <c r="D62" s="274">
        <v>1</v>
      </c>
      <c r="E62" s="275">
        <v>50000</v>
      </c>
      <c r="F62" s="275">
        <v>25000</v>
      </c>
    </row>
    <row r="63" spans="2:6" ht="15" customHeight="1">
      <c r="B63" s="536" t="s">
        <v>31</v>
      </c>
      <c r="C63" s="537"/>
      <c r="D63" s="537"/>
      <c r="E63" s="538"/>
      <c r="F63" s="131">
        <f>SUM(F27:F62)</f>
        <v>113780270</v>
      </c>
    </row>
    <row r="64" spans="2:4" ht="15">
      <c r="B64" s="535" t="s">
        <v>18</v>
      </c>
      <c r="C64" s="535"/>
      <c r="D64" s="535"/>
    </row>
    <row r="73" ht="15" customHeight="1"/>
  </sheetData>
  <sheetProtection/>
  <mergeCells count="17">
    <mergeCell ref="A1:F1"/>
    <mergeCell ref="A2:F3"/>
    <mergeCell ref="B64:D64"/>
    <mergeCell ref="B63:E63"/>
    <mergeCell ref="B20:E20"/>
    <mergeCell ref="B23:F23"/>
    <mergeCell ref="B24:B26"/>
    <mergeCell ref="D24:D26"/>
    <mergeCell ref="E24:E26"/>
    <mergeCell ref="F24:F26"/>
    <mergeCell ref="C24:C25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&amp;L18.03.2016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A3" sqref="A3:F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9" max="129" width="18.00390625" style="0" customWidth="1"/>
    <col min="130" max="131" width="13.8515625" style="0" customWidth="1"/>
    <col min="132" max="132" width="19.421875" style="0" customWidth="1"/>
    <col min="134" max="134" width="11.421875" style="0" customWidth="1"/>
    <col min="136" max="136" width="20.140625" style="0" bestFit="1" customWidth="1"/>
  </cols>
  <sheetData>
    <row r="1" spans="1:6" ht="21.75" customHeight="1" thickBot="1">
      <c r="A1" s="541" t="s">
        <v>508</v>
      </c>
      <c r="B1" s="541"/>
      <c r="C1" s="541"/>
      <c r="D1" s="541"/>
      <c r="E1" s="541"/>
      <c r="F1" s="541"/>
    </row>
    <row r="2" spans="1:6" s="276" customFormat="1" ht="21.75" customHeight="1">
      <c r="A2" s="338"/>
      <c r="B2" s="338"/>
      <c r="C2" s="338"/>
      <c r="D2" s="338"/>
      <c r="E2" s="338"/>
      <c r="F2" s="338"/>
    </row>
    <row r="3" spans="1:6" ht="16.5" customHeight="1">
      <c r="A3" s="369" t="s">
        <v>473</v>
      </c>
      <c r="B3" s="369"/>
      <c r="C3" s="369"/>
      <c r="D3" s="369"/>
      <c r="E3" s="369"/>
      <c r="F3" s="369"/>
    </row>
    <row r="4" spans="1:6" ht="16.5" customHeight="1">
      <c r="A4" s="176"/>
      <c r="B4" s="176"/>
      <c r="C4" s="176"/>
      <c r="D4" s="176"/>
      <c r="E4" s="176"/>
      <c r="F4" s="176"/>
    </row>
    <row r="5" spans="2:5" ht="16.5" customHeight="1">
      <c r="B5" s="437" t="s">
        <v>131</v>
      </c>
      <c r="C5" s="437"/>
      <c r="D5" s="437"/>
      <c r="E5" s="437"/>
    </row>
    <row r="6" spans="2:5" ht="16.5" customHeight="1">
      <c r="B6" s="530" t="s">
        <v>247</v>
      </c>
      <c r="C6" s="530" t="s">
        <v>248</v>
      </c>
      <c r="D6" s="530" t="s">
        <v>245</v>
      </c>
      <c r="E6" s="530" t="s">
        <v>246</v>
      </c>
    </row>
    <row r="7" spans="2:5" ht="16.5" customHeight="1">
      <c r="B7" s="530"/>
      <c r="C7" s="530"/>
      <c r="D7" s="531"/>
      <c r="E7" s="531"/>
    </row>
    <row r="8" spans="2:5" ht="24.75" customHeight="1">
      <c r="B8" s="530"/>
      <c r="C8" s="530"/>
      <c r="D8" s="531"/>
      <c r="E8" s="531"/>
    </row>
    <row r="9" spans="2:5" ht="16.5" customHeight="1">
      <c r="B9" s="274" t="s">
        <v>280</v>
      </c>
      <c r="C9" s="274">
        <v>6</v>
      </c>
      <c r="D9" s="275">
        <v>1230000</v>
      </c>
      <c r="E9" s="275">
        <v>1000000</v>
      </c>
    </row>
    <row r="10" spans="2:5" ht="16.5" customHeight="1">
      <c r="B10" s="274" t="s">
        <v>282</v>
      </c>
      <c r="C10" s="274">
        <v>5</v>
      </c>
      <c r="D10" s="275">
        <v>500000</v>
      </c>
      <c r="E10" s="275">
        <v>425000</v>
      </c>
    </row>
    <row r="11" spans="2:5" ht="16.5" customHeight="1">
      <c r="B11" s="274" t="s">
        <v>296</v>
      </c>
      <c r="C11" s="274">
        <v>4</v>
      </c>
      <c r="D11" s="275">
        <v>590000</v>
      </c>
      <c r="E11" s="275">
        <v>430000</v>
      </c>
    </row>
    <row r="12" spans="2:5" ht="16.5" customHeight="1">
      <c r="B12" s="274" t="s">
        <v>336</v>
      </c>
      <c r="C12" s="274">
        <v>4</v>
      </c>
      <c r="D12" s="275">
        <v>250000</v>
      </c>
      <c r="E12" s="275">
        <v>125000</v>
      </c>
    </row>
    <row r="13" spans="2:5" ht="16.5" customHeight="1">
      <c r="B13" s="274" t="s">
        <v>542</v>
      </c>
      <c r="C13" s="274">
        <v>4</v>
      </c>
      <c r="D13" s="275">
        <v>11750000</v>
      </c>
      <c r="E13" s="275">
        <v>11750000</v>
      </c>
    </row>
    <row r="14" spans="2:5" ht="16.5" customHeight="1">
      <c r="B14" s="274" t="s">
        <v>483</v>
      </c>
      <c r="C14" s="274">
        <v>3</v>
      </c>
      <c r="D14" s="275">
        <v>250000</v>
      </c>
      <c r="E14" s="275">
        <v>124000</v>
      </c>
    </row>
    <row r="15" spans="2:5" ht="16.5" customHeight="1">
      <c r="B15" s="274" t="s">
        <v>293</v>
      </c>
      <c r="C15" s="274">
        <v>2</v>
      </c>
      <c r="D15" s="275">
        <v>1100000</v>
      </c>
      <c r="E15" s="275">
        <v>1100000</v>
      </c>
    </row>
    <row r="16" spans="2:5" ht="16.5" customHeight="1">
      <c r="B16" s="274" t="s">
        <v>304</v>
      </c>
      <c r="C16" s="274">
        <v>2</v>
      </c>
      <c r="D16" s="275">
        <v>320000</v>
      </c>
      <c r="E16" s="275">
        <v>320000</v>
      </c>
    </row>
    <row r="17" spans="2:5" ht="16.5" customHeight="1">
      <c r="B17" s="274" t="s">
        <v>310</v>
      </c>
      <c r="C17" s="274">
        <v>2</v>
      </c>
      <c r="D17" s="275">
        <v>600000</v>
      </c>
      <c r="E17" s="275">
        <v>600000</v>
      </c>
    </row>
    <row r="18" spans="2:5" ht="16.5" customHeight="1">
      <c r="B18" s="274" t="s">
        <v>291</v>
      </c>
      <c r="C18" s="274">
        <v>2</v>
      </c>
      <c r="D18" s="275">
        <v>150000</v>
      </c>
      <c r="E18" s="275">
        <v>125000</v>
      </c>
    </row>
    <row r="19" spans="2:5" ht="16.5" customHeight="1">
      <c r="B19" s="274" t="s">
        <v>360</v>
      </c>
      <c r="C19" s="274">
        <v>2</v>
      </c>
      <c r="D19" s="275">
        <v>2050000</v>
      </c>
      <c r="E19" s="275">
        <v>2050000</v>
      </c>
    </row>
    <row r="20" spans="2:5" ht="16.5" customHeight="1">
      <c r="B20" s="274" t="s">
        <v>309</v>
      </c>
      <c r="C20" s="274">
        <v>2</v>
      </c>
      <c r="D20" s="275">
        <v>100000</v>
      </c>
      <c r="E20" s="275">
        <v>62500</v>
      </c>
    </row>
    <row r="21" spans="2:5" ht="16.5" customHeight="1">
      <c r="B21" s="274" t="s">
        <v>335</v>
      </c>
      <c r="C21" s="274">
        <v>2</v>
      </c>
      <c r="D21" s="275">
        <v>200000</v>
      </c>
      <c r="E21" s="275">
        <v>200000</v>
      </c>
    </row>
    <row r="22" spans="2:5" ht="16.5" customHeight="1">
      <c r="B22" s="274" t="s">
        <v>357</v>
      </c>
      <c r="C22" s="274">
        <v>2</v>
      </c>
      <c r="D22" s="275">
        <v>300000</v>
      </c>
      <c r="E22" s="275">
        <v>280000</v>
      </c>
    </row>
    <row r="23" spans="2:5" s="276" customFormat="1" ht="16.5" customHeight="1">
      <c r="B23" s="274" t="s">
        <v>279</v>
      </c>
      <c r="C23" s="274">
        <v>2</v>
      </c>
      <c r="D23" s="275">
        <v>600000</v>
      </c>
      <c r="E23" s="275">
        <v>249000</v>
      </c>
    </row>
    <row r="24" spans="2:5" s="276" customFormat="1" ht="16.5" customHeight="1">
      <c r="B24" s="274" t="s">
        <v>311</v>
      </c>
      <c r="C24" s="274">
        <v>2</v>
      </c>
      <c r="D24" s="275">
        <v>60000000</v>
      </c>
      <c r="E24" s="275">
        <v>60000000</v>
      </c>
    </row>
    <row r="25" spans="2:5" s="276" customFormat="1" ht="16.5" customHeight="1">
      <c r="B25" s="274" t="s">
        <v>281</v>
      </c>
      <c r="C25" s="274">
        <v>2</v>
      </c>
      <c r="D25" s="275">
        <v>100000</v>
      </c>
      <c r="E25" s="275">
        <v>100000</v>
      </c>
    </row>
    <row r="26" spans="2:5" s="276" customFormat="1" ht="16.5" customHeight="1">
      <c r="B26" s="274" t="s">
        <v>298</v>
      </c>
      <c r="C26" s="274">
        <v>1</v>
      </c>
      <c r="D26" s="275">
        <v>50000</v>
      </c>
      <c r="E26" s="275">
        <v>50000</v>
      </c>
    </row>
    <row r="27" spans="2:5" s="276" customFormat="1" ht="16.5" customHeight="1">
      <c r="B27" s="274" t="s">
        <v>283</v>
      </c>
      <c r="C27" s="274">
        <v>1</v>
      </c>
      <c r="D27" s="275">
        <v>100000</v>
      </c>
      <c r="E27" s="275">
        <v>50000</v>
      </c>
    </row>
    <row r="28" spans="2:5" ht="16.5" customHeight="1">
      <c r="B28" s="274" t="s">
        <v>297</v>
      </c>
      <c r="C28" s="274">
        <v>1</v>
      </c>
      <c r="D28" s="275">
        <v>50000</v>
      </c>
      <c r="E28" s="275">
        <v>50000</v>
      </c>
    </row>
    <row r="29" spans="2:5" ht="16.5" customHeight="1">
      <c r="B29" s="274" t="s">
        <v>543</v>
      </c>
      <c r="C29" s="274">
        <v>1</v>
      </c>
      <c r="D29" s="275">
        <v>50000</v>
      </c>
      <c r="E29" s="275">
        <v>30000</v>
      </c>
    </row>
    <row r="30" spans="2:5" ht="16.5" customHeight="1">
      <c r="B30" s="274" t="s">
        <v>544</v>
      </c>
      <c r="C30" s="274">
        <v>1</v>
      </c>
      <c r="D30" s="275">
        <v>4995000</v>
      </c>
      <c r="E30" s="275">
        <v>4995000</v>
      </c>
    </row>
    <row r="31" spans="2:5" ht="16.5" customHeight="1">
      <c r="B31" s="274" t="s">
        <v>294</v>
      </c>
      <c r="C31" s="274">
        <v>1</v>
      </c>
      <c r="D31" s="275">
        <v>750000</v>
      </c>
      <c r="E31" s="275">
        <v>750000</v>
      </c>
    </row>
    <row r="32" spans="2:5" ht="16.5" customHeight="1">
      <c r="B32" s="274" t="s">
        <v>287</v>
      </c>
      <c r="C32" s="274">
        <v>1</v>
      </c>
      <c r="D32" s="275">
        <v>100000</v>
      </c>
      <c r="E32" s="275">
        <v>45000</v>
      </c>
    </row>
    <row r="33" spans="2:5" ht="16.5" customHeight="1">
      <c r="B33" s="274" t="s">
        <v>288</v>
      </c>
      <c r="C33" s="274">
        <v>1</v>
      </c>
      <c r="D33" s="275">
        <v>45900000</v>
      </c>
      <c r="E33" s="275">
        <v>22950000</v>
      </c>
    </row>
    <row r="34" spans="2:5" ht="16.5" customHeight="1">
      <c r="B34" s="274" t="s">
        <v>284</v>
      </c>
      <c r="C34" s="274">
        <v>1</v>
      </c>
      <c r="D34" s="275">
        <v>50000</v>
      </c>
      <c r="E34" s="275">
        <v>30000</v>
      </c>
    </row>
    <row r="35" spans="2:5" ht="16.5" customHeight="1">
      <c r="B35" s="274" t="s">
        <v>299</v>
      </c>
      <c r="C35" s="274">
        <v>1</v>
      </c>
      <c r="D35" s="275">
        <v>100000</v>
      </c>
      <c r="E35" s="275">
        <v>100000</v>
      </c>
    </row>
    <row r="36" spans="2:5" s="276" customFormat="1" ht="16.5" customHeight="1">
      <c r="B36" s="274" t="s">
        <v>362</v>
      </c>
      <c r="C36" s="274">
        <v>1</v>
      </c>
      <c r="D36" s="275">
        <v>240000</v>
      </c>
      <c r="E36" s="275">
        <v>120000</v>
      </c>
    </row>
    <row r="37" spans="2:5" s="276" customFormat="1" ht="16.5" customHeight="1">
      <c r="B37" s="274" t="s">
        <v>289</v>
      </c>
      <c r="C37" s="274">
        <v>1</v>
      </c>
      <c r="D37" s="275">
        <v>900000</v>
      </c>
      <c r="E37" s="275">
        <v>900000</v>
      </c>
    </row>
    <row r="38" spans="2:5" s="276" customFormat="1" ht="16.5" customHeight="1">
      <c r="B38" s="274" t="s">
        <v>292</v>
      </c>
      <c r="C38" s="274">
        <v>1</v>
      </c>
      <c r="D38" s="275">
        <v>300000</v>
      </c>
      <c r="E38" s="275">
        <v>150000</v>
      </c>
    </row>
    <row r="39" spans="2:5" s="276" customFormat="1" ht="16.5" customHeight="1">
      <c r="B39" s="274" t="s">
        <v>305</v>
      </c>
      <c r="C39" s="274">
        <v>1</v>
      </c>
      <c r="D39" s="275">
        <v>50000</v>
      </c>
      <c r="E39" s="275">
        <v>25000</v>
      </c>
    </row>
    <row r="40" spans="2:5" s="276" customFormat="1" ht="16.5" customHeight="1">
      <c r="B40" s="274" t="s">
        <v>295</v>
      </c>
      <c r="C40" s="274">
        <v>1</v>
      </c>
      <c r="D40" s="275">
        <v>50000</v>
      </c>
      <c r="E40" s="275">
        <v>50000</v>
      </c>
    </row>
    <row r="41" spans="2:5" ht="16.5" customHeight="1">
      <c r="B41" s="539" t="s">
        <v>31</v>
      </c>
      <c r="C41" s="539"/>
      <c r="D41" s="539"/>
      <c r="E41" s="131">
        <f>SUM(E9:E40)</f>
        <v>109235500</v>
      </c>
    </row>
    <row r="42" spans="2:5" s="276" customFormat="1" ht="16.5" customHeight="1">
      <c r="B42" s="331"/>
      <c r="C42" s="331"/>
      <c r="D42" s="331"/>
      <c r="E42" s="332"/>
    </row>
    <row r="43" spans="2:5" s="276" customFormat="1" ht="16.5" customHeight="1">
      <c r="B43" s="331"/>
      <c r="C43" s="331"/>
      <c r="D43" s="331"/>
      <c r="E43" s="332"/>
    </row>
    <row r="44" spans="2:5" s="276" customFormat="1" ht="16.5" customHeight="1">
      <c r="B44" s="331"/>
      <c r="C44" s="331"/>
      <c r="D44" s="331"/>
      <c r="E44" s="332"/>
    </row>
    <row r="45" spans="2:5" s="276" customFormat="1" ht="16.5" customHeight="1">
      <c r="B45" s="331"/>
      <c r="C45" s="331"/>
      <c r="D45" s="331"/>
      <c r="E45" s="332"/>
    </row>
    <row r="46" spans="2:5" ht="16.5" customHeight="1">
      <c r="B46" s="437" t="s">
        <v>139</v>
      </c>
      <c r="C46" s="437"/>
      <c r="D46" s="437"/>
      <c r="E46" s="437"/>
    </row>
    <row r="47" spans="2:5" ht="16.5" customHeight="1">
      <c r="B47" s="530" t="s">
        <v>247</v>
      </c>
      <c r="C47" s="530" t="s">
        <v>244</v>
      </c>
      <c r="D47" s="530" t="s">
        <v>245</v>
      </c>
      <c r="E47" s="530" t="s">
        <v>246</v>
      </c>
    </row>
    <row r="48" spans="2:5" ht="16.5" customHeight="1">
      <c r="B48" s="530"/>
      <c r="C48" s="530"/>
      <c r="D48" s="531"/>
      <c r="E48" s="531"/>
    </row>
    <row r="49" spans="2:5" ht="23.25" customHeight="1">
      <c r="B49" s="530"/>
      <c r="C49" s="530"/>
      <c r="D49" s="531"/>
      <c r="E49" s="531"/>
    </row>
    <row r="50" spans="2:5" ht="16.5" customHeight="1">
      <c r="B50" s="274" t="s">
        <v>296</v>
      </c>
      <c r="C50" s="274">
        <v>184</v>
      </c>
      <c r="D50" s="275">
        <v>27083000</v>
      </c>
      <c r="E50" s="275">
        <v>24816670</v>
      </c>
    </row>
    <row r="51" spans="2:5" ht="16.5" customHeight="1">
      <c r="B51" s="274" t="s">
        <v>291</v>
      </c>
      <c r="C51" s="274">
        <v>32</v>
      </c>
      <c r="D51" s="275">
        <v>6975000</v>
      </c>
      <c r="E51" s="275">
        <v>5509900</v>
      </c>
    </row>
    <row r="52" spans="2:5" ht="16.5" customHeight="1">
      <c r="B52" s="274" t="s">
        <v>280</v>
      </c>
      <c r="C52" s="274">
        <v>22</v>
      </c>
      <c r="D52" s="275">
        <v>2420000</v>
      </c>
      <c r="E52" s="275">
        <v>1956790</v>
      </c>
    </row>
    <row r="53" spans="2:5" ht="16.5" customHeight="1">
      <c r="B53" s="274" t="s">
        <v>279</v>
      </c>
      <c r="C53" s="274">
        <v>20</v>
      </c>
      <c r="D53" s="275">
        <v>2420000</v>
      </c>
      <c r="E53" s="275">
        <v>2262000</v>
      </c>
    </row>
    <row r="54" spans="2:5" ht="16.5" customHeight="1">
      <c r="B54" s="274" t="s">
        <v>311</v>
      </c>
      <c r="C54" s="274">
        <v>15</v>
      </c>
      <c r="D54" s="275">
        <v>2430000</v>
      </c>
      <c r="E54" s="275">
        <v>1507910</v>
      </c>
    </row>
    <row r="55" spans="2:5" ht="16.5" customHeight="1">
      <c r="B55" s="274" t="s">
        <v>325</v>
      </c>
      <c r="C55" s="274">
        <v>11</v>
      </c>
      <c r="D55" s="275">
        <v>1660000</v>
      </c>
      <c r="E55" s="275">
        <v>1337500</v>
      </c>
    </row>
    <row r="56" spans="2:5" ht="16.5" customHeight="1">
      <c r="B56" s="274" t="s">
        <v>310</v>
      </c>
      <c r="C56" s="274">
        <v>8</v>
      </c>
      <c r="D56" s="275">
        <v>1300000</v>
      </c>
      <c r="E56" s="275">
        <v>1300000</v>
      </c>
    </row>
    <row r="57" spans="2:5" ht="16.5" customHeight="1">
      <c r="B57" s="274" t="s">
        <v>293</v>
      </c>
      <c r="C57" s="274">
        <v>8</v>
      </c>
      <c r="D57" s="275">
        <v>1470000</v>
      </c>
      <c r="E57" s="275">
        <v>545000</v>
      </c>
    </row>
    <row r="58" spans="2:5" ht="16.5" customHeight="1">
      <c r="B58" s="274" t="s">
        <v>282</v>
      </c>
      <c r="C58" s="274">
        <v>8</v>
      </c>
      <c r="D58" s="275">
        <v>470000</v>
      </c>
      <c r="E58" s="275">
        <v>308300</v>
      </c>
    </row>
    <row r="59" spans="2:5" ht="16.5" customHeight="1">
      <c r="B59" s="274" t="s">
        <v>305</v>
      </c>
      <c r="C59" s="274">
        <v>7</v>
      </c>
      <c r="D59" s="275">
        <v>1800000</v>
      </c>
      <c r="E59" s="275">
        <v>1150000</v>
      </c>
    </row>
    <row r="60" spans="2:5" ht="16.5" customHeight="1">
      <c r="B60" s="274" t="s">
        <v>295</v>
      </c>
      <c r="C60" s="274">
        <v>7</v>
      </c>
      <c r="D60" s="275">
        <v>620000</v>
      </c>
      <c r="E60" s="275">
        <v>539960</v>
      </c>
    </row>
    <row r="61" spans="2:5" ht="16.5" customHeight="1">
      <c r="B61" s="274" t="s">
        <v>292</v>
      </c>
      <c r="C61" s="274">
        <v>5</v>
      </c>
      <c r="D61" s="275">
        <v>2175000</v>
      </c>
      <c r="E61" s="275">
        <v>517500</v>
      </c>
    </row>
    <row r="62" spans="2:5" ht="16.5" customHeight="1">
      <c r="B62" s="274" t="s">
        <v>299</v>
      </c>
      <c r="C62" s="274">
        <v>5</v>
      </c>
      <c r="D62" s="275">
        <v>170000</v>
      </c>
      <c r="E62" s="275">
        <v>148000</v>
      </c>
    </row>
    <row r="63" spans="2:5" ht="16.5" customHeight="1">
      <c r="B63" s="274" t="s">
        <v>290</v>
      </c>
      <c r="C63" s="274">
        <v>5</v>
      </c>
      <c r="D63" s="275">
        <v>244000</v>
      </c>
      <c r="E63" s="275">
        <v>181000</v>
      </c>
    </row>
    <row r="64" spans="2:5" ht="16.5" customHeight="1">
      <c r="B64" s="274" t="s">
        <v>366</v>
      </c>
      <c r="C64" s="274">
        <v>5</v>
      </c>
      <c r="D64" s="275">
        <v>1500000</v>
      </c>
      <c r="E64" s="275">
        <v>566000</v>
      </c>
    </row>
    <row r="65" spans="2:5" ht="16.5" customHeight="1">
      <c r="B65" s="274" t="s">
        <v>281</v>
      </c>
      <c r="C65" s="274">
        <v>4</v>
      </c>
      <c r="D65" s="275">
        <v>625000</v>
      </c>
      <c r="E65" s="275">
        <v>617000</v>
      </c>
    </row>
    <row r="66" spans="2:5" ht="16.5" customHeight="1">
      <c r="B66" s="274" t="s">
        <v>545</v>
      </c>
      <c r="C66" s="274">
        <v>4</v>
      </c>
      <c r="D66" s="275">
        <v>1030000</v>
      </c>
      <c r="E66" s="275">
        <v>413500</v>
      </c>
    </row>
    <row r="67" spans="2:5" ht="16.5" customHeight="1">
      <c r="B67" s="274" t="s">
        <v>364</v>
      </c>
      <c r="C67" s="274">
        <v>4</v>
      </c>
      <c r="D67" s="275">
        <v>550000</v>
      </c>
      <c r="E67" s="275">
        <v>425000</v>
      </c>
    </row>
    <row r="68" spans="2:5" ht="16.5" customHeight="1">
      <c r="B68" s="274" t="s">
        <v>335</v>
      </c>
      <c r="C68" s="274">
        <v>3</v>
      </c>
      <c r="D68" s="275">
        <v>250000</v>
      </c>
      <c r="E68" s="275">
        <v>150000</v>
      </c>
    </row>
    <row r="69" spans="2:5" ht="16.5" customHeight="1">
      <c r="B69" s="274" t="s">
        <v>365</v>
      </c>
      <c r="C69" s="274">
        <v>3</v>
      </c>
      <c r="D69" s="275">
        <v>230000</v>
      </c>
      <c r="E69" s="275">
        <v>69600</v>
      </c>
    </row>
    <row r="70" spans="2:5" ht="16.5" customHeight="1">
      <c r="B70" s="274" t="s">
        <v>336</v>
      </c>
      <c r="C70" s="274">
        <v>3</v>
      </c>
      <c r="D70" s="275">
        <v>130000</v>
      </c>
      <c r="E70" s="275">
        <v>130000</v>
      </c>
    </row>
    <row r="71" spans="2:5" ht="16.5" customHeight="1">
      <c r="B71" s="274" t="s">
        <v>298</v>
      </c>
      <c r="C71" s="274">
        <v>3</v>
      </c>
      <c r="D71" s="275">
        <v>40000</v>
      </c>
      <c r="E71" s="275">
        <v>32000</v>
      </c>
    </row>
    <row r="72" spans="2:5" ht="16.5" customHeight="1">
      <c r="B72" s="274" t="s">
        <v>360</v>
      </c>
      <c r="C72" s="274">
        <v>3</v>
      </c>
      <c r="D72" s="275">
        <v>310000</v>
      </c>
      <c r="E72" s="275">
        <v>310000</v>
      </c>
    </row>
    <row r="73" spans="2:5" ht="16.5" customHeight="1">
      <c r="B73" s="274" t="s">
        <v>331</v>
      </c>
      <c r="C73" s="274">
        <v>3</v>
      </c>
      <c r="D73" s="275">
        <v>130000</v>
      </c>
      <c r="E73" s="275">
        <v>84990</v>
      </c>
    </row>
    <row r="74" spans="2:5" ht="16.5" customHeight="1">
      <c r="B74" s="274" t="s">
        <v>337</v>
      </c>
      <c r="C74" s="274">
        <v>3</v>
      </c>
      <c r="D74" s="275">
        <v>250000</v>
      </c>
      <c r="E74" s="275">
        <v>199000</v>
      </c>
    </row>
    <row r="75" spans="2:5" ht="16.5" customHeight="1">
      <c r="B75" s="274" t="s">
        <v>287</v>
      </c>
      <c r="C75" s="274">
        <v>3</v>
      </c>
      <c r="D75" s="275">
        <v>30000</v>
      </c>
      <c r="E75" s="275">
        <v>25000</v>
      </c>
    </row>
    <row r="76" spans="2:5" ht="16.5" customHeight="1">
      <c r="B76" s="274" t="s">
        <v>288</v>
      </c>
      <c r="C76" s="274">
        <v>2</v>
      </c>
      <c r="D76" s="275">
        <v>30000</v>
      </c>
      <c r="E76" s="275">
        <v>30000</v>
      </c>
    </row>
    <row r="77" spans="2:5" ht="16.5" customHeight="1">
      <c r="B77" s="274" t="s">
        <v>289</v>
      </c>
      <c r="C77" s="274">
        <v>2</v>
      </c>
      <c r="D77" s="275">
        <v>60000</v>
      </c>
      <c r="E77" s="275">
        <v>60000</v>
      </c>
    </row>
    <row r="78" spans="2:5" ht="16.5" customHeight="1">
      <c r="B78" s="274" t="s">
        <v>362</v>
      </c>
      <c r="C78" s="274">
        <v>2</v>
      </c>
      <c r="D78" s="275">
        <v>120000</v>
      </c>
      <c r="E78" s="275">
        <v>119000</v>
      </c>
    </row>
    <row r="79" spans="2:5" ht="16.5" customHeight="1">
      <c r="B79" s="274" t="s">
        <v>297</v>
      </c>
      <c r="C79" s="274">
        <v>2</v>
      </c>
      <c r="D79" s="275">
        <v>110000</v>
      </c>
      <c r="E79" s="275">
        <v>35000</v>
      </c>
    </row>
    <row r="80" spans="2:5" ht="16.5" customHeight="1">
      <c r="B80" s="274" t="s">
        <v>456</v>
      </c>
      <c r="C80" s="274">
        <v>2</v>
      </c>
      <c r="D80" s="275">
        <v>280000</v>
      </c>
      <c r="E80" s="275">
        <v>145000</v>
      </c>
    </row>
    <row r="81" spans="2:5" ht="16.5" customHeight="1">
      <c r="B81" s="274" t="s">
        <v>546</v>
      </c>
      <c r="C81" s="274">
        <v>2</v>
      </c>
      <c r="D81" s="275">
        <v>100000</v>
      </c>
      <c r="E81" s="275">
        <v>52500</v>
      </c>
    </row>
    <row r="82" spans="2:5" s="276" customFormat="1" ht="16.5" customHeight="1">
      <c r="B82" s="274" t="s">
        <v>304</v>
      </c>
      <c r="C82" s="274">
        <v>2</v>
      </c>
      <c r="D82" s="275">
        <v>62000</v>
      </c>
      <c r="E82" s="275">
        <v>51000</v>
      </c>
    </row>
    <row r="83" spans="2:5" s="276" customFormat="1" ht="16.5" customHeight="1">
      <c r="B83" s="274" t="s">
        <v>294</v>
      </c>
      <c r="C83" s="274">
        <v>2</v>
      </c>
      <c r="D83" s="275">
        <v>20000</v>
      </c>
      <c r="E83" s="275">
        <v>18000</v>
      </c>
    </row>
    <row r="84" spans="2:5" s="276" customFormat="1" ht="16.5" customHeight="1">
      <c r="B84" s="274" t="s">
        <v>547</v>
      </c>
      <c r="C84" s="274">
        <v>1</v>
      </c>
      <c r="D84" s="275">
        <v>10000</v>
      </c>
      <c r="E84" s="275">
        <v>10000</v>
      </c>
    </row>
    <row r="85" spans="2:5" s="276" customFormat="1" ht="16.5" customHeight="1">
      <c r="B85" s="274" t="s">
        <v>457</v>
      </c>
      <c r="C85" s="274">
        <v>1</v>
      </c>
      <c r="D85" s="275">
        <v>100000</v>
      </c>
      <c r="E85" s="275">
        <v>100000</v>
      </c>
    </row>
    <row r="86" spans="2:5" s="276" customFormat="1" ht="16.5" customHeight="1">
      <c r="B86" s="274" t="s">
        <v>548</v>
      </c>
      <c r="C86" s="274">
        <v>1</v>
      </c>
      <c r="D86" s="275">
        <v>100000</v>
      </c>
      <c r="E86" s="275">
        <v>100000</v>
      </c>
    </row>
    <row r="87" spans="2:5" ht="16.5" customHeight="1">
      <c r="B87" s="274" t="s">
        <v>549</v>
      </c>
      <c r="C87" s="274">
        <v>1</v>
      </c>
      <c r="D87" s="275">
        <v>100000</v>
      </c>
      <c r="E87" s="275">
        <v>100000</v>
      </c>
    </row>
    <row r="88" spans="2:5" ht="16.5" customHeight="1">
      <c r="B88" s="274" t="s">
        <v>283</v>
      </c>
      <c r="C88" s="274">
        <v>1</v>
      </c>
      <c r="D88" s="275">
        <v>10000</v>
      </c>
      <c r="E88" s="275">
        <v>10000</v>
      </c>
    </row>
    <row r="89" spans="2:5" ht="16.5" customHeight="1">
      <c r="B89" s="274" t="s">
        <v>483</v>
      </c>
      <c r="C89" s="274">
        <v>1</v>
      </c>
      <c r="D89" s="275">
        <v>120000</v>
      </c>
      <c r="E89" s="275">
        <v>90000</v>
      </c>
    </row>
    <row r="90" spans="2:5" ht="16.5" customHeight="1">
      <c r="B90" s="274" t="s">
        <v>309</v>
      </c>
      <c r="C90" s="274">
        <v>1</v>
      </c>
      <c r="D90" s="275">
        <v>10000</v>
      </c>
      <c r="E90" s="275">
        <v>5000</v>
      </c>
    </row>
    <row r="91" spans="2:5" ht="16.5" customHeight="1">
      <c r="B91" s="274" t="s">
        <v>550</v>
      </c>
      <c r="C91" s="274">
        <v>1</v>
      </c>
      <c r="D91" s="275">
        <v>100000</v>
      </c>
      <c r="E91" s="275">
        <v>20000</v>
      </c>
    </row>
    <row r="92" spans="2:5" ht="16.5" customHeight="1">
      <c r="B92" s="274" t="s">
        <v>361</v>
      </c>
      <c r="C92" s="274">
        <v>1</v>
      </c>
      <c r="D92" s="275">
        <v>200000</v>
      </c>
      <c r="E92" s="275">
        <v>200000</v>
      </c>
    </row>
    <row r="93" spans="2:5" ht="16.5" customHeight="1">
      <c r="B93" s="274" t="s">
        <v>357</v>
      </c>
      <c r="C93" s="274">
        <v>1</v>
      </c>
      <c r="D93" s="275">
        <v>100000</v>
      </c>
      <c r="E93" s="275">
        <v>100000</v>
      </c>
    </row>
    <row r="94" spans="2:5" ht="16.5" customHeight="1">
      <c r="B94" s="274" t="s">
        <v>363</v>
      </c>
      <c r="C94" s="274">
        <v>1</v>
      </c>
      <c r="D94" s="275">
        <v>100000</v>
      </c>
      <c r="E94" s="275">
        <v>37000</v>
      </c>
    </row>
    <row r="95" spans="2:5" ht="16.5" customHeight="1">
      <c r="B95" s="274" t="s">
        <v>286</v>
      </c>
      <c r="C95" s="274">
        <v>1</v>
      </c>
      <c r="D95" s="275">
        <v>4000000</v>
      </c>
      <c r="E95" s="275">
        <v>2000000</v>
      </c>
    </row>
    <row r="96" spans="2:5" ht="16.5" customHeight="1">
      <c r="B96" s="274" t="s">
        <v>551</v>
      </c>
      <c r="C96" s="274">
        <v>1</v>
      </c>
      <c r="D96" s="275">
        <v>50000</v>
      </c>
      <c r="E96" s="275">
        <v>35000</v>
      </c>
    </row>
    <row r="97" spans="2:5" ht="16.5" customHeight="1">
      <c r="B97" s="274" t="s">
        <v>552</v>
      </c>
      <c r="C97" s="274">
        <v>1</v>
      </c>
      <c r="D97" s="275">
        <v>100000</v>
      </c>
      <c r="E97" s="275">
        <v>50000</v>
      </c>
    </row>
    <row r="98" spans="2:5" ht="16.5" customHeight="1">
      <c r="B98" s="274" t="s">
        <v>553</v>
      </c>
      <c r="C98" s="274">
        <v>1</v>
      </c>
      <c r="D98" s="275">
        <v>15000</v>
      </c>
      <c r="E98" s="275">
        <v>4950</v>
      </c>
    </row>
    <row r="99" spans="2:5" ht="16.5" customHeight="1">
      <c r="B99" s="274" t="s">
        <v>285</v>
      </c>
      <c r="C99" s="274">
        <v>1</v>
      </c>
      <c r="D99" s="275">
        <v>20000</v>
      </c>
      <c r="E99" s="275">
        <v>20000</v>
      </c>
    </row>
    <row r="100" spans="2:5" ht="16.5" customHeight="1">
      <c r="B100" s="274" t="s">
        <v>554</v>
      </c>
      <c r="C100" s="274">
        <v>1</v>
      </c>
      <c r="D100" s="275">
        <v>10000</v>
      </c>
      <c r="E100" s="275">
        <v>10000</v>
      </c>
    </row>
    <row r="101" spans="2:5" ht="16.5" customHeight="1">
      <c r="B101" s="274" t="s">
        <v>455</v>
      </c>
      <c r="C101" s="274">
        <v>1</v>
      </c>
      <c r="D101" s="275">
        <v>10000</v>
      </c>
      <c r="E101" s="275">
        <v>5000</v>
      </c>
    </row>
    <row r="102" spans="2:5" ht="16.5" customHeight="1">
      <c r="B102" s="274" t="s">
        <v>555</v>
      </c>
      <c r="C102" s="274">
        <v>1</v>
      </c>
      <c r="D102" s="275">
        <v>10000</v>
      </c>
      <c r="E102" s="275">
        <v>10000</v>
      </c>
    </row>
    <row r="103" spans="2:5" ht="16.5" customHeight="1">
      <c r="B103" s="539" t="s">
        <v>31</v>
      </c>
      <c r="C103" s="539"/>
      <c r="D103" s="539"/>
      <c r="E103" s="131">
        <f>SUM(E50:E102)</f>
        <v>48520070</v>
      </c>
    </row>
    <row r="104" spans="2:4" ht="16.5" customHeight="1">
      <c r="B104" s="3" t="s">
        <v>18</v>
      </c>
      <c r="C104" s="3"/>
      <c r="D104" s="3"/>
    </row>
    <row r="105" spans="2:5" ht="16.5" customHeight="1">
      <c r="B105" s="161" t="s">
        <v>249</v>
      </c>
      <c r="C105" s="161"/>
      <c r="D105" s="161"/>
      <c r="E105" s="161"/>
    </row>
    <row r="107" spans="1:6" ht="16.5" customHeight="1">
      <c r="A107" s="540" t="s">
        <v>519</v>
      </c>
      <c r="B107" s="540"/>
      <c r="C107" s="540"/>
      <c r="D107" s="540"/>
      <c r="E107" s="540"/>
      <c r="F107" s="540"/>
    </row>
    <row r="108" spans="1:6" ht="16.5" customHeight="1">
      <c r="A108" s="276"/>
      <c r="B108" s="437" t="s">
        <v>131</v>
      </c>
      <c r="C108" s="437"/>
      <c r="D108" s="437"/>
      <c r="E108" s="437"/>
      <c r="F108" s="276"/>
    </row>
    <row r="109" spans="1:6" ht="16.5" customHeight="1">
      <c r="A109" s="276"/>
      <c r="B109" s="530" t="s">
        <v>247</v>
      </c>
      <c r="C109" s="530" t="s">
        <v>248</v>
      </c>
      <c r="D109" s="530" t="s">
        <v>245</v>
      </c>
      <c r="E109" s="530" t="s">
        <v>246</v>
      </c>
      <c r="F109" s="276"/>
    </row>
    <row r="110" spans="1:6" ht="16.5" customHeight="1">
      <c r="A110" s="276"/>
      <c r="B110" s="530"/>
      <c r="C110" s="530"/>
      <c r="D110" s="531"/>
      <c r="E110" s="531"/>
      <c r="F110" s="276"/>
    </row>
    <row r="111" spans="1:6" ht="29.25" customHeight="1">
      <c r="A111" s="276"/>
      <c r="B111" s="530"/>
      <c r="C111" s="530"/>
      <c r="D111" s="531"/>
      <c r="E111" s="531"/>
      <c r="F111" s="276"/>
    </row>
    <row r="112" spans="1:6" ht="16.5" customHeight="1">
      <c r="A112" s="276"/>
      <c r="B112" s="274" t="s">
        <v>280</v>
      </c>
      <c r="C112" s="274">
        <v>14</v>
      </c>
      <c r="D112" s="275">
        <v>4880000</v>
      </c>
      <c r="E112" s="275">
        <v>4121500</v>
      </c>
      <c r="F112" s="276"/>
    </row>
    <row r="113" spans="1:6" ht="16.5" customHeight="1">
      <c r="A113" s="276"/>
      <c r="B113" s="274" t="s">
        <v>296</v>
      </c>
      <c r="C113" s="274">
        <v>12</v>
      </c>
      <c r="D113" s="275">
        <v>6970000</v>
      </c>
      <c r="E113" s="275">
        <v>3435000</v>
      </c>
      <c r="F113" s="276"/>
    </row>
    <row r="114" spans="1:6" ht="16.5" customHeight="1">
      <c r="A114" s="276"/>
      <c r="B114" s="274" t="s">
        <v>282</v>
      </c>
      <c r="C114" s="274">
        <v>10</v>
      </c>
      <c r="D114" s="275">
        <v>900000</v>
      </c>
      <c r="E114" s="275">
        <v>825000</v>
      </c>
      <c r="F114" s="276"/>
    </row>
    <row r="115" spans="1:6" ht="16.5" customHeight="1">
      <c r="A115" s="276"/>
      <c r="B115" s="274" t="s">
        <v>311</v>
      </c>
      <c r="C115" s="274">
        <v>8</v>
      </c>
      <c r="D115" s="275">
        <v>60400000</v>
      </c>
      <c r="E115" s="275">
        <v>60296000</v>
      </c>
      <c r="F115" s="276"/>
    </row>
    <row r="116" spans="1:6" ht="16.5" customHeight="1">
      <c r="A116" s="276"/>
      <c r="B116" s="274" t="s">
        <v>279</v>
      </c>
      <c r="C116" s="274">
        <v>6</v>
      </c>
      <c r="D116" s="275">
        <v>952000</v>
      </c>
      <c r="E116" s="275">
        <v>547500</v>
      </c>
      <c r="F116" s="276"/>
    </row>
    <row r="117" spans="1:6" ht="16.5" customHeight="1">
      <c r="A117" s="276"/>
      <c r="B117" s="274" t="s">
        <v>357</v>
      </c>
      <c r="C117" s="274">
        <v>5</v>
      </c>
      <c r="D117" s="275">
        <v>630000</v>
      </c>
      <c r="E117" s="275">
        <v>474500</v>
      </c>
      <c r="F117" s="276"/>
    </row>
    <row r="118" spans="1:6" ht="16.5" customHeight="1">
      <c r="A118" s="276"/>
      <c r="B118" s="274" t="s">
        <v>483</v>
      </c>
      <c r="C118" s="274">
        <v>5</v>
      </c>
      <c r="D118" s="275">
        <v>14850000</v>
      </c>
      <c r="E118" s="275">
        <v>14661500</v>
      </c>
      <c r="F118" s="276"/>
    </row>
    <row r="119" spans="1:6" ht="16.5" customHeight="1">
      <c r="A119" s="276"/>
      <c r="B119" s="274" t="s">
        <v>304</v>
      </c>
      <c r="C119" s="274">
        <v>4</v>
      </c>
      <c r="D119" s="275">
        <v>470000</v>
      </c>
      <c r="E119" s="275">
        <v>402500</v>
      </c>
      <c r="F119" s="276"/>
    </row>
    <row r="120" spans="1:6" ht="16.5" customHeight="1">
      <c r="A120" s="276"/>
      <c r="B120" s="274" t="s">
        <v>336</v>
      </c>
      <c r="C120" s="274">
        <v>4</v>
      </c>
      <c r="D120" s="275">
        <v>250000</v>
      </c>
      <c r="E120" s="275">
        <v>125000</v>
      </c>
      <c r="F120" s="276"/>
    </row>
    <row r="121" spans="1:6" ht="16.5" customHeight="1">
      <c r="A121" s="276"/>
      <c r="B121" s="274" t="s">
        <v>281</v>
      </c>
      <c r="C121" s="274">
        <v>4</v>
      </c>
      <c r="D121" s="275">
        <v>250000</v>
      </c>
      <c r="E121" s="275">
        <v>195000</v>
      </c>
      <c r="F121" s="276"/>
    </row>
    <row r="122" spans="1:6" ht="16.5" customHeight="1">
      <c r="A122" s="276"/>
      <c r="B122" s="274" t="s">
        <v>542</v>
      </c>
      <c r="C122" s="274">
        <v>4</v>
      </c>
      <c r="D122" s="275">
        <v>11750000</v>
      </c>
      <c r="E122" s="275">
        <v>11750000</v>
      </c>
      <c r="F122" s="276"/>
    </row>
    <row r="123" spans="1:6" ht="16.5" customHeight="1">
      <c r="A123" s="276"/>
      <c r="B123" s="274" t="s">
        <v>291</v>
      </c>
      <c r="C123" s="274">
        <v>4</v>
      </c>
      <c r="D123" s="275">
        <v>5200000</v>
      </c>
      <c r="E123" s="275">
        <v>1675000</v>
      </c>
      <c r="F123" s="276"/>
    </row>
    <row r="124" spans="1:6" ht="16.5" customHeight="1">
      <c r="A124" s="276"/>
      <c r="B124" s="274" t="s">
        <v>288</v>
      </c>
      <c r="C124" s="274">
        <v>3</v>
      </c>
      <c r="D124" s="275">
        <v>46900000</v>
      </c>
      <c r="E124" s="275">
        <v>23450000</v>
      </c>
      <c r="F124" s="276"/>
    </row>
    <row r="125" spans="1:6" ht="16.5" customHeight="1">
      <c r="A125" s="276"/>
      <c r="B125" s="274" t="s">
        <v>289</v>
      </c>
      <c r="C125" s="274">
        <v>3</v>
      </c>
      <c r="D125" s="275">
        <v>3300000</v>
      </c>
      <c r="E125" s="275">
        <v>3100000</v>
      </c>
      <c r="F125" s="276"/>
    </row>
    <row r="126" spans="1:6" ht="16.5" customHeight="1">
      <c r="A126" s="276"/>
      <c r="B126" s="274" t="s">
        <v>284</v>
      </c>
      <c r="C126" s="274">
        <v>3</v>
      </c>
      <c r="D126" s="275">
        <v>1600000</v>
      </c>
      <c r="E126" s="275">
        <v>1280000</v>
      </c>
      <c r="F126" s="276"/>
    </row>
    <row r="127" spans="1:6" ht="16.5" customHeight="1">
      <c r="A127" s="276"/>
      <c r="B127" s="274" t="s">
        <v>310</v>
      </c>
      <c r="C127" s="274">
        <v>3</v>
      </c>
      <c r="D127" s="275">
        <v>650000</v>
      </c>
      <c r="E127" s="275">
        <v>650000</v>
      </c>
      <c r="F127" s="276"/>
    </row>
    <row r="128" spans="2:5" s="276" customFormat="1" ht="16.5" customHeight="1">
      <c r="B128" s="274" t="s">
        <v>293</v>
      </c>
      <c r="C128" s="274">
        <v>3</v>
      </c>
      <c r="D128" s="275">
        <v>1200000</v>
      </c>
      <c r="E128" s="275">
        <v>1200000</v>
      </c>
    </row>
    <row r="129" spans="2:5" s="276" customFormat="1" ht="16.5" customHeight="1">
      <c r="B129" s="274" t="s">
        <v>367</v>
      </c>
      <c r="C129" s="274">
        <v>2</v>
      </c>
      <c r="D129" s="275">
        <v>702000</v>
      </c>
      <c r="E129" s="275">
        <v>96020</v>
      </c>
    </row>
    <row r="130" spans="2:5" s="276" customFormat="1" ht="16.5" customHeight="1">
      <c r="B130" s="274" t="s">
        <v>335</v>
      </c>
      <c r="C130" s="274">
        <v>2</v>
      </c>
      <c r="D130" s="275">
        <v>200000</v>
      </c>
      <c r="E130" s="275">
        <v>200000</v>
      </c>
    </row>
    <row r="131" spans="2:5" s="276" customFormat="1" ht="16.5" customHeight="1">
      <c r="B131" s="274" t="s">
        <v>309</v>
      </c>
      <c r="C131" s="274">
        <v>2</v>
      </c>
      <c r="D131" s="275">
        <v>100000</v>
      </c>
      <c r="E131" s="275">
        <v>62500</v>
      </c>
    </row>
    <row r="132" spans="1:6" ht="16.5" customHeight="1">
      <c r="A132" s="276"/>
      <c r="B132" s="274" t="s">
        <v>305</v>
      </c>
      <c r="C132" s="274">
        <v>2</v>
      </c>
      <c r="D132" s="275">
        <v>152000</v>
      </c>
      <c r="E132" s="275">
        <v>127000</v>
      </c>
      <c r="F132" s="276"/>
    </row>
    <row r="133" spans="1:6" ht="16.5" customHeight="1">
      <c r="A133" s="276"/>
      <c r="B133" s="274" t="s">
        <v>545</v>
      </c>
      <c r="C133" s="274">
        <v>2</v>
      </c>
      <c r="D133" s="275">
        <v>450000</v>
      </c>
      <c r="E133" s="275">
        <v>225000</v>
      </c>
      <c r="F133" s="276"/>
    </row>
    <row r="134" spans="1:6" ht="16.5" customHeight="1">
      <c r="A134" s="276"/>
      <c r="B134" s="274" t="s">
        <v>285</v>
      </c>
      <c r="C134" s="274">
        <v>2</v>
      </c>
      <c r="D134" s="275">
        <v>150050</v>
      </c>
      <c r="E134" s="275">
        <v>58016</v>
      </c>
      <c r="F134" s="276"/>
    </row>
    <row r="135" spans="1:6" ht="16.5" customHeight="1">
      <c r="A135" s="276"/>
      <c r="B135" s="274" t="s">
        <v>283</v>
      </c>
      <c r="C135" s="274">
        <v>2</v>
      </c>
      <c r="D135" s="275">
        <v>150000</v>
      </c>
      <c r="E135" s="275">
        <v>77500</v>
      </c>
      <c r="F135" s="276"/>
    </row>
    <row r="136" spans="1:6" ht="16.5" customHeight="1">
      <c r="A136" s="276"/>
      <c r="B136" s="274" t="s">
        <v>360</v>
      </c>
      <c r="C136" s="274">
        <v>2</v>
      </c>
      <c r="D136" s="275">
        <v>2050000</v>
      </c>
      <c r="E136" s="275">
        <v>2050000</v>
      </c>
      <c r="F136" s="276"/>
    </row>
    <row r="137" spans="1:6" ht="16.5" customHeight="1">
      <c r="A137" s="276"/>
      <c r="B137" s="274" t="s">
        <v>287</v>
      </c>
      <c r="C137" s="274">
        <v>1</v>
      </c>
      <c r="D137" s="275">
        <v>100000</v>
      </c>
      <c r="E137" s="275">
        <v>45000</v>
      </c>
      <c r="F137" s="276"/>
    </row>
    <row r="138" spans="1:6" ht="16.5" customHeight="1">
      <c r="A138" s="276"/>
      <c r="B138" s="274" t="s">
        <v>337</v>
      </c>
      <c r="C138" s="274">
        <v>1</v>
      </c>
      <c r="D138" s="275">
        <v>350000</v>
      </c>
      <c r="E138" s="275">
        <v>66500</v>
      </c>
      <c r="F138" s="276"/>
    </row>
    <row r="139" spans="1:6" ht="16.5" customHeight="1">
      <c r="A139" s="276"/>
      <c r="B139" s="274" t="s">
        <v>295</v>
      </c>
      <c r="C139" s="274">
        <v>1</v>
      </c>
      <c r="D139" s="275">
        <v>50000</v>
      </c>
      <c r="E139" s="275">
        <v>50000</v>
      </c>
      <c r="F139" s="276"/>
    </row>
    <row r="140" spans="1:6" ht="16.5" customHeight="1">
      <c r="A140" s="276"/>
      <c r="B140" s="274" t="s">
        <v>294</v>
      </c>
      <c r="C140" s="274">
        <v>1</v>
      </c>
      <c r="D140" s="275">
        <v>750000</v>
      </c>
      <c r="E140" s="275">
        <v>750000</v>
      </c>
      <c r="F140" s="276"/>
    </row>
    <row r="141" spans="1:6" ht="16.5" customHeight="1">
      <c r="A141" s="276"/>
      <c r="B141" s="274" t="s">
        <v>544</v>
      </c>
      <c r="C141" s="274">
        <v>1</v>
      </c>
      <c r="D141" s="275">
        <v>4995000</v>
      </c>
      <c r="E141" s="275">
        <v>4995000</v>
      </c>
      <c r="F141" s="276"/>
    </row>
    <row r="142" spans="1:6" ht="16.5" customHeight="1">
      <c r="A142" s="276"/>
      <c r="B142" s="274" t="s">
        <v>286</v>
      </c>
      <c r="C142" s="274">
        <v>1</v>
      </c>
      <c r="D142" s="275">
        <v>50000</v>
      </c>
      <c r="E142" s="275">
        <v>40000</v>
      </c>
      <c r="F142" s="276"/>
    </row>
    <row r="143" spans="1:6" ht="16.5" customHeight="1">
      <c r="A143" s="276"/>
      <c r="B143" s="274" t="s">
        <v>555</v>
      </c>
      <c r="C143" s="274">
        <v>1</v>
      </c>
      <c r="D143" s="275">
        <v>50000</v>
      </c>
      <c r="E143" s="275">
        <v>25000</v>
      </c>
      <c r="F143" s="276"/>
    </row>
    <row r="144" spans="1:6" ht="16.5" customHeight="1">
      <c r="A144" s="276"/>
      <c r="B144" s="274" t="s">
        <v>292</v>
      </c>
      <c r="C144" s="274">
        <v>1</v>
      </c>
      <c r="D144" s="275">
        <v>300000</v>
      </c>
      <c r="E144" s="275">
        <v>150000</v>
      </c>
      <c r="F144" s="276"/>
    </row>
    <row r="145" spans="2:5" s="276" customFormat="1" ht="16.5" customHeight="1">
      <c r="B145" s="274" t="s">
        <v>297</v>
      </c>
      <c r="C145" s="274">
        <v>1</v>
      </c>
      <c r="D145" s="275">
        <v>50000</v>
      </c>
      <c r="E145" s="275">
        <v>50000</v>
      </c>
    </row>
    <row r="146" spans="2:5" s="276" customFormat="1" ht="16.5" customHeight="1">
      <c r="B146" s="274" t="s">
        <v>298</v>
      </c>
      <c r="C146" s="274">
        <v>1</v>
      </c>
      <c r="D146" s="275">
        <v>50000</v>
      </c>
      <c r="E146" s="275">
        <v>50000</v>
      </c>
    </row>
    <row r="147" spans="1:6" ht="16.5" customHeight="1">
      <c r="A147" s="276"/>
      <c r="B147" s="274" t="s">
        <v>455</v>
      </c>
      <c r="C147" s="274">
        <v>1</v>
      </c>
      <c r="D147" s="275">
        <v>50000</v>
      </c>
      <c r="E147" s="275">
        <v>50000</v>
      </c>
      <c r="F147" s="276"/>
    </row>
    <row r="148" spans="1:6" ht="16.5" customHeight="1">
      <c r="A148" s="276"/>
      <c r="B148" s="274" t="s">
        <v>362</v>
      </c>
      <c r="C148" s="274">
        <v>1</v>
      </c>
      <c r="D148" s="275">
        <v>240000</v>
      </c>
      <c r="E148" s="275">
        <v>120000</v>
      </c>
      <c r="F148" s="276"/>
    </row>
    <row r="149" spans="1:6" ht="16.5" customHeight="1">
      <c r="A149" s="276"/>
      <c r="B149" s="274" t="s">
        <v>299</v>
      </c>
      <c r="C149" s="274">
        <v>1</v>
      </c>
      <c r="D149" s="275">
        <v>100000</v>
      </c>
      <c r="E149" s="275">
        <v>100000</v>
      </c>
      <c r="F149" s="276"/>
    </row>
    <row r="150" spans="1:6" ht="16.5" customHeight="1">
      <c r="A150" s="276"/>
      <c r="B150" s="274" t="s">
        <v>543</v>
      </c>
      <c r="C150" s="274">
        <v>1</v>
      </c>
      <c r="D150" s="275">
        <v>50000</v>
      </c>
      <c r="E150" s="275">
        <v>30000</v>
      </c>
      <c r="F150" s="276"/>
    </row>
    <row r="151" spans="1:6" ht="16.5" customHeight="1">
      <c r="A151" s="276"/>
      <c r="B151" s="539" t="s">
        <v>31</v>
      </c>
      <c r="C151" s="539"/>
      <c r="D151" s="539"/>
      <c r="E151" s="131">
        <f>SUM(E112:E150)</f>
        <v>137606036</v>
      </c>
      <c r="F151" s="276"/>
    </row>
    <row r="152" spans="1:6" ht="16.5" customHeight="1">
      <c r="A152" s="276"/>
      <c r="B152" s="129"/>
      <c r="C152" s="129"/>
      <c r="D152" s="130"/>
      <c r="E152" s="130"/>
      <c r="F152" s="276"/>
    </row>
    <row r="153" spans="1:6" ht="16.5" customHeight="1">
      <c r="A153" s="276"/>
      <c r="B153" s="437" t="s">
        <v>139</v>
      </c>
      <c r="C153" s="437"/>
      <c r="D153" s="437"/>
      <c r="E153" s="437"/>
      <c r="F153" s="276"/>
    </row>
    <row r="154" spans="1:6" ht="16.5" customHeight="1">
      <c r="A154" s="276"/>
      <c r="B154" s="530" t="s">
        <v>247</v>
      </c>
      <c r="C154" s="530" t="s">
        <v>244</v>
      </c>
      <c r="D154" s="530" t="s">
        <v>245</v>
      </c>
      <c r="E154" s="530" t="s">
        <v>246</v>
      </c>
      <c r="F154" s="276"/>
    </row>
    <row r="155" spans="1:6" ht="16.5" customHeight="1">
      <c r="A155" s="276"/>
      <c r="B155" s="530"/>
      <c r="C155" s="530"/>
      <c r="D155" s="531"/>
      <c r="E155" s="531"/>
      <c r="F155" s="276"/>
    </row>
    <row r="156" spans="1:6" ht="25.5" customHeight="1">
      <c r="A156" s="276"/>
      <c r="B156" s="530"/>
      <c r="C156" s="530"/>
      <c r="D156" s="531"/>
      <c r="E156" s="531"/>
      <c r="F156" s="276"/>
    </row>
    <row r="157" spans="1:6" ht="16.5" customHeight="1">
      <c r="A157" s="276"/>
      <c r="B157" s="274" t="s">
        <v>296</v>
      </c>
      <c r="C157" s="274">
        <v>403</v>
      </c>
      <c r="D157" s="275">
        <v>58635000</v>
      </c>
      <c r="E157" s="275">
        <v>54470470</v>
      </c>
      <c r="F157" s="276"/>
    </row>
    <row r="158" spans="1:6" ht="16.5" customHeight="1">
      <c r="A158" s="276"/>
      <c r="B158" s="274" t="s">
        <v>291</v>
      </c>
      <c r="C158" s="274">
        <v>61</v>
      </c>
      <c r="D158" s="275">
        <v>12240000</v>
      </c>
      <c r="E158" s="275">
        <v>10106900</v>
      </c>
      <c r="F158" s="276"/>
    </row>
    <row r="159" spans="1:6" ht="16.5" customHeight="1">
      <c r="A159" s="276"/>
      <c r="B159" s="274" t="s">
        <v>280</v>
      </c>
      <c r="C159" s="274">
        <v>50</v>
      </c>
      <c r="D159" s="275">
        <v>4975000</v>
      </c>
      <c r="E159" s="275">
        <v>3550690</v>
      </c>
      <c r="F159" s="276"/>
    </row>
    <row r="160" spans="1:6" ht="16.5" customHeight="1">
      <c r="A160" s="276"/>
      <c r="B160" s="274" t="s">
        <v>279</v>
      </c>
      <c r="C160" s="274">
        <v>39</v>
      </c>
      <c r="D160" s="275">
        <v>3725000</v>
      </c>
      <c r="E160" s="275">
        <v>3519400</v>
      </c>
      <c r="F160" s="276"/>
    </row>
    <row r="161" spans="1:6" ht="16.5" customHeight="1">
      <c r="A161" s="276"/>
      <c r="B161" s="274" t="s">
        <v>311</v>
      </c>
      <c r="C161" s="274">
        <v>27</v>
      </c>
      <c r="D161" s="275">
        <v>5310000</v>
      </c>
      <c r="E161" s="275">
        <v>3578910</v>
      </c>
      <c r="F161" s="276"/>
    </row>
    <row r="162" spans="1:6" ht="16.5" customHeight="1">
      <c r="A162" s="276"/>
      <c r="B162" s="274" t="s">
        <v>282</v>
      </c>
      <c r="C162" s="274">
        <v>16</v>
      </c>
      <c r="D162" s="275">
        <v>1050000</v>
      </c>
      <c r="E162" s="275">
        <v>687200</v>
      </c>
      <c r="F162" s="276"/>
    </row>
    <row r="163" spans="1:6" ht="16.5" customHeight="1">
      <c r="A163" s="276"/>
      <c r="B163" s="274" t="s">
        <v>293</v>
      </c>
      <c r="C163" s="274">
        <v>15</v>
      </c>
      <c r="D163" s="275">
        <v>3190000</v>
      </c>
      <c r="E163" s="275">
        <v>1123400</v>
      </c>
      <c r="F163" s="276"/>
    </row>
    <row r="164" spans="1:6" ht="16.5" customHeight="1">
      <c r="A164" s="276"/>
      <c r="B164" s="274" t="s">
        <v>305</v>
      </c>
      <c r="C164" s="274">
        <v>15</v>
      </c>
      <c r="D164" s="275">
        <v>2520000</v>
      </c>
      <c r="E164" s="275">
        <v>1830000</v>
      </c>
      <c r="F164" s="276"/>
    </row>
    <row r="165" spans="1:6" ht="16.5" customHeight="1">
      <c r="A165" s="276"/>
      <c r="B165" s="274" t="s">
        <v>310</v>
      </c>
      <c r="C165" s="274">
        <v>15</v>
      </c>
      <c r="D165" s="275">
        <v>2675000</v>
      </c>
      <c r="E165" s="275">
        <v>2173250</v>
      </c>
      <c r="F165" s="276"/>
    </row>
    <row r="166" spans="1:6" ht="16.5" customHeight="1">
      <c r="A166" s="276"/>
      <c r="B166" s="274" t="s">
        <v>325</v>
      </c>
      <c r="C166" s="274">
        <v>15</v>
      </c>
      <c r="D166" s="275">
        <v>1910000</v>
      </c>
      <c r="E166" s="275">
        <v>1530850</v>
      </c>
      <c r="F166" s="276"/>
    </row>
    <row r="167" spans="1:6" ht="16.5" customHeight="1">
      <c r="A167" s="276"/>
      <c r="B167" s="274" t="s">
        <v>331</v>
      </c>
      <c r="C167" s="274">
        <v>11</v>
      </c>
      <c r="D167" s="275">
        <v>2995000</v>
      </c>
      <c r="E167" s="275">
        <v>2053490</v>
      </c>
      <c r="F167" s="276"/>
    </row>
    <row r="168" spans="1:6" ht="16.5" customHeight="1">
      <c r="A168" s="276"/>
      <c r="B168" s="274" t="s">
        <v>295</v>
      </c>
      <c r="C168" s="274">
        <v>11</v>
      </c>
      <c r="D168" s="275">
        <v>830000</v>
      </c>
      <c r="E168" s="275">
        <v>749960</v>
      </c>
      <c r="F168" s="276"/>
    </row>
    <row r="169" spans="1:6" ht="16.5" customHeight="1">
      <c r="A169" s="276"/>
      <c r="B169" s="274" t="s">
        <v>292</v>
      </c>
      <c r="C169" s="274">
        <v>10</v>
      </c>
      <c r="D169" s="275">
        <v>18270000</v>
      </c>
      <c r="E169" s="275">
        <v>16354700</v>
      </c>
      <c r="F169" s="276"/>
    </row>
    <row r="170" spans="1:6" ht="16.5" customHeight="1">
      <c r="A170" s="276"/>
      <c r="B170" s="274" t="s">
        <v>299</v>
      </c>
      <c r="C170" s="274">
        <v>9</v>
      </c>
      <c r="D170" s="275">
        <v>1280000</v>
      </c>
      <c r="E170" s="275">
        <v>562500</v>
      </c>
      <c r="F170" s="276"/>
    </row>
    <row r="171" spans="1:6" ht="16.5" customHeight="1">
      <c r="A171" s="276"/>
      <c r="B171" s="274" t="s">
        <v>366</v>
      </c>
      <c r="C171" s="274">
        <v>8</v>
      </c>
      <c r="D171" s="275">
        <v>2110000</v>
      </c>
      <c r="E171" s="275">
        <v>1166000</v>
      </c>
      <c r="F171" s="276"/>
    </row>
    <row r="172" spans="2:5" ht="16.5" customHeight="1">
      <c r="B172" s="274" t="s">
        <v>298</v>
      </c>
      <c r="C172" s="274">
        <v>8</v>
      </c>
      <c r="D172" s="275">
        <v>360000</v>
      </c>
      <c r="E172" s="275">
        <v>327000</v>
      </c>
    </row>
    <row r="173" spans="2:5" ht="16.5" customHeight="1">
      <c r="B173" s="274" t="s">
        <v>335</v>
      </c>
      <c r="C173" s="274">
        <v>7</v>
      </c>
      <c r="D173" s="275">
        <v>1860000</v>
      </c>
      <c r="E173" s="275">
        <v>949000</v>
      </c>
    </row>
    <row r="174" spans="2:5" ht="16.5" customHeight="1">
      <c r="B174" s="274" t="s">
        <v>545</v>
      </c>
      <c r="C174" s="274">
        <v>7</v>
      </c>
      <c r="D174" s="275">
        <v>1180000</v>
      </c>
      <c r="E174" s="275">
        <v>463500</v>
      </c>
    </row>
    <row r="175" spans="2:5" ht="16.5" customHeight="1">
      <c r="B175" s="274" t="s">
        <v>290</v>
      </c>
      <c r="C175" s="274">
        <v>6</v>
      </c>
      <c r="D175" s="275">
        <v>254000</v>
      </c>
      <c r="E175" s="275">
        <v>186000</v>
      </c>
    </row>
    <row r="176" spans="2:5" ht="16.5" customHeight="1">
      <c r="B176" s="274" t="s">
        <v>281</v>
      </c>
      <c r="C176" s="274">
        <v>6</v>
      </c>
      <c r="D176" s="275">
        <v>685000</v>
      </c>
      <c r="E176" s="275">
        <v>649500</v>
      </c>
    </row>
    <row r="177" spans="2:5" ht="16.5" customHeight="1">
      <c r="B177" s="274" t="s">
        <v>288</v>
      </c>
      <c r="C177" s="274">
        <v>6</v>
      </c>
      <c r="D177" s="275">
        <v>200000</v>
      </c>
      <c r="E177" s="275">
        <v>125000</v>
      </c>
    </row>
    <row r="178" spans="2:5" ht="16.5" customHeight="1">
      <c r="B178" s="274" t="s">
        <v>304</v>
      </c>
      <c r="C178" s="274">
        <v>6</v>
      </c>
      <c r="D178" s="275">
        <v>637000</v>
      </c>
      <c r="E178" s="275">
        <v>491000</v>
      </c>
    </row>
    <row r="179" spans="2:5" ht="16.5" customHeight="1">
      <c r="B179" s="274" t="s">
        <v>336</v>
      </c>
      <c r="C179" s="274">
        <v>6</v>
      </c>
      <c r="D179" s="275">
        <v>265000</v>
      </c>
      <c r="E179" s="275">
        <v>215000</v>
      </c>
    </row>
    <row r="180" spans="2:5" ht="16.5" customHeight="1">
      <c r="B180" s="274" t="s">
        <v>364</v>
      </c>
      <c r="C180" s="274">
        <v>5</v>
      </c>
      <c r="D180" s="275">
        <v>560000</v>
      </c>
      <c r="E180" s="275">
        <v>425500</v>
      </c>
    </row>
    <row r="181" spans="2:5" ht="16.5" customHeight="1">
      <c r="B181" s="274" t="s">
        <v>297</v>
      </c>
      <c r="C181" s="274">
        <v>5</v>
      </c>
      <c r="D181" s="275">
        <v>220000</v>
      </c>
      <c r="E181" s="275">
        <v>120000</v>
      </c>
    </row>
    <row r="182" spans="2:5" ht="16.5" customHeight="1">
      <c r="B182" s="274" t="s">
        <v>286</v>
      </c>
      <c r="C182" s="274">
        <v>4</v>
      </c>
      <c r="D182" s="275">
        <v>4220000</v>
      </c>
      <c r="E182" s="275">
        <v>2220000</v>
      </c>
    </row>
    <row r="183" spans="2:5" ht="16.5" customHeight="1">
      <c r="B183" s="274" t="s">
        <v>337</v>
      </c>
      <c r="C183" s="274">
        <v>4</v>
      </c>
      <c r="D183" s="275">
        <v>350000</v>
      </c>
      <c r="E183" s="275">
        <v>299000</v>
      </c>
    </row>
    <row r="184" spans="2:5" ht="16.5" customHeight="1">
      <c r="B184" s="274" t="s">
        <v>287</v>
      </c>
      <c r="C184" s="274">
        <v>4</v>
      </c>
      <c r="D184" s="275">
        <v>40000</v>
      </c>
      <c r="E184" s="275">
        <v>35000</v>
      </c>
    </row>
    <row r="185" spans="2:5" ht="16.5" customHeight="1">
      <c r="B185" s="274" t="s">
        <v>365</v>
      </c>
      <c r="C185" s="274">
        <v>4</v>
      </c>
      <c r="D185" s="275">
        <v>240000</v>
      </c>
      <c r="E185" s="275">
        <v>79600</v>
      </c>
    </row>
    <row r="186" spans="2:5" ht="16.5" customHeight="1">
      <c r="B186" s="274" t="s">
        <v>283</v>
      </c>
      <c r="C186" s="274">
        <v>3</v>
      </c>
      <c r="D186" s="275">
        <v>210000</v>
      </c>
      <c r="E186" s="275">
        <v>110000</v>
      </c>
    </row>
    <row r="187" spans="2:5" ht="16.5" customHeight="1">
      <c r="B187" s="274" t="s">
        <v>454</v>
      </c>
      <c r="C187" s="274">
        <v>3</v>
      </c>
      <c r="D187" s="275">
        <v>440000</v>
      </c>
      <c r="E187" s="275">
        <v>236000</v>
      </c>
    </row>
    <row r="188" spans="2:5" ht="16.5" customHeight="1">
      <c r="B188" s="274" t="s">
        <v>285</v>
      </c>
      <c r="C188" s="274">
        <v>3</v>
      </c>
      <c r="D188" s="275">
        <v>320000</v>
      </c>
      <c r="E188" s="275">
        <v>280000</v>
      </c>
    </row>
    <row r="189" spans="2:5" ht="16.5" customHeight="1">
      <c r="B189" s="274" t="s">
        <v>362</v>
      </c>
      <c r="C189" s="274">
        <v>3</v>
      </c>
      <c r="D189" s="275">
        <v>140000</v>
      </c>
      <c r="E189" s="275">
        <v>129000</v>
      </c>
    </row>
    <row r="190" spans="2:5" ht="16.5" customHeight="1">
      <c r="B190" s="274" t="s">
        <v>357</v>
      </c>
      <c r="C190" s="274">
        <v>3</v>
      </c>
      <c r="D190" s="275">
        <v>300000</v>
      </c>
      <c r="E190" s="275">
        <v>185000</v>
      </c>
    </row>
    <row r="191" spans="2:5" ht="16.5" customHeight="1">
      <c r="B191" s="274" t="s">
        <v>483</v>
      </c>
      <c r="C191" s="274">
        <v>3</v>
      </c>
      <c r="D191" s="275">
        <v>720000</v>
      </c>
      <c r="E191" s="275">
        <v>690000</v>
      </c>
    </row>
    <row r="192" spans="2:5" ht="16.5" customHeight="1">
      <c r="B192" s="274" t="s">
        <v>360</v>
      </c>
      <c r="C192" s="274">
        <v>3</v>
      </c>
      <c r="D192" s="275">
        <v>310000</v>
      </c>
      <c r="E192" s="275">
        <v>310000</v>
      </c>
    </row>
    <row r="193" spans="2:5" ht="16.5" customHeight="1">
      <c r="B193" s="274" t="s">
        <v>457</v>
      </c>
      <c r="C193" s="274">
        <v>2</v>
      </c>
      <c r="D193" s="275">
        <v>200000</v>
      </c>
      <c r="E193" s="275">
        <v>200000</v>
      </c>
    </row>
    <row r="194" spans="2:5" ht="16.5" customHeight="1">
      <c r="B194" s="274" t="s">
        <v>546</v>
      </c>
      <c r="C194" s="274">
        <v>2</v>
      </c>
      <c r="D194" s="275">
        <v>100000</v>
      </c>
      <c r="E194" s="275">
        <v>52500</v>
      </c>
    </row>
    <row r="195" spans="2:5" ht="16.5" customHeight="1">
      <c r="B195" s="274" t="s">
        <v>306</v>
      </c>
      <c r="C195" s="274">
        <v>2</v>
      </c>
      <c r="D195" s="275">
        <v>450000</v>
      </c>
      <c r="E195" s="275">
        <v>220000</v>
      </c>
    </row>
    <row r="196" spans="2:5" ht="16.5" customHeight="1">
      <c r="B196" s="274" t="s">
        <v>289</v>
      </c>
      <c r="C196" s="274">
        <v>2</v>
      </c>
      <c r="D196" s="275">
        <v>60000</v>
      </c>
      <c r="E196" s="275">
        <v>60000</v>
      </c>
    </row>
    <row r="197" spans="2:5" ht="16.5" customHeight="1">
      <c r="B197" s="274" t="s">
        <v>555</v>
      </c>
      <c r="C197" s="274">
        <v>2</v>
      </c>
      <c r="D197" s="275">
        <v>20000</v>
      </c>
      <c r="E197" s="275">
        <v>20000</v>
      </c>
    </row>
    <row r="198" spans="2:5" ht="16.5" customHeight="1">
      <c r="B198" s="274" t="s">
        <v>294</v>
      </c>
      <c r="C198" s="274">
        <v>2</v>
      </c>
      <c r="D198" s="275">
        <v>20000</v>
      </c>
      <c r="E198" s="275">
        <v>18000</v>
      </c>
    </row>
    <row r="199" spans="2:5" ht="16.5" customHeight="1">
      <c r="B199" s="274" t="s">
        <v>456</v>
      </c>
      <c r="C199" s="274">
        <v>2</v>
      </c>
      <c r="D199" s="275">
        <v>280000</v>
      </c>
      <c r="E199" s="275">
        <v>145000</v>
      </c>
    </row>
    <row r="200" spans="2:5" ht="16.5" customHeight="1">
      <c r="B200" s="274" t="s">
        <v>553</v>
      </c>
      <c r="C200" s="274">
        <v>2</v>
      </c>
      <c r="D200" s="275">
        <v>215000</v>
      </c>
      <c r="E200" s="275">
        <v>104950</v>
      </c>
    </row>
    <row r="201" spans="2:5" ht="16.5" customHeight="1">
      <c r="B201" s="274" t="s">
        <v>363</v>
      </c>
      <c r="C201" s="274">
        <v>1</v>
      </c>
      <c r="D201" s="275">
        <v>100000</v>
      </c>
      <c r="E201" s="275">
        <v>37000</v>
      </c>
    </row>
    <row r="202" spans="2:5" ht="16.5" customHeight="1">
      <c r="B202" s="274" t="s">
        <v>556</v>
      </c>
      <c r="C202" s="274">
        <v>1</v>
      </c>
      <c r="D202" s="275">
        <v>20000</v>
      </c>
      <c r="E202" s="275">
        <v>10000</v>
      </c>
    </row>
    <row r="203" spans="2:5" ht="16.5" customHeight="1">
      <c r="B203" s="274" t="s">
        <v>367</v>
      </c>
      <c r="C203" s="274">
        <v>1</v>
      </c>
      <c r="D203" s="275">
        <v>10000</v>
      </c>
      <c r="E203" s="275">
        <v>10000</v>
      </c>
    </row>
    <row r="204" spans="2:5" ht="16.5" customHeight="1">
      <c r="B204" s="274" t="s">
        <v>455</v>
      </c>
      <c r="C204" s="274">
        <v>1</v>
      </c>
      <c r="D204" s="275">
        <v>10000</v>
      </c>
      <c r="E204" s="275">
        <v>5000</v>
      </c>
    </row>
    <row r="205" spans="2:5" ht="16.5" customHeight="1">
      <c r="B205" s="274" t="s">
        <v>361</v>
      </c>
      <c r="C205" s="274">
        <v>1</v>
      </c>
      <c r="D205" s="275">
        <v>200000</v>
      </c>
      <c r="E205" s="275">
        <v>200000</v>
      </c>
    </row>
    <row r="206" spans="2:5" ht="16.5" customHeight="1">
      <c r="B206" s="274" t="s">
        <v>356</v>
      </c>
      <c r="C206" s="274">
        <v>1</v>
      </c>
      <c r="D206" s="275">
        <v>20000</v>
      </c>
      <c r="E206" s="275">
        <v>5000</v>
      </c>
    </row>
    <row r="207" spans="2:5" ht="16.5" customHeight="1">
      <c r="B207" s="274" t="s">
        <v>550</v>
      </c>
      <c r="C207" s="274">
        <v>1</v>
      </c>
      <c r="D207" s="275">
        <v>100000</v>
      </c>
      <c r="E207" s="275">
        <v>20000</v>
      </c>
    </row>
    <row r="208" spans="2:5" ht="16.5" customHeight="1">
      <c r="B208" s="274" t="s">
        <v>484</v>
      </c>
      <c r="C208" s="274">
        <v>1</v>
      </c>
      <c r="D208" s="275">
        <v>20000</v>
      </c>
      <c r="E208" s="275">
        <v>10000</v>
      </c>
    </row>
    <row r="209" spans="2:5" s="276" customFormat="1" ht="16.5" customHeight="1">
      <c r="B209" s="274" t="s">
        <v>552</v>
      </c>
      <c r="C209" s="274">
        <v>1</v>
      </c>
      <c r="D209" s="275">
        <v>100000</v>
      </c>
      <c r="E209" s="275">
        <v>50000</v>
      </c>
    </row>
    <row r="210" spans="2:5" ht="16.5" customHeight="1">
      <c r="B210" s="274" t="s">
        <v>359</v>
      </c>
      <c r="C210" s="274">
        <v>1</v>
      </c>
      <c r="D210" s="275">
        <v>100000</v>
      </c>
      <c r="E210" s="275">
        <v>100000</v>
      </c>
    </row>
    <row r="211" spans="2:5" ht="16.5" customHeight="1">
      <c r="B211" s="274" t="s">
        <v>557</v>
      </c>
      <c r="C211" s="274">
        <v>1</v>
      </c>
      <c r="D211" s="275">
        <v>300000</v>
      </c>
      <c r="E211" s="275">
        <v>60000</v>
      </c>
    </row>
    <row r="212" spans="2:5" ht="16.5" customHeight="1">
      <c r="B212" s="274" t="s">
        <v>544</v>
      </c>
      <c r="C212" s="274">
        <v>1</v>
      </c>
      <c r="D212" s="275">
        <v>50000</v>
      </c>
      <c r="E212" s="275">
        <v>50000</v>
      </c>
    </row>
    <row r="213" spans="2:5" ht="16.5" customHeight="1">
      <c r="B213" s="274" t="s">
        <v>551</v>
      </c>
      <c r="C213" s="274">
        <v>1</v>
      </c>
      <c r="D213" s="275">
        <v>50000</v>
      </c>
      <c r="E213" s="275">
        <v>35000</v>
      </c>
    </row>
    <row r="214" spans="2:5" s="276" customFormat="1" ht="16.5" customHeight="1">
      <c r="B214" s="274" t="s">
        <v>547</v>
      </c>
      <c r="C214" s="274">
        <v>1</v>
      </c>
      <c r="D214" s="275">
        <v>10000</v>
      </c>
      <c r="E214" s="275">
        <v>10000</v>
      </c>
    </row>
    <row r="215" spans="2:5" s="276" customFormat="1" ht="16.5" customHeight="1">
      <c r="B215" s="274" t="s">
        <v>558</v>
      </c>
      <c r="C215" s="274">
        <v>1</v>
      </c>
      <c r="D215" s="275">
        <v>200000</v>
      </c>
      <c r="E215" s="275">
        <v>50000</v>
      </c>
    </row>
    <row r="216" spans="2:5" s="276" customFormat="1" ht="16.5" customHeight="1">
      <c r="B216" s="274" t="s">
        <v>548</v>
      </c>
      <c r="C216" s="274">
        <v>1</v>
      </c>
      <c r="D216" s="275">
        <v>100000</v>
      </c>
      <c r="E216" s="275">
        <v>100000</v>
      </c>
    </row>
    <row r="217" spans="2:5" ht="16.5" customHeight="1">
      <c r="B217" s="274" t="s">
        <v>358</v>
      </c>
      <c r="C217" s="274">
        <v>1</v>
      </c>
      <c r="D217" s="275">
        <v>10000</v>
      </c>
      <c r="E217" s="275">
        <v>10000</v>
      </c>
    </row>
    <row r="218" spans="2:5" ht="16.5" customHeight="1">
      <c r="B218" s="274" t="s">
        <v>549</v>
      </c>
      <c r="C218" s="274">
        <v>1</v>
      </c>
      <c r="D218" s="275">
        <v>100000</v>
      </c>
      <c r="E218" s="275">
        <v>100000</v>
      </c>
    </row>
    <row r="219" spans="2:5" ht="16.5" customHeight="1">
      <c r="B219" s="274" t="s">
        <v>559</v>
      </c>
      <c r="C219" s="274">
        <v>1</v>
      </c>
      <c r="D219" s="275">
        <v>100000</v>
      </c>
      <c r="E219" s="275">
        <v>100000</v>
      </c>
    </row>
    <row r="220" spans="2:5" ht="16.5" customHeight="1">
      <c r="B220" s="274" t="s">
        <v>554</v>
      </c>
      <c r="C220" s="274">
        <v>1</v>
      </c>
      <c r="D220" s="275">
        <v>10000</v>
      </c>
      <c r="E220" s="275">
        <v>10000</v>
      </c>
    </row>
    <row r="221" spans="2:5" ht="16.5" customHeight="1">
      <c r="B221" s="274" t="s">
        <v>309</v>
      </c>
      <c r="C221" s="274">
        <v>1</v>
      </c>
      <c r="D221" s="275">
        <v>10000</v>
      </c>
      <c r="E221" s="275">
        <v>5000</v>
      </c>
    </row>
    <row r="222" spans="2:5" ht="16.5" customHeight="1">
      <c r="B222" s="539" t="s">
        <v>31</v>
      </c>
      <c r="C222" s="539"/>
      <c r="D222" s="539"/>
      <c r="E222" s="131">
        <f>SUM(E157:E221)</f>
        <v>113780270</v>
      </c>
    </row>
    <row r="223" spans="2:5" ht="16.5" customHeight="1">
      <c r="B223" s="3" t="s">
        <v>18</v>
      </c>
      <c r="C223" s="3"/>
      <c r="D223" s="3"/>
      <c r="E223" s="276"/>
    </row>
    <row r="224" spans="2:5" ht="16.5" customHeight="1">
      <c r="B224" s="161" t="s">
        <v>249</v>
      </c>
      <c r="C224" s="161"/>
      <c r="D224" s="161"/>
      <c r="E224" s="161"/>
    </row>
  </sheetData>
  <sheetProtection/>
  <mergeCells count="27">
    <mergeCell ref="B6:B8"/>
    <mergeCell ref="C6:C8"/>
    <mergeCell ref="D6:D8"/>
    <mergeCell ref="E6:E8"/>
    <mergeCell ref="A1:F1"/>
    <mergeCell ref="A3:F3"/>
    <mergeCell ref="B5:E5"/>
    <mergeCell ref="B103:D103"/>
    <mergeCell ref="B41:D41"/>
    <mergeCell ref="B46:E46"/>
    <mergeCell ref="B47:B49"/>
    <mergeCell ref="C47:C49"/>
    <mergeCell ref="D47:D49"/>
    <mergeCell ref="E47:E49"/>
    <mergeCell ref="A107:F107"/>
    <mergeCell ref="B108:E108"/>
    <mergeCell ref="B109:B111"/>
    <mergeCell ref="C109:C111"/>
    <mergeCell ref="D109:D111"/>
    <mergeCell ref="E109:E111"/>
    <mergeCell ref="B222:D222"/>
    <mergeCell ref="B151:D151"/>
    <mergeCell ref="B153:E153"/>
    <mergeCell ref="B154:B156"/>
    <mergeCell ref="C154:C156"/>
    <mergeCell ref="D154:D156"/>
    <mergeCell ref="E154:E156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46" t="s">
        <v>505</v>
      </c>
      <c r="B1" s="346"/>
      <c r="C1" s="346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333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6" customFormat="1" ht="15">
      <c r="A21" s="155"/>
      <c r="B21" s="148" t="s">
        <v>340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339</v>
      </c>
    </row>
    <row r="24" spans="1:3" s="276" customFormat="1" ht="15">
      <c r="A24" s="155"/>
      <c r="B24" s="148" t="s">
        <v>579</v>
      </c>
      <c r="C24" s="156" t="s">
        <v>580</v>
      </c>
    </row>
    <row r="25" spans="1:3" ht="15">
      <c r="A25" s="155"/>
      <c r="B25" s="148" t="s">
        <v>324</v>
      </c>
      <c r="C25" s="589">
        <v>23</v>
      </c>
    </row>
    <row r="26" spans="1:3" ht="15">
      <c r="A26" s="155"/>
      <c r="B26" s="148" t="s">
        <v>269</v>
      </c>
      <c r="C26" s="589">
        <v>24</v>
      </c>
    </row>
    <row r="27" spans="1:3" ht="15">
      <c r="A27" s="155"/>
      <c r="B27" s="148" t="s">
        <v>270</v>
      </c>
      <c r="C27" s="156" t="s">
        <v>581</v>
      </c>
    </row>
    <row r="28" spans="1:3" ht="15">
      <c r="A28" s="155"/>
      <c r="B28" s="148" t="s">
        <v>271</v>
      </c>
      <c r="C28" s="156" t="s">
        <v>582</v>
      </c>
    </row>
    <row r="29" spans="1:3" ht="15">
      <c r="A29" s="155"/>
      <c r="B29" s="152" t="s">
        <v>272</v>
      </c>
      <c r="C29" s="156" t="s">
        <v>583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31" max="131" width="4.28125" style="0" bestFit="1" customWidth="1"/>
    <col min="132" max="132" width="41.8515625" style="0" customWidth="1"/>
    <col min="133" max="133" width="12.140625" style="0" customWidth="1"/>
    <col min="134" max="134" width="13.140625" style="0" customWidth="1"/>
    <col min="135" max="135" width="17.140625" style="0" customWidth="1"/>
  </cols>
  <sheetData>
    <row r="1" spans="1:6" ht="18.75" thickBot="1">
      <c r="A1" s="346" t="s">
        <v>508</v>
      </c>
      <c r="B1" s="346"/>
      <c r="C1" s="346"/>
      <c r="D1" s="346"/>
      <c r="E1" s="346"/>
      <c r="F1" s="346"/>
    </row>
    <row r="2" spans="1:6" s="276" customFormat="1" ht="18">
      <c r="A2" s="82"/>
      <c r="B2" s="82"/>
      <c r="C2" s="82"/>
      <c r="D2" s="82"/>
      <c r="E2" s="82"/>
      <c r="F2" s="82"/>
    </row>
    <row r="3" spans="1:6" s="276" customFormat="1" ht="18">
      <c r="A3" s="82"/>
      <c r="B3" s="82"/>
      <c r="C3" s="82"/>
      <c r="D3" s="82"/>
      <c r="E3" s="82"/>
      <c r="F3" s="82"/>
    </row>
    <row r="4" spans="1:5" ht="15" customHeight="1">
      <c r="A4" s="511" t="s">
        <v>520</v>
      </c>
      <c r="B4" s="511"/>
      <c r="C4" s="511"/>
      <c r="D4" s="511"/>
      <c r="E4" s="511"/>
    </row>
    <row r="5" spans="1:5" ht="15" customHeight="1">
      <c r="A5" s="511"/>
      <c r="B5" s="511"/>
      <c r="C5" s="511"/>
      <c r="D5" s="511"/>
      <c r="E5" s="511"/>
    </row>
    <row r="6" spans="1:5" s="276" customFormat="1" ht="15" customHeight="1">
      <c r="A6" s="289"/>
      <c r="B6" s="289"/>
      <c r="C6" s="289"/>
      <c r="D6" s="289"/>
      <c r="E6" s="289"/>
    </row>
    <row r="7" spans="2:5" ht="15">
      <c r="B7" s="437" t="s">
        <v>131</v>
      </c>
      <c r="C7" s="437"/>
      <c r="D7" s="437"/>
      <c r="E7" s="437"/>
    </row>
    <row r="8" spans="1:5" ht="15" customHeight="1">
      <c r="A8" s="530" t="s">
        <v>132</v>
      </c>
      <c r="B8" s="530" t="s">
        <v>466</v>
      </c>
      <c r="C8" s="530" t="s">
        <v>244</v>
      </c>
      <c r="D8" s="530" t="s">
        <v>245</v>
      </c>
      <c r="E8" s="530" t="s">
        <v>246</v>
      </c>
    </row>
    <row r="9" spans="1:5" ht="45" customHeight="1">
      <c r="A9" s="530"/>
      <c r="B9" s="530"/>
      <c r="C9" s="530"/>
      <c r="D9" s="531"/>
      <c r="E9" s="531"/>
    </row>
    <row r="10" spans="1:5" ht="15" customHeight="1">
      <c r="A10" s="530"/>
      <c r="B10" s="530"/>
      <c r="C10" s="530"/>
      <c r="D10" s="531"/>
      <c r="E10" s="531"/>
    </row>
    <row r="11" spans="1:5" ht="29.25" customHeight="1">
      <c r="A11" s="219">
        <v>1</v>
      </c>
      <c r="B11" s="284" t="s">
        <v>485</v>
      </c>
      <c r="C11" s="133">
        <v>11</v>
      </c>
      <c r="D11" s="134">
        <v>802000</v>
      </c>
      <c r="E11" s="134">
        <v>686000</v>
      </c>
    </row>
    <row r="12" spans="1:5" ht="27.75" customHeight="1">
      <c r="A12" s="219">
        <v>2</v>
      </c>
      <c r="B12" s="284" t="s">
        <v>493</v>
      </c>
      <c r="C12" s="133">
        <v>6</v>
      </c>
      <c r="D12" s="134">
        <v>1000000</v>
      </c>
      <c r="E12" s="134">
        <v>660000</v>
      </c>
    </row>
    <row r="13" spans="1:5" ht="30" customHeight="1">
      <c r="A13" s="219">
        <v>3</v>
      </c>
      <c r="B13" s="337" t="s">
        <v>488</v>
      </c>
      <c r="C13" s="133">
        <v>6</v>
      </c>
      <c r="D13" s="134">
        <v>1850000</v>
      </c>
      <c r="E13" s="134">
        <v>1817500</v>
      </c>
    </row>
    <row r="14" spans="1:5" ht="15">
      <c r="A14" s="219">
        <v>4</v>
      </c>
      <c r="B14" s="178" t="s">
        <v>496</v>
      </c>
      <c r="C14" s="133">
        <v>5</v>
      </c>
      <c r="D14" s="134">
        <v>11850000</v>
      </c>
      <c r="E14" s="134">
        <v>11787000</v>
      </c>
    </row>
    <row r="15" spans="1:5" ht="30">
      <c r="A15" s="219">
        <v>5</v>
      </c>
      <c r="B15" s="178" t="s">
        <v>560</v>
      </c>
      <c r="C15" s="133">
        <v>4</v>
      </c>
      <c r="D15" s="134">
        <v>200000</v>
      </c>
      <c r="E15" s="134">
        <v>175000</v>
      </c>
    </row>
    <row r="16" spans="1:5" ht="19.5" customHeight="1">
      <c r="A16" s="219">
        <v>6</v>
      </c>
      <c r="B16" s="285" t="s">
        <v>494</v>
      </c>
      <c r="C16" s="133">
        <v>4</v>
      </c>
      <c r="D16" s="134">
        <v>972000</v>
      </c>
      <c r="E16" s="134">
        <v>353520</v>
      </c>
    </row>
    <row r="17" spans="1:5" ht="17.25" customHeight="1">
      <c r="A17" s="219">
        <v>7</v>
      </c>
      <c r="B17" s="285" t="s">
        <v>486</v>
      </c>
      <c r="C17" s="133">
        <v>4</v>
      </c>
      <c r="D17" s="134">
        <v>450000</v>
      </c>
      <c r="E17" s="134">
        <v>387500</v>
      </c>
    </row>
    <row r="18" spans="1:5" ht="16.5" customHeight="1">
      <c r="A18" s="219">
        <v>8</v>
      </c>
      <c r="B18" s="178" t="s">
        <v>490</v>
      </c>
      <c r="C18" s="133">
        <v>3</v>
      </c>
      <c r="D18" s="134">
        <v>10200000</v>
      </c>
      <c r="E18" s="134">
        <v>10166000</v>
      </c>
    </row>
    <row r="19" spans="1:5" ht="18" customHeight="1">
      <c r="A19" s="219">
        <v>9</v>
      </c>
      <c r="B19" s="178" t="s">
        <v>491</v>
      </c>
      <c r="C19" s="133">
        <v>3</v>
      </c>
      <c r="D19" s="134">
        <v>520000</v>
      </c>
      <c r="E19" s="134">
        <v>520000</v>
      </c>
    </row>
    <row r="20" spans="1:5" ht="17.25" customHeight="1">
      <c r="A20" s="219">
        <v>10</v>
      </c>
      <c r="B20" s="285" t="s">
        <v>500</v>
      </c>
      <c r="C20" s="133">
        <v>3</v>
      </c>
      <c r="D20" s="134">
        <v>700000</v>
      </c>
      <c r="E20" s="134">
        <v>400000</v>
      </c>
    </row>
    <row r="21" spans="1:5" ht="29.25" customHeight="1">
      <c r="A21" s="219">
        <v>11</v>
      </c>
      <c r="B21" s="178" t="s">
        <v>495</v>
      </c>
      <c r="C21" s="133">
        <v>3</v>
      </c>
      <c r="D21" s="134">
        <v>5545000</v>
      </c>
      <c r="E21" s="134">
        <v>5295000</v>
      </c>
    </row>
    <row r="22" spans="1:5" ht="30">
      <c r="A22" s="219">
        <v>12</v>
      </c>
      <c r="B22" s="178" t="s">
        <v>489</v>
      </c>
      <c r="C22" s="133">
        <v>3</v>
      </c>
      <c r="D22" s="134">
        <v>450000</v>
      </c>
      <c r="E22" s="134">
        <v>270000</v>
      </c>
    </row>
    <row r="23" spans="1:5" ht="15">
      <c r="A23" s="219">
        <v>13</v>
      </c>
      <c r="B23" s="178" t="s">
        <v>498</v>
      </c>
      <c r="C23" s="135">
        <v>2</v>
      </c>
      <c r="D23" s="136">
        <v>150000</v>
      </c>
      <c r="E23" s="136">
        <v>120000</v>
      </c>
    </row>
    <row r="24" spans="1:6" ht="20.25" customHeight="1">
      <c r="A24" s="219">
        <v>14</v>
      </c>
      <c r="B24" s="285" t="s">
        <v>561</v>
      </c>
      <c r="C24" s="135">
        <v>2</v>
      </c>
      <c r="D24" s="136">
        <v>100000</v>
      </c>
      <c r="E24" s="136">
        <v>100000</v>
      </c>
      <c r="F24" s="276"/>
    </row>
    <row r="25" spans="1:5" ht="25.5" customHeight="1">
      <c r="A25" s="219">
        <v>15</v>
      </c>
      <c r="B25" s="285" t="s">
        <v>562</v>
      </c>
      <c r="C25" s="135">
        <v>2</v>
      </c>
      <c r="D25" s="136">
        <v>180050</v>
      </c>
      <c r="E25" s="136">
        <v>113016</v>
      </c>
    </row>
    <row r="26" spans="1:5" ht="21.75" customHeight="1">
      <c r="A26" s="219">
        <v>16</v>
      </c>
      <c r="B26" s="285" t="s">
        <v>563</v>
      </c>
      <c r="C26" s="135">
        <v>2</v>
      </c>
      <c r="D26" s="136">
        <v>46100000</v>
      </c>
      <c r="E26" s="136">
        <v>23110000</v>
      </c>
    </row>
    <row r="27" spans="1:5" ht="43.5" customHeight="1">
      <c r="A27" s="219">
        <v>17</v>
      </c>
      <c r="B27" s="335" t="s">
        <v>564</v>
      </c>
      <c r="C27" s="135">
        <v>2</v>
      </c>
      <c r="D27" s="136">
        <v>50050000</v>
      </c>
      <c r="E27" s="136">
        <v>50012500</v>
      </c>
    </row>
    <row r="28" spans="1:5" ht="31.5" customHeight="1">
      <c r="A28" s="219">
        <v>18</v>
      </c>
      <c r="B28" s="285" t="s">
        <v>565</v>
      </c>
      <c r="C28" s="135">
        <v>2</v>
      </c>
      <c r="D28" s="136">
        <v>150000</v>
      </c>
      <c r="E28" s="136">
        <v>146500</v>
      </c>
    </row>
    <row r="29" spans="1:5" ht="31.5" customHeight="1">
      <c r="A29" s="219">
        <v>19</v>
      </c>
      <c r="B29" s="285" t="s">
        <v>566</v>
      </c>
      <c r="C29" s="135">
        <v>1</v>
      </c>
      <c r="D29" s="136">
        <v>50000</v>
      </c>
      <c r="E29" s="136">
        <v>50000</v>
      </c>
    </row>
    <row r="30" spans="1:5" ht="17.25" customHeight="1">
      <c r="A30" s="219">
        <v>20</v>
      </c>
      <c r="B30" s="285" t="s">
        <v>567</v>
      </c>
      <c r="C30" s="135">
        <v>1</v>
      </c>
      <c r="D30" s="136">
        <v>50000</v>
      </c>
      <c r="E30" s="136">
        <v>50000</v>
      </c>
    </row>
    <row r="31" spans="1:5" ht="18.75" customHeight="1">
      <c r="A31" s="536" t="s">
        <v>31</v>
      </c>
      <c r="B31" s="542"/>
      <c r="C31" s="537"/>
      <c r="D31" s="538"/>
      <c r="E31" s="131">
        <f>SUM(E11:E30)</f>
        <v>106219536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ht="15">
      <c r="B34" s="3"/>
      <c r="C34" s="3"/>
      <c r="D34" s="3"/>
      <c r="E34" s="128"/>
    </row>
    <row r="35" spans="2:5" ht="15">
      <c r="B35" s="437" t="s">
        <v>139</v>
      </c>
      <c r="C35" s="437"/>
      <c r="D35" s="437"/>
      <c r="E35" s="437"/>
    </row>
    <row r="36" ht="15.75" customHeight="1"/>
    <row r="37" spans="1:5" ht="30" customHeight="1">
      <c r="A37" s="530" t="s">
        <v>132</v>
      </c>
      <c r="B37" s="530" t="s">
        <v>466</v>
      </c>
      <c r="C37" s="530" t="s">
        <v>244</v>
      </c>
      <c r="D37" s="530" t="s">
        <v>245</v>
      </c>
      <c r="E37" s="530" t="s">
        <v>246</v>
      </c>
    </row>
    <row r="38" spans="1:5" ht="33" customHeight="1">
      <c r="A38" s="530"/>
      <c r="B38" s="530"/>
      <c r="C38" s="530"/>
      <c r="D38" s="531"/>
      <c r="E38" s="531"/>
    </row>
    <row r="39" spans="1:5" ht="0.75" customHeight="1" hidden="1">
      <c r="A39" s="530"/>
      <c r="B39" s="530"/>
      <c r="C39" s="530"/>
      <c r="D39" s="531"/>
      <c r="E39" s="531"/>
    </row>
    <row r="40" spans="1:5" ht="30">
      <c r="A40" s="132">
        <v>1</v>
      </c>
      <c r="B40" s="178" t="s">
        <v>485</v>
      </c>
      <c r="C40" s="133">
        <v>95</v>
      </c>
      <c r="D40" s="134">
        <v>21775802</v>
      </c>
      <c r="E40" s="134">
        <v>16485586</v>
      </c>
    </row>
    <row r="41" spans="1:5" ht="30">
      <c r="A41" s="132">
        <v>2</v>
      </c>
      <c r="B41" s="178" t="s">
        <v>493</v>
      </c>
      <c r="C41" s="133">
        <v>74</v>
      </c>
      <c r="D41" s="134">
        <v>11135001</v>
      </c>
      <c r="E41" s="134">
        <v>10938060</v>
      </c>
    </row>
    <row r="42" spans="1:5" ht="15.75" customHeight="1">
      <c r="A42" s="132">
        <v>3</v>
      </c>
      <c r="B42" s="178" t="s">
        <v>486</v>
      </c>
      <c r="C42" s="133">
        <v>50</v>
      </c>
      <c r="D42" s="134">
        <v>6950450</v>
      </c>
      <c r="E42" s="134">
        <v>6280388</v>
      </c>
    </row>
    <row r="43" spans="1:5" ht="30">
      <c r="A43" s="132">
        <v>4</v>
      </c>
      <c r="B43" s="178" t="s">
        <v>487</v>
      </c>
      <c r="C43" s="133">
        <v>35</v>
      </c>
      <c r="D43" s="134">
        <v>3350000</v>
      </c>
      <c r="E43" s="134">
        <v>2975000</v>
      </c>
    </row>
    <row r="44" spans="1:5" ht="19.5" customHeight="1">
      <c r="A44" s="132">
        <v>5</v>
      </c>
      <c r="B44" s="178" t="s">
        <v>497</v>
      </c>
      <c r="C44" s="133">
        <v>30</v>
      </c>
      <c r="D44" s="134">
        <v>4611000</v>
      </c>
      <c r="E44" s="134">
        <v>3466000</v>
      </c>
    </row>
    <row r="45" spans="1:5" ht="18" customHeight="1">
      <c r="A45" s="132">
        <v>6</v>
      </c>
      <c r="B45" s="335" t="s">
        <v>496</v>
      </c>
      <c r="C45" s="133">
        <v>28</v>
      </c>
      <c r="D45" s="134">
        <v>3970012</v>
      </c>
      <c r="E45" s="134">
        <v>3717512</v>
      </c>
    </row>
    <row r="46" spans="1:5" ht="18.75" customHeight="1">
      <c r="A46" s="132">
        <v>7</v>
      </c>
      <c r="B46" s="178" t="s">
        <v>491</v>
      </c>
      <c r="C46" s="133">
        <v>19</v>
      </c>
      <c r="D46" s="134">
        <v>2195520</v>
      </c>
      <c r="E46" s="134">
        <v>1766220</v>
      </c>
    </row>
    <row r="47" spans="1:5" ht="30" customHeight="1">
      <c r="A47" s="132">
        <v>8</v>
      </c>
      <c r="B47" s="335" t="s">
        <v>488</v>
      </c>
      <c r="C47" s="133">
        <v>15</v>
      </c>
      <c r="D47" s="134">
        <v>470002</v>
      </c>
      <c r="E47" s="134">
        <v>415002</v>
      </c>
    </row>
    <row r="48" spans="1:5" ht="30.75" customHeight="1">
      <c r="A48" s="132">
        <v>9</v>
      </c>
      <c r="B48" s="282" t="s">
        <v>568</v>
      </c>
      <c r="C48" s="133">
        <v>14</v>
      </c>
      <c r="D48" s="134">
        <v>1555000</v>
      </c>
      <c r="E48" s="134">
        <v>1465000</v>
      </c>
    </row>
    <row r="49" spans="1:5" ht="30.75" customHeight="1">
      <c r="A49" s="132">
        <v>10</v>
      </c>
      <c r="B49" s="285" t="s">
        <v>492</v>
      </c>
      <c r="C49" s="133">
        <v>14</v>
      </c>
      <c r="D49" s="134">
        <v>1450000</v>
      </c>
      <c r="E49" s="134">
        <v>1449000</v>
      </c>
    </row>
    <row r="50" spans="1:5" ht="28.5" customHeight="1">
      <c r="A50" s="132">
        <v>11</v>
      </c>
      <c r="B50" s="282" t="s">
        <v>565</v>
      </c>
      <c r="C50" s="133">
        <v>14</v>
      </c>
      <c r="D50" s="134">
        <v>1095150</v>
      </c>
      <c r="E50" s="134">
        <v>1057647</v>
      </c>
    </row>
    <row r="51" spans="1:5" ht="18.75" customHeight="1">
      <c r="A51" s="132">
        <v>12</v>
      </c>
      <c r="B51" s="178" t="s">
        <v>498</v>
      </c>
      <c r="C51" s="133">
        <v>11</v>
      </c>
      <c r="D51" s="134">
        <v>1520150</v>
      </c>
      <c r="E51" s="134">
        <v>1510120</v>
      </c>
    </row>
    <row r="52" spans="1:5" ht="30" customHeight="1">
      <c r="A52" s="132">
        <v>13</v>
      </c>
      <c r="B52" s="282" t="s">
        <v>501</v>
      </c>
      <c r="C52" s="135">
        <v>10</v>
      </c>
      <c r="D52" s="136">
        <v>840000</v>
      </c>
      <c r="E52" s="136">
        <v>655850</v>
      </c>
    </row>
    <row r="53" spans="1:5" ht="41.25" customHeight="1">
      <c r="A53" s="132">
        <v>14</v>
      </c>
      <c r="B53" s="335" t="s">
        <v>569</v>
      </c>
      <c r="C53" s="135">
        <v>10</v>
      </c>
      <c r="D53" s="136">
        <v>1950000</v>
      </c>
      <c r="E53" s="136">
        <v>1900000</v>
      </c>
    </row>
    <row r="54" spans="1:5" ht="33" customHeight="1">
      <c r="A54" s="132">
        <v>15</v>
      </c>
      <c r="B54" s="178" t="s">
        <v>499</v>
      </c>
      <c r="C54" s="135">
        <v>9</v>
      </c>
      <c r="D54" s="136">
        <v>1290000</v>
      </c>
      <c r="E54" s="136">
        <v>1264800</v>
      </c>
    </row>
    <row r="55" spans="1:5" ht="20.25" customHeight="1">
      <c r="A55" s="132">
        <v>16</v>
      </c>
      <c r="B55" s="178" t="s">
        <v>494</v>
      </c>
      <c r="C55" s="135">
        <v>9</v>
      </c>
      <c r="D55" s="136">
        <v>665972</v>
      </c>
      <c r="E55" s="136">
        <v>593354</v>
      </c>
    </row>
    <row r="56" spans="1:5" ht="30" customHeight="1">
      <c r="A56" s="132">
        <v>17</v>
      </c>
      <c r="B56" s="282" t="s">
        <v>495</v>
      </c>
      <c r="C56" s="135">
        <v>9</v>
      </c>
      <c r="D56" s="136">
        <v>2052006</v>
      </c>
      <c r="E56" s="136">
        <v>1806005</v>
      </c>
    </row>
    <row r="57" spans="1:5" ht="30.75" customHeight="1">
      <c r="A57" s="132">
        <v>18</v>
      </c>
      <c r="B57" s="178" t="s">
        <v>570</v>
      </c>
      <c r="C57" s="135">
        <v>8</v>
      </c>
      <c r="D57" s="136">
        <v>950000</v>
      </c>
      <c r="E57" s="136">
        <v>1089000</v>
      </c>
    </row>
    <row r="58" spans="1:5" ht="15">
      <c r="A58" s="132">
        <v>19</v>
      </c>
      <c r="B58" s="178" t="s">
        <v>502</v>
      </c>
      <c r="C58" s="135">
        <v>8</v>
      </c>
      <c r="D58" s="136">
        <v>735000</v>
      </c>
      <c r="E58" s="136">
        <v>735000</v>
      </c>
    </row>
    <row r="59" spans="1:5" ht="15">
      <c r="A59" s="132">
        <v>20</v>
      </c>
      <c r="B59" s="178" t="s">
        <v>571</v>
      </c>
      <c r="C59" s="135">
        <v>7</v>
      </c>
      <c r="D59" s="136">
        <v>1260000</v>
      </c>
      <c r="E59" s="136">
        <v>1025420</v>
      </c>
    </row>
    <row r="60" spans="1:5" ht="15" customHeight="1">
      <c r="A60" s="536" t="s">
        <v>31</v>
      </c>
      <c r="B60" s="542"/>
      <c r="C60" s="537"/>
      <c r="D60" s="538"/>
      <c r="E60" s="131">
        <f>SUM(E40:E59)</f>
        <v>60594964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1" t="s">
        <v>506</v>
      </c>
      <c r="B2" s="351"/>
      <c r="C2" s="351"/>
      <c r="D2" s="351"/>
      <c r="E2" s="351"/>
      <c r="F2" s="351"/>
      <c r="G2" s="351"/>
      <c r="H2" s="351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57" t="s">
        <v>0</v>
      </c>
      <c r="D6" s="357"/>
      <c r="E6" s="357"/>
      <c r="F6" s="357"/>
    </row>
    <row r="8" ht="15.75" thickBot="1"/>
    <row r="9" spans="1:8" ht="16.5" thickBot="1">
      <c r="A9" s="358"/>
      <c r="B9" s="359"/>
      <c r="C9" s="362" t="s">
        <v>1</v>
      </c>
      <c r="D9" s="363"/>
      <c r="E9" s="363"/>
      <c r="F9" s="363"/>
      <c r="G9" s="364"/>
      <c r="H9" s="347" t="s">
        <v>2</v>
      </c>
    </row>
    <row r="10" spans="1:8" ht="16.5" thickBot="1">
      <c r="A10" s="360"/>
      <c r="B10" s="361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48"/>
    </row>
    <row r="11" spans="1:8" ht="15" customHeight="1">
      <c r="A11" s="349" t="s">
        <v>8</v>
      </c>
      <c r="B11" s="193" t="s">
        <v>9</v>
      </c>
      <c r="C11" s="188">
        <v>1236</v>
      </c>
      <c r="D11" s="181">
        <v>3</v>
      </c>
      <c r="E11" s="181">
        <v>0</v>
      </c>
      <c r="F11" s="181">
        <v>5061</v>
      </c>
      <c r="G11" s="203">
        <v>64</v>
      </c>
      <c r="H11" s="202">
        <v>6364</v>
      </c>
    </row>
    <row r="12" spans="1:8" ht="15.75" customHeight="1" thickBot="1">
      <c r="A12" s="350"/>
      <c r="B12" s="194" t="s">
        <v>10</v>
      </c>
      <c r="C12" s="189">
        <v>539922002</v>
      </c>
      <c r="D12" s="186">
        <v>660000</v>
      </c>
      <c r="E12" s="186">
        <v>0</v>
      </c>
      <c r="F12" s="180">
        <v>619083600</v>
      </c>
      <c r="G12" s="222" t="s">
        <v>521</v>
      </c>
      <c r="H12" s="220">
        <v>1159665602</v>
      </c>
    </row>
    <row r="13" spans="1:8" ht="15" customHeight="1">
      <c r="A13" s="354" t="s">
        <v>11</v>
      </c>
      <c r="B13" s="195" t="s">
        <v>12</v>
      </c>
      <c r="C13" s="188">
        <v>2</v>
      </c>
      <c r="D13" s="181">
        <v>2</v>
      </c>
      <c r="E13" s="181">
        <v>0</v>
      </c>
      <c r="F13" s="181">
        <v>150</v>
      </c>
      <c r="G13" s="203">
        <v>0</v>
      </c>
      <c r="H13" s="202">
        <v>154</v>
      </c>
    </row>
    <row r="14" spans="1:8" ht="15" customHeight="1">
      <c r="A14" s="355"/>
      <c r="B14" s="196" t="s">
        <v>13</v>
      </c>
      <c r="C14" s="190">
        <v>150</v>
      </c>
      <c r="D14" s="2">
        <v>0</v>
      </c>
      <c r="E14" s="2">
        <v>0</v>
      </c>
      <c r="F14" s="2">
        <v>4</v>
      </c>
      <c r="G14" s="204">
        <v>0</v>
      </c>
      <c r="H14" s="202">
        <v>154</v>
      </c>
    </row>
    <row r="15" spans="1:8" ht="15.75" customHeight="1" thickBot="1">
      <c r="A15" s="356"/>
      <c r="B15" s="227" t="s">
        <v>14</v>
      </c>
      <c r="C15" s="228">
        <v>270589850</v>
      </c>
      <c r="D15" s="229">
        <v>0</v>
      </c>
      <c r="E15" s="229">
        <v>0</v>
      </c>
      <c r="F15" s="229">
        <v>20525000</v>
      </c>
      <c r="G15" s="278">
        <v>0</v>
      </c>
      <c r="H15" s="220">
        <v>291114850</v>
      </c>
    </row>
    <row r="16" spans="1:8" ht="15.75" customHeight="1">
      <c r="A16" s="352" t="s">
        <v>15</v>
      </c>
      <c r="B16" s="226" t="s">
        <v>9</v>
      </c>
      <c r="C16" s="266">
        <v>289</v>
      </c>
      <c r="D16" s="267">
        <v>1</v>
      </c>
      <c r="E16" s="267">
        <v>0</v>
      </c>
      <c r="F16" s="267">
        <v>779</v>
      </c>
      <c r="G16" s="268">
        <v>0</v>
      </c>
      <c r="H16" s="269">
        <v>1069</v>
      </c>
    </row>
    <row r="17" spans="1:8" ht="15.75" customHeight="1">
      <c r="A17" s="353"/>
      <c r="B17" s="197" t="s">
        <v>300</v>
      </c>
      <c r="C17" s="188">
        <v>8110059106</v>
      </c>
      <c r="D17" s="181">
        <v>195000</v>
      </c>
      <c r="E17" s="181">
        <v>0</v>
      </c>
      <c r="F17" s="230">
        <v>523127635</v>
      </c>
      <c r="G17" s="203">
        <v>0</v>
      </c>
      <c r="H17" s="202">
        <v>8633381741</v>
      </c>
    </row>
    <row r="18" spans="1:8" ht="15.75" thickBot="1">
      <c r="A18" s="350"/>
      <c r="B18" s="194" t="s">
        <v>14</v>
      </c>
      <c r="C18" s="191">
        <v>19262547305</v>
      </c>
      <c r="D18" s="182">
        <v>1500000</v>
      </c>
      <c r="E18" s="182">
        <v>0</v>
      </c>
      <c r="F18" s="183">
        <v>1415984000</v>
      </c>
      <c r="G18" s="205">
        <v>0</v>
      </c>
      <c r="H18" s="220">
        <v>20680031596</v>
      </c>
    </row>
    <row r="19" spans="1:8" ht="15">
      <c r="A19" s="354" t="s">
        <v>16</v>
      </c>
      <c r="B19" s="198" t="s">
        <v>9</v>
      </c>
      <c r="C19" s="188">
        <v>23</v>
      </c>
      <c r="D19" s="181">
        <v>0</v>
      </c>
      <c r="E19" s="181">
        <v>0</v>
      </c>
      <c r="F19" s="181">
        <v>10</v>
      </c>
      <c r="G19" s="203">
        <v>0</v>
      </c>
      <c r="H19" s="202">
        <v>33</v>
      </c>
    </row>
    <row r="20" spans="1:8" ht="15">
      <c r="A20" s="355"/>
      <c r="B20" s="199" t="s">
        <v>300</v>
      </c>
      <c r="C20" s="190">
        <v>269717772</v>
      </c>
      <c r="D20" s="2">
        <v>0</v>
      </c>
      <c r="E20" s="2">
        <v>0</v>
      </c>
      <c r="F20" s="2">
        <v>46881375</v>
      </c>
      <c r="G20" s="204">
        <v>0</v>
      </c>
      <c r="H20" s="202">
        <v>316599147</v>
      </c>
    </row>
    <row r="21" spans="1:8" ht="15.75" thickBot="1">
      <c r="A21" s="356"/>
      <c r="B21" s="200" t="s">
        <v>14</v>
      </c>
      <c r="C21" s="189">
        <v>150519431</v>
      </c>
      <c r="D21" s="179">
        <v>0</v>
      </c>
      <c r="E21" s="179">
        <v>0</v>
      </c>
      <c r="F21" s="180">
        <v>10320425</v>
      </c>
      <c r="G21" s="206">
        <v>0</v>
      </c>
      <c r="H21" s="220">
        <v>160839856</v>
      </c>
    </row>
    <row r="22" spans="1:8" ht="16.5" thickBot="1">
      <c r="A22" s="187" t="s">
        <v>17</v>
      </c>
      <c r="B22" s="201" t="s">
        <v>9</v>
      </c>
      <c r="C22" s="192">
        <v>111</v>
      </c>
      <c r="D22" s="184">
        <v>3</v>
      </c>
      <c r="E22" s="184">
        <v>0</v>
      </c>
      <c r="F22" s="185">
        <v>667</v>
      </c>
      <c r="G22" s="207">
        <v>86</v>
      </c>
      <c r="H22" s="225">
        <v>867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&amp;L18.03.2016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06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40" width="9.140625" style="5" customWidth="1"/>
    <col min="141" max="141" width="19.421875" style="5" customWidth="1"/>
    <col min="142" max="142" width="5.7109375" style="5" bestFit="1" customWidth="1"/>
    <col min="143" max="143" width="10.140625" style="5" customWidth="1"/>
    <col min="144" max="145" width="4.28125" style="5" bestFit="1" customWidth="1"/>
    <col min="146" max="146" width="11.57421875" style="5" customWidth="1"/>
    <col min="147" max="147" width="11.28125" style="5" customWidth="1"/>
    <col min="148" max="148" width="11.7109375" style="5" customWidth="1"/>
    <col min="149" max="16384" width="6.7109375" style="5" customWidth="1"/>
  </cols>
  <sheetData>
    <row r="1" spans="1:9" ht="15.75" customHeight="1" thickBot="1">
      <c r="A1" s="368" t="s">
        <v>507</v>
      </c>
      <c r="B1" s="346"/>
      <c r="C1" s="346"/>
      <c r="D1" s="346"/>
      <c r="E1" s="346"/>
      <c r="F1" s="346"/>
      <c r="G1" s="346"/>
      <c r="H1" s="346"/>
      <c r="I1" s="346"/>
    </row>
    <row r="2" spans="1:9" ht="15.75" customHeight="1" thickBot="1">
      <c r="A2" s="369" t="s">
        <v>19</v>
      </c>
      <c r="B2" s="369"/>
      <c r="C2" s="369"/>
      <c r="D2" s="369"/>
      <c r="E2" s="369"/>
      <c r="F2" s="369"/>
      <c r="G2" s="369"/>
      <c r="H2" s="369"/>
      <c r="I2" s="369"/>
    </row>
    <row r="3" spans="1:9" ht="9.75" customHeight="1">
      <c r="A3" s="370" t="s">
        <v>461</v>
      </c>
      <c r="B3" s="373" t="s">
        <v>8</v>
      </c>
      <c r="C3" s="373"/>
      <c r="D3" s="373" t="s">
        <v>11</v>
      </c>
      <c r="E3" s="373"/>
      <c r="F3" s="373"/>
      <c r="G3" s="162" t="s">
        <v>20</v>
      </c>
      <c r="H3" s="162" t="s">
        <v>21</v>
      </c>
      <c r="I3" s="6" t="s">
        <v>17</v>
      </c>
    </row>
    <row r="4" spans="1:9" ht="12.75" customHeight="1">
      <c r="A4" s="371"/>
      <c r="B4" s="7"/>
      <c r="C4" s="8"/>
      <c r="D4" s="374" t="s">
        <v>9</v>
      </c>
      <c r="E4" s="374"/>
      <c r="F4" s="9"/>
      <c r="G4" s="7"/>
      <c r="H4" s="7"/>
      <c r="I4" s="10"/>
    </row>
    <row r="5" spans="1:9" ht="9.75" customHeight="1">
      <c r="A5" s="371"/>
      <c r="B5" s="163" t="s">
        <v>9</v>
      </c>
      <c r="C5" s="163" t="s">
        <v>10</v>
      </c>
      <c r="D5" s="374"/>
      <c r="E5" s="374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372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6364</v>
      </c>
      <c r="C7" s="17">
        <f>C14+C21+C28+C35+C42+C49+C56+C63+C71+C78+C85+C92+C99+C106+C113+C120+C127+C137+C144+C151+C158</f>
        <v>1159665602</v>
      </c>
      <c r="D7" s="17">
        <f aca="true" t="shared" si="0" ref="D7:I7">D14+D21+D28+D35+D42+D49+D56+D63+D71+D78+D85+D92+D99+D106+D113+D120+D127+D137+D144+D151+D158</f>
        <v>154</v>
      </c>
      <c r="E7" s="17">
        <f t="shared" si="0"/>
        <v>154</v>
      </c>
      <c r="F7" s="17">
        <f>F14+F21+F28+F35+F42+F49+F56+F63+F71+F78+F85+F92+F99+F106+F113+F120+F127+F137+F144+F151+F158</f>
        <v>291114850</v>
      </c>
      <c r="G7" s="17">
        <f t="shared" si="0"/>
        <v>1069</v>
      </c>
      <c r="H7" s="17">
        <f t="shared" si="0"/>
        <v>33</v>
      </c>
      <c r="I7" s="211">
        <f t="shared" si="0"/>
        <v>867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1236</v>
      </c>
      <c r="C8" s="17">
        <f t="shared" si="1"/>
        <v>539922002</v>
      </c>
      <c r="D8" s="17">
        <f t="shared" si="1"/>
        <v>2</v>
      </c>
      <c r="E8" s="17">
        <f t="shared" si="1"/>
        <v>150</v>
      </c>
      <c r="F8" s="17">
        <f t="shared" si="1"/>
        <v>270589850</v>
      </c>
      <c r="G8" s="17">
        <f t="shared" si="1"/>
        <v>289</v>
      </c>
      <c r="H8" s="17">
        <f t="shared" si="1"/>
        <v>23</v>
      </c>
      <c r="I8" s="212">
        <f t="shared" si="1"/>
        <v>111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3</v>
      </c>
      <c r="C9" s="17">
        <f t="shared" si="2"/>
        <v>660000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2">
        <f t="shared" si="2"/>
        <v>3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5061</v>
      </c>
      <c r="C11" s="17">
        <f t="shared" si="4"/>
        <v>619083600</v>
      </c>
      <c r="D11" s="17">
        <f t="shared" si="4"/>
        <v>150</v>
      </c>
      <c r="E11" s="17">
        <f t="shared" si="4"/>
        <v>4</v>
      </c>
      <c r="F11" s="17">
        <f t="shared" si="4"/>
        <v>20525000</v>
      </c>
      <c r="G11" s="17">
        <f t="shared" si="4"/>
        <v>779</v>
      </c>
      <c r="H11" s="17">
        <f t="shared" si="4"/>
        <v>10</v>
      </c>
      <c r="I11" s="212">
        <f t="shared" si="4"/>
        <v>667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64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213">
        <f t="shared" si="5"/>
        <v>86</v>
      </c>
    </row>
    <row r="13" spans="1:9" s="18" customFormat="1" ht="12.75" customHeight="1" thickBot="1">
      <c r="A13" s="365" t="s">
        <v>30</v>
      </c>
      <c r="B13" s="366"/>
      <c r="C13" s="366"/>
      <c r="D13" s="366"/>
      <c r="E13" s="366"/>
      <c r="F13" s="366"/>
      <c r="G13" s="366"/>
      <c r="H13" s="366"/>
      <c r="I13" s="367"/>
    </row>
    <row r="14" spans="1:9" s="18" customFormat="1" ht="11.25" customHeight="1">
      <c r="A14" s="20" t="s">
        <v>31</v>
      </c>
      <c r="B14" s="21">
        <v>289</v>
      </c>
      <c r="C14" s="21">
        <v>55737000</v>
      </c>
      <c r="D14" s="21">
        <v>2</v>
      </c>
      <c r="E14" s="21">
        <v>2</v>
      </c>
      <c r="F14" s="21">
        <v>8050000</v>
      </c>
      <c r="G14" s="21">
        <v>16</v>
      </c>
      <c r="H14" s="21">
        <v>1</v>
      </c>
      <c r="I14" s="214">
        <v>42</v>
      </c>
    </row>
    <row r="15" spans="1:9" s="18" customFormat="1" ht="11.25">
      <c r="A15" s="20" t="s">
        <v>32</v>
      </c>
      <c r="B15" s="22">
        <v>30</v>
      </c>
      <c r="C15" s="23">
        <v>12260000</v>
      </c>
      <c r="D15" s="24">
        <v>0</v>
      </c>
      <c r="E15" s="25">
        <v>2</v>
      </c>
      <c r="F15" s="26">
        <v>8050000</v>
      </c>
      <c r="G15" s="25">
        <v>1</v>
      </c>
      <c r="H15" s="24">
        <v>1</v>
      </c>
      <c r="I15" s="27">
        <v>10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246</v>
      </c>
      <c r="C18" s="23">
        <v>43477000</v>
      </c>
      <c r="D18" s="24">
        <v>2</v>
      </c>
      <c r="E18" s="24">
        <v>0</v>
      </c>
      <c r="F18" s="23">
        <v>0</v>
      </c>
      <c r="G18" s="25">
        <v>15</v>
      </c>
      <c r="H18" s="24">
        <v>0</v>
      </c>
      <c r="I18" s="27">
        <v>28</v>
      </c>
      <c r="J18" s="29"/>
    </row>
    <row r="19" spans="1:9" ht="12" thickBot="1">
      <c r="A19" s="30" t="s">
        <v>29</v>
      </c>
      <c r="B19" s="31">
        <v>13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4</v>
      </c>
    </row>
    <row r="20" spans="1:9" ht="12.75" customHeight="1" thickBot="1">
      <c r="A20" s="365" t="s">
        <v>36</v>
      </c>
      <c r="B20" s="376"/>
      <c r="C20" s="376"/>
      <c r="D20" s="376"/>
      <c r="E20" s="376"/>
      <c r="F20" s="376"/>
      <c r="G20" s="376"/>
      <c r="H20" s="376"/>
      <c r="I20" s="378"/>
    </row>
    <row r="21" spans="1:9" ht="11.25" customHeight="1">
      <c r="A21" s="20" t="s">
        <v>31</v>
      </c>
      <c r="B21" s="21">
        <v>30</v>
      </c>
      <c r="C21" s="21">
        <v>2850000</v>
      </c>
      <c r="D21" s="21">
        <v>1</v>
      </c>
      <c r="E21" s="21">
        <v>1</v>
      </c>
      <c r="F21" s="21">
        <v>2700000</v>
      </c>
      <c r="G21" s="21">
        <v>12</v>
      </c>
      <c r="H21" s="21">
        <v>0</v>
      </c>
      <c r="I21" s="214">
        <v>3</v>
      </c>
    </row>
    <row r="22" spans="1:9" ht="11.25">
      <c r="A22" s="20" t="s">
        <v>32</v>
      </c>
      <c r="B22" s="22">
        <v>5</v>
      </c>
      <c r="C22" s="23">
        <v>300000</v>
      </c>
      <c r="D22" s="24">
        <v>0</v>
      </c>
      <c r="E22" s="25">
        <v>1</v>
      </c>
      <c r="F22" s="26">
        <v>2700000</v>
      </c>
      <c r="G22" s="25">
        <v>4</v>
      </c>
      <c r="H22" s="24">
        <v>0</v>
      </c>
      <c r="I22" s="28">
        <v>1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25</v>
      </c>
      <c r="C25" s="23">
        <v>2550000</v>
      </c>
      <c r="D25" s="24">
        <v>1</v>
      </c>
      <c r="E25" s="25">
        <v>0</v>
      </c>
      <c r="F25" s="26">
        <v>0</v>
      </c>
      <c r="G25" s="25">
        <v>8</v>
      </c>
      <c r="H25" s="24">
        <v>0</v>
      </c>
      <c r="I25" s="28">
        <v>2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5" t="s">
        <v>37</v>
      </c>
      <c r="B27" s="376"/>
      <c r="C27" s="376"/>
      <c r="D27" s="376"/>
      <c r="E27" s="376"/>
      <c r="F27" s="376"/>
      <c r="G27" s="376"/>
      <c r="H27" s="376"/>
      <c r="I27" s="378"/>
    </row>
    <row r="28" spans="1:9" ht="11.25">
      <c r="A28" s="20" t="s">
        <v>31</v>
      </c>
      <c r="B28" s="21">
        <v>816</v>
      </c>
      <c r="C28" s="21">
        <v>134242000</v>
      </c>
      <c r="D28" s="21">
        <v>24</v>
      </c>
      <c r="E28" s="21">
        <v>24</v>
      </c>
      <c r="F28" s="21">
        <v>48710000</v>
      </c>
      <c r="G28" s="21">
        <v>193</v>
      </c>
      <c r="H28" s="21">
        <v>4</v>
      </c>
      <c r="I28" s="214">
        <v>111</v>
      </c>
    </row>
    <row r="29" spans="1:9" ht="11.25">
      <c r="A29" s="20" t="s">
        <v>32</v>
      </c>
      <c r="B29" s="22">
        <v>148</v>
      </c>
      <c r="C29" s="23">
        <v>61096000</v>
      </c>
      <c r="D29" s="24">
        <v>1</v>
      </c>
      <c r="E29" s="25">
        <v>23</v>
      </c>
      <c r="F29" s="26">
        <v>32710000</v>
      </c>
      <c r="G29" s="25">
        <v>46</v>
      </c>
      <c r="H29" s="24">
        <v>3</v>
      </c>
      <c r="I29" s="27">
        <v>17</v>
      </c>
    </row>
    <row r="30" spans="1:9" ht="11.2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0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667</v>
      </c>
      <c r="C32" s="23">
        <v>73146000</v>
      </c>
      <c r="D32" s="24">
        <v>23</v>
      </c>
      <c r="E32" s="25">
        <v>1</v>
      </c>
      <c r="F32" s="26">
        <v>16000000</v>
      </c>
      <c r="G32" s="25">
        <v>147</v>
      </c>
      <c r="H32" s="24">
        <v>1</v>
      </c>
      <c r="I32" s="27">
        <v>94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65" t="s">
        <v>38</v>
      </c>
      <c r="B34" s="376"/>
      <c r="C34" s="376"/>
      <c r="D34" s="376"/>
      <c r="E34" s="376"/>
      <c r="F34" s="376"/>
      <c r="G34" s="376"/>
      <c r="H34" s="376"/>
      <c r="I34" s="378"/>
    </row>
    <row r="35" spans="1:9" ht="11.25" customHeight="1">
      <c r="A35" s="20" t="s">
        <v>31</v>
      </c>
      <c r="B35" s="21">
        <v>235</v>
      </c>
      <c r="C35" s="21">
        <v>20870100</v>
      </c>
      <c r="D35" s="21">
        <v>16</v>
      </c>
      <c r="E35" s="21">
        <v>16</v>
      </c>
      <c r="F35" s="21">
        <v>1680000</v>
      </c>
      <c r="G35" s="21">
        <v>22</v>
      </c>
      <c r="H35" s="21">
        <v>0</v>
      </c>
      <c r="I35" s="214">
        <v>5</v>
      </c>
    </row>
    <row r="36" spans="1:9" ht="11.25">
      <c r="A36" s="20" t="s">
        <v>32</v>
      </c>
      <c r="B36" s="22">
        <v>115</v>
      </c>
      <c r="C36" s="23">
        <v>14870000</v>
      </c>
      <c r="D36" s="24">
        <v>0</v>
      </c>
      <c r="E36" s="25">
        <v>16</v>
      </c>
      <c r="F36" s="26">
        <v>1680000</v>
      </c>
      <c r="G36" s="25">
        <v>15</v>
      </c>
      <c r="H36" s="24">
        <v>0</v>
      </c>
      <c r="I36" s="27">
        <v>1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120</v>
      </c>
      <c r="C39" s="23">
        <v>6000100</v>
      </c>
      <c r="D39" s="24">
        <v>16</v>
      </c>
      <c r="E39" s="24">
        <v>0</v>
      </c>
      <c r="F39" s="23">
        <v>0</v>
      </c>
      <c r="G39" s="25">
        <v>7</v>
      </c>
      <c r="H39" s="24">
        <v>0</v>
      </c>
      <c r="I39" s="27">
        <v>4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5" t="s">
        <v>39</v>
      </c>
      <c r="B41" s="376"/>
      <c r="C41" s="376"/>
      <c r="D41" s="376"/>
      <c r="E41" s="376"/>
      <c r="F41" s="376"/>
      <c r="G41" s="376"/>
      <c r="H41" s="376"/>
      <c r="I41" s="378"/>
    </row>
    <row r="42" spans="1:9" ht="11.25" customHeight="1">
      <c r="A42" s="20" t="s">
        <v>31</v>
      </c>
      <c r="B42" s="21">
        <v>15</v>
      </c>
      <c r="C42" s="21">
        <v>1910000</v>
      </c>
      <c r="D42" s="21">
        <v>0</v>
      </c>
      <c r="E42" s="21">
        <v>0</v>
      </c>
      <c r="F42" s="21">
        <v>0</v>
      </c>
      <c r="G42" s="21">
        <v>5</v>
      </c>
      <c r="H42" s="21">
        <v>0</v>
      </c>
      <c r="I42" s="214">
        <v>1</v>
      </c>
    </row>
    <row r="43" spans="1:9" ht="11.25">
      <c r="A43" s="20" t="s">
        <v>32</v>
      </c>
      <c r="B43" s="22">
        <v>4</v>
      </c>
      <c r="C43" s="23">
        <v>300000</v>
      </c>
      <c r="D43" s="24">
        <v>0</v>
      </c>
      <c r="E43" s="24">
        <v>0</v>
      </c>
      <c r="F43" s="23">
        <v>0</v>
      </c>
      <c r="G43" s="25">
        <v>4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11</v>
      </c>
      <c r="C46" s="23">
        <v>1610000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1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5" t="s">
        <v>40</v>
      </c>
      <c r="B48" s="376"/>
      <c r="C48" s="376"/>
      <c r="D48" s="376"/>
      <c r="E48" s="376"/>
      <c r="F48" s="376"/>
      <c r="G48" s="376"/>
      <c r="H48" s="376"/>
      <c r="I48" s="378"/>
    </row>
    <row r="49" spans="1:9" ht="11.25">
      <c r="A49" s="20" t="s">
        <v>31</v>
      </c>
      <c r="B49" s="21">
        <v>1172</v>
      </c>
      <c r="C49" s="21">
        <v>271763000</v>
      </c>
      <c r="D49" s="21">
        <v>35</v>
      </c>
      <c r="E49" s="21">
        <v>35</v>
      </c>
      <c r="F49" s="21">
        <v>88230850</v>
      </c>
      <c r="G49" s="21">
        <v>181</v>
      </c>
      <c r="H49" s="21">
        <v>3</v>
      </c>
      <c r="I49" s="214">
        <v>168</v>
      </c>
    </row>
    <row r="50" spans="1:10" ht="11.25">
      <c r="A50" s="20" t="s">
        <v>32</v>
      </c>
      <c r="B50" s="37">
        <v>179</v>
      </c>
      <c r="C50" s="26">
        <v>108695000</v>
      </c>
      <c r="D50" s="24">
        <v>0</v>
      </c>
      <c r="E50" s="24">
        <v>34</v>
      </c>
      <c r="F50" s="23">
        <v>87780850</v>
      </c>
      <c r="G50" s="25">
        <v>40</v>
      </c>
      <c r="H50" s="24">
        <v>1</v>
      </c>
      <c r="I50" s="27">
        <v>17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954</v>
      </c>
      <c r="C53" s="26">
        <v>163068000</v>
      </c>
      <c r="D53" s="24">
        <v>34</v>
      </c>
      <c r="E53" s="25">
        <v>1</v>
      </c>
      <c r="F53" s="26">
        <v>450000</v>
      </c>
      <c r="G53" s="25">
        <v>141</v>
      </c>
      <c r="H53" s="24">
        <v>2</v>
      </c>
      <c r="I53" s="27">
        <v>82</v>
      </c>
      <c r="J53" s="18"/>
    </row>
    <row r="54" spans="1:10" ht="12" thickBot="1">
      <c r="A54" s="30" t="s">
        <v>29</v>
      </c>
      <c r="B54" s="31">
        <v>39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69</v>
      </c>
      <c r="J54" s="18"/>
    </row>
    <row r="55" spans="1:9" ht="12" customHeight="1" thickBot="1">
      <c r="A55" s="379" t="s">
        <v>41</v>
      </c>
      <c r="B55" s="380"/>
      <c r="C55" s="380"/>
      <c r="D55" s="380"/>
      <c r="E55" s="380"/>
      <c r="F55" s="380"/>
      <c r="G55" s="380"/>
      <c r="H55" s="380"/>
      <c r="I55" s="381"/>
    </row>
    <row r="56" spans="1:9" ht="11.25" customHeight="1">
      <c r="A56" s="20" t="s">
        <v>31</v>
      </c>
      <c r="B56" s="21">
        <v>1813</v>
      </c>
      <c r="C56" s="21">
        <v>303173545</v>
      </c>
      <c r="D56" s="21">
        <v>31</v>
      </c>
      <c r="E56" s="21">
        <v>31</v>
      </c>
      <c r="F56" s="21">
        <v>91431000</v>
      </c>
      <c r="G56" s="21">
        <v>331</v>
      </c>
      <c r="H56" s="21">
        <v>6</v>
      </c>
      <c r="I56" s="214">
        <v>291</v>
      </c>
    </row>
    <row r="57" spans="1:9" ht="11.25">
      <c r="A57" s="20" t="s">
        <v>32</v>
      </c>
      <c r="B57" s="37">
        <v>313</v>
      </c>
      <c r="C57" s="26">
        <v>100959545</v>
      </c>
      <c r="D57" s="24">
        <v>0</v>
      </c>
      <c r="E57" s="25">
        <v>30</v>
      </c>
      <c r="F57" s="26">
        <v>91356000</v>
      </c>
      <c r="G57" s="25">
        <v>62</v>
      </c>
      <c r="H57" s="24">
        <v>4</v>
      </c>
      <c r="I57" s="27">
        <v>26</v>
      </c>
    </row>
    <row r="58" spans="1:9" s="18" customFormat="1" ht="12" customHeight="1">
      <c r="A58" s="20" t="s">
        <v>33</v>
      </c>
      <c r="B58" s="22">
        <v>1</v>
      </c>
      <c r="C58" s="23">
        <v>600000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3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1495</v>
      </c>
      <c r="C60" s="26">
        <v>201614000</v>
      </c>
      <c r="D60" s="24">
        <v>30</v>
      </c>
      <c r="E60" s="24">
        <v>1</v>
      </c>
      <c r="F60" s="26">
        <v>75000</v>
      </c>
      <c r="G60" s="25">
        <v>268</v>
      </c>
      <c r="H60" s="24">
        <v>2</v>
      </c>
      <c r="I60" s="27">
        <v>258</v>
      </c>
    </row>
    <row r="61" spans="1:9" ht="12" thickBot="1">
      <c r="A61" s="30" t="s">
        <v>29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4</v>
      </c>
    </row>
    <row r="62" spans="1:9" s="18" customFormat="1" ht="11.25" customHeight="1" thickBot="1">
      <c r="A62" s="365" t="s">
        <v>42</v>
      </c>
      <c r="B62" s="366"/>
      <c r="C62" s="366"/>
      <c r="D62" s="366"/>
      <c r="E62" s="366"/>
      <c r="F62" s="366"/>
      <c r="G62" s="366"/>
      <c r="H62" s="366"/>
      <c r="I62" s="382"/>
    </row>
    <row r="63" spans="1:9" ht="11.25" customHeight="1">
      <c r="A63" s="20" t="s">
        <v>31</v>
      </c>
      <c r="B63" s="21">
        <v>180</v>
      </c>
      <c r="C63" s="21">
        <v>27991000</v>
      </c>
      <c r="D63" s="21">
        <v>3</v>
      </c>
      <c r="E63" s="21">
        <v>3</v>
      </c>
      <c r="F63" s="21">
        <v>6695000</v>
      </c>
      <c r="G63" s="21">
        <v>70</v>
      </c>
      <c r="H63" s="21">
        <v>1</v>
      </c>
      <c r="I63" s="214">
        <v>50</v>
      </c>
    </row>
    <row r="64" spans="1:9" ht="11.25">
      <c r="A64" s="20" t="s">
        <v>32</v>
      </c>
      <c r="B64" s="37">
        <v>41</v>
      </c>
      <c r="C64" s="26">
        <v>12180000</v>
      </c>
      <c r="D64" s="24">
        <v>0</v>
      </c>
      <c r="E64" s="25">
        <v>3</v>
      </c>
      <c r="F64" s="26">
        <v>6695000</v>
      </c>
      <c r="G64" s="25">
        <v>19</v>
      </c>
      <c r="H64" s="24">
        <v>0</v>
      </c>
      <c r="I64" s="27">
        <v>5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134</v>
      </c>
      <c r="C67" s="26">
        <v>15811000</v>
      </c>
      <c r="D67" s="24">
        <v>3</v>
      </c>
      <c r="E67" s="25">
        <v>0</v>
      </c>
      <c r="F67" s="26">
        <v>0</v>
      </c>
      <c r="G67" s="25">
        <v>51</v>
      </c>
      <c r="H67" s="24">
        <v>1</v>
      </c>
      <c r="I67" s="27">
        <v>37</v>
      </c>
    </row>
    <row r="68" spans="1:9" ht="12" thickBot="1">
      <c r="A68" s="30" t="s">
        <v>29</v>
      </c>
      <c r="B68" s="38">
        <v>5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8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5" t="s">
        <v>43</v>
      </c>
      <c r="B70" s="366"/>
      <c r="C70" s="366"/>
      <c r="D70" s="366"/>
      <c r="E70" s="366"/>
      <c r="F70" s="366"/>
      <c r="G70" s="366"/>
      <c r="H70" s="366"/>
      <c r="I70" s="367"/>
    </row>
    <row r="71" spans="1:9" ht="11.25">
      <c r="A71" s="20" t="s">
        <v>31</v>
      </c>
      <c r="B71" s="21">
        <v>298</v>
      </c>
      <c r="C71" s="21">
        <v>85062500</v>
      </c>
      <c r="D71" s="21">
        <v>8</v>
      </c>
      <c r="E71" s="21">
        <v>8</v>
      </c>
      <c r="F71" s="21">
        <v>10100000</v>
      </c>
      <c r="G71" s="21">
        <v>25</v>
      </c>
      <c r="H71" s="21">
        <v>0</v>
      </c>
      <c r="I71" s="214">
        <v>23</v>
      </c>
    </row>
    <row r="72" spans="1:9" ht="11.25">
      <c r="A72" s="20" t="s">
        <v>32</v>
      </c>
      <c r="B72" s="37">
        <v>42</v>
      </c>
      <c r="C72" s="26">
        <v>58570000</v>
      </c>
      <c r="D72" s="24">
        <v>0</v>
      </c>
      <c r="E72" s="25">
        <v>8</v>
      </c>
      <c r="F72" s="26">
        <v>10100000</v>
      </c>
      <c r="G72" s="25">
        <v>13</v>
      </c>
      <c r="H72" s="24">
        <v>0</v>
      </c>
      <c r="I72" s="27">
        <v>5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256</v>
      </c>
      <c r="C75" s="26">
        <v>26492500</v>
      </c>
      <c r="D75" s="24">
        <v>8</v>
      </c>
      <c r="E75" s="24">
        <v>0</v>
      </c>
      <c r="F75" s="23">
        <v>0</v>
      </c>
      <c r="G75" s="25">
        <v>12</v>
      </c>
      <c r="H75" s="24">
        <v>0</v>
      </c>
      <c r="I75" s="27">
        <v>18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5" t="s">
        <v>44</v>
      </c>
      <c r="B77" s="376"/>
      <c r="C77" s="376"/>
      <c r="D77" s="376"/>
      <c r="E77" s="376"/>
      <c r="F77" s="376"/>
      <c r="G77" s="376"/>
      <c r="H77" s="376"/>
      <c r="I77" s="378"/>
    </row>
    <row r="78" spans="1:9" ht="11.25">
      <c r="A78" s="20" t="s">
        <v>31</v>
      </c>
      <c r="B78" s="21">
        <v>216</v>
      </c>
      <c r="C78" s="21">
        <v>18050553</v>
      </c>
      <c r="D78" s="21">
        <v>4</v>
      </c>
      <c r="E78" s="21">
        <v>4</v>
      </c>
      <c r="F78" s="21">
        <v>1000000</v>
      </c>
      <c r="G78" s="21">
        <v>30</v>
      </c>
      <c r="H78" s="21">
        <v>3</v>
      </c>
      <c r="I78" s="214">
        <v>22</v>
      </c>
    </row>
    <row r="79" spans="1:9" ht="11.25">
      <c r="A79" s="20" t="s">
        <v>32</v>
      </c>
      <c r="B79" s="37">
        <v>66</v>
      </c>
      <c r="C79" s="26">
        <v>10988053</v>
      </c>
      <c r="D79" s="24">
        <v>0</v>
      </c>
      <c r="E79" s="24">
        <v>4</v>
      </c>
      <c r="F79" s="23">
        <v>1000000</v>
      </c>
      <c r="G79" s="25">
        <v>15</v>
      </c>
      <c r="H79" s="24">
        <v>2</v>
      </c>
      <c r="I79" s="27">
        <v>10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150</v>
      </c>
      <c r="C82" s="26">
        <v>7062500</v>
      </c>
      <c r="D82" s="24">
        <v>4</v>
      </c>
      <c r="E82" s="24">
        <v>0</v>
      </c>
      <c r="F82" s="23">
        <v>0</v>
      </c>
      <c r="G82" s="25">
        <v>15</v>
      </c>
      <c r="H82" s="24">
        <v>1</v>
      </c>
      <c r="I82" s="27">
        <v>12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5" t="s">
        <v>45</v>
      </c>
      <c r="B84" s="376"/>
      <c r="C84" s="376"/>
      <c r="D84" s="376"/>
      <c r="E84" s="376"/>
      <c r="F84" s="376"/>
      <c r="G84" s="376"/>
      <c r="H84" s="376"/>
      <c r="I84" s="378"/>
    </row>
    <row r="85" spans="1:9" ht="11.25">
      <c r="A85" s="20" t="s">
        <v>31</v>
      </c>
      <c r="B85" s="21">
        <v>69</v>
      </c>
      <c r="C85" s="21">
        <v>40035000</v>
      </c>
      <c r="D85" s="21">
        <v>0</v>
      </c>
      <c r="E85" s="21">
        <v>0</v>
      </c>
      <c r="F85" s="21">
        <v>0</v>
      </c>
      <c r="G85" s="21">
        <v>26</v>
      </c>
      <c r="H85" s="21">
        <v>1</v>
      </c>
      <c r="I85" s="214">
        <v>10</v>
      </c>
    </row>
    <row r="86" spans="1:9" ht="11.25">
      <c r="A86" s="20" t="s">
        <v>32</v>
      </c>
      <c r="B86" s="37">
        <v>22</v>
      </c>
      <c r="C86" s="26">
        <v>35950000</v>
      </c>
      <c r="D86" s="24">
        <v>0</v>
      </c>
      <c r="E86" s="24">
        <v>0</v>
      </c>
      <c r="F86" s="23">
        <v>0</v>
      </c>
      <c r="G86" s="25">
        <v>16</v>
      </c>
      <c r="H86" s="24">
        <v>1</v>
      </c>
      <c r="I86" s="27">
        <v>2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47</v>
      </c>
      <c r="C89" s="26">
        <v>4085000</v>
      </c>
      <c r="D89" s="24">
        <v>0</v>
      </c>
      <c r="E89" s="24">
        <v>0</v>
      </c>
      <c r="F89" s="23">
        <v>0</v>
      </c>
      <c r="G89" s="25">
        <v>10</v>
      </c>
      <c r="H89" s="24">
        <v>0</v>
      </c>
      <c r="I89" s="27">
        <v>8</v>
      </c>
    </row>
    <row r="90" spans="1:9" ht="12" customHeight="1" thickBot="1">
      <c r="A90" s="30" t="s">
        <v>29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65" t="s">
        <v>46</v>
      </c>
      <c r="B91" s="376"/>
      <c r="C91" s="376"/>
      <c r="D91" s="376"/>
      <c r="E91" s="376"/>
      <c r="F91" s="376"/>
      <c r="G91" s="376"/>
      <c r="H91" s="376"/>
      <c r="I91" s="378"/>
    </row>
    <row r="92" spans="1:9" ht="11.25">
      <c r="A92" s="20" t="s">
        <v>31</v>
      </c>
      <c r="B92" s="21">
        <v>146</v>
      </c>
      <c r="C92" s="21">
        <v>101272826</v>
      </c>
      <c r="D92" s="21">
        <v>2</v>
      </c>
      <c r="E92" s="21">
        <v>2</v>
      </c>
      <c r="F92" s="21">
        <v>1200000</v>
      </c>
      <c r="G92" s="21">
        <v>16</v>
      </c>
      <c r="H92" s="21">
        <v>1</v>
      </c>
      <c r="I92" s="214">
        <v>10</v>
      </c>
    </row>
    <row r="93" spans="1:9" ht="11.25">
      <c r="A93" s="20" t="s">
        <v>32</v>
      </c>
      <c r="B93" s="37">
        <v>46</v>
      </c>
      <c r="C93" s="26">
        <v>82629826</v>
      </c>
      <c r="D93" s="24">
        <v>0</v>
      </c>
      <c r="E93" s="24">
        <v>2</v>
      </c>
      <c r="F93" s="23">
        <v>1200000</v>
      </c>
      <c r="G93" s="25">
        <v>7</v>
      </c>
      <c r="H93" s="24">
        <v>1</v>
      </c>
      <c r="I93" s="27">
        <v>1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99</v>
      </c>
      <c r="C96" s="26">
        <v>18643000</v>
      </c>
      <c r="D96" s="24">
        <v>2</v>
      </c>
      <c r="E96" s="24">
        <v>0</v>
      </c>
      <c r="F96" s="23">
        <v>0</v>
      </c>
      <c r="G96" s="25">
        <v>9</v>
      </c>
      <c r="H96" s="24">
        <v>0</v>
      </c>
      <c r="I96" s="27">
        <v>9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5" t="s">
        <v>47</v>
      </c>
      <c r="B98" s="376"/>
      <c r="C98" s="376"/>
      <c r="D98" s="376"/>
      <c r="E98" s="376"/>
      <c r="F98" s="376"/>
      <c r="G98" s="376"/>
      <c r="H98" s="376"/>
      <c r="I98" s="378"/>
      <c r="J98" s="18"/>
    </row>
    <row r="99" spans="1:10" ht="11.25">
      <c r="A99" s="20" t="s">
        <v>31</v>
      </c>
      <c r="B99" s="21">
        <v>491</v>
      </c>
      <c r="C99" s="21">
        <v>32965578</v>
      </c>
      <c r="D99" s="21">
        <v>11</v>
      </c>
      <c r="E99" s="21">
        <v>11</v>
      </c>
      <c r="F99" s="21">
        <v>4600000</v>
      </c>
      <c r="G99" s="21">
        <v>57</v>
      </c>
      <c r="H99" s="21">
        <v>6</v>
      </c>
      <c r="I99" s="214">
        <v>61</v>
      </c>
      <c r="J99" s="18"/>
    </row>
    <row r="100" spans="1:10" ht="11.25">
      <c r="A100" s="20" t="s">
        <v>32</v>
      </c>
      <c r="B100" s="37">
        <v>100</v>
      </c>
      <c r="C100" s="26">
        <v>10696578</v>
      </c>
      <c r="D100" s="24">
        <v>0</v>
      </c>
      <c r="E100" s="25">
        <v>11</v>
      </c>
      <c r="F100" s="26">
        <v>4600000</v>
      </c>
      <c r="G100" s="25">
        <v>18</v>
      </c>
      <c r="H100" s="24">
        <v>4</v>
      </c>
      <c r="I100" s="27">
        <v>7</v>
      </c>
      <c r="J100" s="18"/>
    </row>
    <row r="101" spans="1:9" s="18" customFormat="1" ht="11.25">
      <c r="A101" s="20" t="s">
        <v>33</v>
      </c>
      <c r="B101" s="22">
        <v>2</v>
      </c>
      <c r="C101" s="23">
        <v>60000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389</v>
      </c>
      <c r="C103" s="26">
        <v>22209000</v>
      </c>
      <c r="D103" s="24">
        <v>11</v>
      </c>
      <c r="E103" s="25">
        <v>0</v>
      </c>
      <c r="F103" s="26">
        <v>0</v>
      </c>
      <c r="G103" s="25">
        <v>39</v>
      </c>
      <c r="H103" s="24">
        <v>2</v>
      </c>
      <c r="I103" s="27">
        <v>54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2.75" customHeight="1" thickBot="1">
      <c r="A105" s="365" t="s">
        <v>48</v>
      </c>
      <c r="B105" s="376"/>
      <c r="C105" s="376"/>
      <c r="D105" s="376"/>
      <c r="E105" s="376"/>
      <c r="F105" s="376"/>
      <c r="G105" s="376"/>
      <c r="H105" s="376"/>
      <c r="I105" s="378"/>
    </row>
    <row r="106" spans="1:9" ht="11.25">
      <c r="A106" s="20" t="s">
        <v>31</v>
      </c>
      <c r="B106" s="21">
        <v>263</v>
      </c>
      <c r="C106" s="21">
        <v>38483500</v>
      </c>
      <c r="D106" s="21">
        <v>8</v>
      </c>
      <c r="E106" s="21">
        <v>8</v>
      </c>
      <c r="F106" s="21">
        <v>13733000</v>
      </c>
      <c r="G106" s="21">
        <v>37</v>
      </c>
      <c r="H106" s="21">
        <v>1</v>
      </c>
      <c r="I106" s="214">
        <v>20</v>
      </c>
    </row>
    <row r="107" spans="1:9" ht="11.25">
      <c r="A107" s="20" t="s">
        <v>32</v>
      </c>
      <c r="B107" s="37">
        <v>58</v>
      </c>
      <c r="C107" s="26">
        <v>20157000</v>
      </c>
      <c r="D107" s="24">
        <v>0</v>
      </c>
      <c r="E107" s="25">
        <v>8</v>
      </c>
      <c r="F107" s="26">
        <v>13733000</v>
      </c>
      <c r="G107" s="25">
        <v>11</v>
      </c>
      <c r="H107" s="24">
        <v>0</v>
      </c>
      <c r="I107" s="27">
        <v>4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205</v>
      </c>
      <c r="C110" s="26">
        <v>18326500</v>
      </c>
      <c r="D110" s="24">
        <v>8</v>
      </c>
      <c r="E110" s="25">
        <v>0</v>
      </c>
      <c r="F110" s="26">
        <v>0</v>
      </c>
      <c r="G110" s="25">
        <v>26</v>
      </c>
      <c r="H110" s="24">
        <v>1</v>
      </c>
      <c r="I110" s="27">
        <v>16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5" customHeight="1" thickBot="1">
      <c r="A112" s="375" t="s">
        <v>49</v>
      </c>
      <c r="B112" s="376"/>
      <c r="C112" s="376"/>
      <c r="D112" s="376"/>
      <c r="E112" s="376"/>
      <c r="F112" s="376"/>
      <c r="G112" s="376"/>
      <c r="H112" s="376"/>
      <c r="I112" s="378"/>
    </row>
    <row r="113" spans="1:9" ht="11.25">
      <c r="A113" s="20" t="s">
        <v>31</v>
      </c>
      <c r="B113" s="21">
        <v>8</v>
      </c>
      <c r="C113" s="21">
        <v>795000</v>
      </c>
      <c r="D113" s="21">
        <v>0</v>
      </c>
      <c r="E113" s="21">
        <v>0</v>
      </c>
      <c r="F113" s="21">
        <v>0</v>
      </c>
      <c r="G113" s="21">
        <v>4</v>
      </c>
      <c r="H113" s="21">
        <v>0</v>
      </c>
      <c r="I113" s="214">
        <v>3</v>
      </c>
    </row>
    <row r="114" spans="1:9" ht="11.25">
      <c r="A114" s="20" t="s">
        <v>32</v>
      </c>
      <c r="B114" s="22">
        <v>1</v>
      </c>
      <c r="C114" s="23">
        <v>400000</v>
      </c>
      <c r="D114" s="24">
        <v>0</v>
      </c>
      <c r="E114" s="24">
        <v>0</v>
      </c>
      <c r="F114" s="23">
        <v>0</v>
      </c>
      <c r="G114" s="25">
        <v>3</v>
      </c>
      <c r="H114" s="24">
        <v>0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7</v>
      </c>
      <c r="C117" s="26">
        <v>395000</v>
      </c>
      <c r="D117" s="24">
        <v>0</v>
      </c>
      <c r="E117" s="24">
        <v>0</v>
      </c>
      <c r="F117" s="23">
        <v>0</v>
      </c>
      <c r="G117" s="25">
        <v>1</v>
      </c>
      <c r="H117" s="24">
        <v>0</v>
      </c>
      <c r="I117" s="28">
        <v>2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4.25" customHeight="1" thickBot="1">
      <c r="A119" s="365" t="s">
        <v>50</v>
      </c>
      <c r="B119" s="376"/>
      <c r="C119" s="376"/>
      <c r="D119" s="376"/>
      <c r="E119" s="376"/>
      <c r="F119" s="376"/>
      <c r="G119" s="376"/>
      <c r="H119" s="376"/>
      <c r="I119" s="378"/>
    </row>
    <row r="120" spans="1:9" ht="11.25">
      <c r="A120" s="20" t="s">
        <v>31</v>
      </c>
      <c r="B120" s="21">
        <v>120</v>
      </c>
      <c r="C120" s="21">
        <v>11770000</v>
      </c>
      <c r="D120" s="21">
        <v>3</v>
      </c>
      <c r="E120" s="21">
        <v>3</v>
      </c>
      <c r="F120" s="21">
        <v>2325000</v>
      </c>
      <c r="G120" s="21">
        <v>14</v>
      </c>
      <c r="H120" s="21">
        <v>5</v>
      </c>
      <c r="I120" s="214">
        <v>13</v>
      </c>
    </row>
    <row r="121" spans="1:9" ht="11.25">
      <c r="A121" s="20" t="s">
        <v>32</v>
      </c>
      <c r="B121" s="37">
        <v>35</v>
      </c>
      <c r="C121" s="26">
        <v>5520000</v>
      </c>
      <c r="D121" s="24">
        <v>0</v>
      </c>
      <c r="E121" s="24">
        <v>3</v>
      </c>
      <c r="F121" s="23">
        <v>2325000</v>
      </c>
      <c r="G121" s="25">
        <v>4</v>
      </c>
      <c r="H121" s="24">
        <v>5</v>
      </c>
      <c r="I121" s="27">
        <v>3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85</v>
      </c>
      <c r="C124" s="26">
        <v>6250000</v>
      </c>
      <c r="D124" s="24">
        <v>3</v>
      </c>
      <c r="E124" s="24">
        <v>0</v>
      </c>
      <c r="F124" s="23">
        <v>0</v>
      </c>
      <c r="G124" s="25">
        <v>10</v>
      </c>
      <c r="H124" s="24">
        <v>0</v>
      </c>
      <c r="I124" s="27">
        <v>10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5.75" customHeight="1" thickBot="1">
      <c r="A126" s="375" t="s">
        <v>51</v>
      </c>
      <c r="B126" s="376"/>
      <c r="C126" s="376"/>
      <c r="D126" s="376"/>
      <c r="E126" s="376"/>
      <c r="F126" s="376"/>
      <c r="G126" s="376"/>
      <c r="H126" s="376"/>
      <c r="I126" s="377"/>
    </row>
    <row r="127" spans="1:10" ht="11.25">
      <c r="A127" s="20" t="s">
        <v>31</v>
      </c>
      <c r="B127" s="21">
        <v>126</v>
      </c>
      <c r="C127" s="21">
        <v>7477000</v>
      </c>
      <c r="D127" s="21">
        <v>2</v>
      </c>
      <c r="E127" s="21">
        <v>2</v>
      </c>
      <c r="F127" s="21">
        <v>7000000</v>
      </c>
      <c r="G127" s="21">
        <v>16</v>
      </c>
      <c r="H127" s="21">
        <v>0</v>
      </c>
      <c r="I127" s="214">
        <v>18</v>
      </c>
      <c r="J127" s="44"/>
    </row>
    <row r="128" spans="1:9" ht="11.25">
      <c r="A128" s="20" t="s">
        <v>32</v>
      </c>
      <c r="B128" s="37">
        <v>16</v>
      </c>
      <c r="C128" s="26">
        <v>2850000</v>
      </c>
      <c r="D128" s="24">
        <v>1</v>
      </c>
      <c r="E128" s="25">
        <v>1</v>
      </c>
      <c r="F128" s="26">
        <v>3000000</v>
      </c>
      <c r="G128" s="25">
        <v>8</v>
      </c>
      <c r="H128" s="24">
        <v>0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110</v>
      </c>
      <c r="C131" s="26">
        <v>4627000</v>
      </c>
      <c r="D131" s="24">
        <v>1</v>
      </c>
      <c r="E131" s="24">
        <v>1</v>
      </c>
      <c r="F131" s="23">
        <v>4000000</v>
      </c>
      <c r="G131" s="25">
        <v>8</v>
      </c>
      <c r="H131" s="24">
        <v>0</v>
      </c>
      <c r="I131" s="27">
        <v>17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5" t="s">
        <v>52</v>
      </c>
      <c r="B136" s="366"/>
      <c r="C136" s="366"/>
      <c r="D136" s="366"/>
      <c r="E136" s="366"/>
      <c r="F136" s="366"/>
      <c r="G136" s="366"/>
      <c r="H136" s="366"/>
      <c r="I136" s="367"/>
    </row>
    <row r="137" spans="1:9" ht="11.25">
      <c r="A137" s="20" t="s">
        <v>31</v>
      </c>
      <c r="B137" s="21">
        <v>35</v>
      </c>
      <c r="C137" s="21">
        <v>1782000</v>
      </c>
      <c r="D137" s="21">
        <v>1</v>
      </c>
      <c r="E137" s="21">
        <v>1</v>
      </c>
      <c r="F137" s="21">
        <v>3000000</v>
      </c>
      <c r="G137" s="21">
        <v>8</v>
      </c>
      <c r="H137" s="21">
        <v>1</v>
      </c>
      <c r="I137" s="214">
        <v>7</v>
      </c>
    </row>
    <row r="138" spans="1:9" ht="11.25">
      <c r="A138" s="20" t="s">
        <v>32</v>
      </c>
      <c r="B138" s="37">
        <v>6</v>
      </c>
      <c r="C138" s="26">
        <v>450000</v>
      </c>
      <c r="D138" s="24">
        <v>0</v>
      </c>
      <c r="E138" s="24">
        <v>1</v>
      </c>
      <c r="F138" s="23">
        <v>3000000</v>
      </c>
      <c r="G138" s="25">
        <v>2</v>
      </c>
      <c r="H138" s="24">
        <v>1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29</v>
      </c>
      <c r="C141" s="26">
        <v>1332000</v>
      </c>
      <c r="D141" s="24">
        <v>1</v>
      </c>
      <c r="E141" s="24">
        <v>0</v>
      </c>
      <c r="F141" s="23">
        <v>0</v>
      </c>
      <c r="G141" s="25">
        <v>6</v>
      </c>
      <c r="H141" s="24">
        <v>0</v>
      </c>
      <c r="I141" s="27">
        <v>7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5" t="s">
        <v>80</v>
      </c>
      <c r="B143" s="376"/>
      <c r="C143" s="376"/>
      <c r="D143" s="376"/>
      <c r="E143" s="376"/>
      <c r="F143" s="376"/>
      <c r="G143" s="376"/>
      <c r="H143" s="376"/>
      <c r="I143" s="378"/>
    </row>
    <row r="144" spans="1:9" ht="12.75" customHeight="1">
      <c r="A144" s="20" t="s">
        <v>31</v>
      </c>
      <c r="B144" s="21">
        <v>42</v>
      </c>
      <c r="C144" s="21">
        <v>3435000</v>
      </c>
      <c r="D144" s="21">
        <v>3</v>
      </c>
      <c r="E144" s="21">
        <v>3</v>
      </c>
      <c r="F144" s="21">
        <v>660000</v>
      </c>
      <c r="G144" s="21">
        <v>6</v>
      </c>
      <c r="H144" s="21">
        <v>0</v>
      </c>
      <c r="I144" s="214">
        <v>9</v>
      </c>
    </row>
    <row r="145" spans="1:9" ht="11.25">
      <c r="A145" s="20" t="s">
        <v>32</v>
      </c>
      <c r="B145" s="22">
        <v>9</v>
      </c>
      <c r="C145" s="23">
        <v>1050000</v>
      </c>
      <c r="D145" s="24">
        <v>0</v>
      </c>
      <c r="E145" s="24">
        <v>3</v>
      </c>
      <c r="F145" s="23">
        <v>660000</v>
      </c>
      <c r="G145" s="24">
        <v>1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32</v>
      </c>
      <c r="C148" s="23">
        <v>2385000</v>
      </c>
      <c r="D148" s="24">
        <v>3</v>
      </c>
      <c r="E148" s="24">
        <v>0</v>
      </c>
      <c r="F148" s="23">
        <v>0</v>
      </c>
      <c r="G148" s="25">
        <v>5</v>
      </c>
      <c r="H148" s="24">
        <v>0</v>
      </c>
      <c r="I148" s="28">
        <v>8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1</v>
      </c>
    </row>
    <row r="150" spans="1:9" ht="24.75" customHeight="1" thickBot="1">
      <c r="A150" s="365" t="s">
        <v>53</v>
      </c>
      <c r="B150" s="376"/>
      <c r="C150" s="376"/>
      <c r="D150" s="376"/>
      <c r="E150" s="376"/>
      <c r="F150" s="376"/>
      <c r="G150" s="376"/>
      <c r="H150" s="376"/>
      <c r="I150" s="378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5" t="s">
        <v>54</v>
      </c>
      <c r="B157" s="376"/>
      <c r="C157" s="376"/>
      <c r="D157" s="376"/>
      <c r="E157" s="376"/>
      <c r="F157" s="376"/>
      <c r="G157" s="376"/>
      <c r="H157" s="376"/>
      <c r="I157" s="378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18.03.2016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3" t="s">
        <v>508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69" t="s">
        <v>301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4" t="s">
        <v>462</v>
      </c>
      <c r="B6" s="386" t="s">
        <v>56</v>
      </c>
      <c r="C6" s="387"/>
      <c r="D6" s="388" t="s">
        <v>57</v>
      </c>
      <c r="E6" s="387"/>
      <c r="F6" s="388" t="s">
        <v>58</v>
      </c>
      <c r="G6" s="387"/>
      <c r="H6" s="388" t="s">
        <v>59</v>
      </c>
      <c r="I6" s="387"/>
      <c r="J6" s="388" t="s">
        <v>60</v>
      </c>
      <c r="K6" s="387"/>
    </row>
    <row r="7" spans="1:11" ht="15.75" customHeight="1" thickBot="1">
      <c r="A7" s="385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6364</v>
      </c>
      <c r="C8" s="56">
        <f>SUM(C9,C10,C11,C12,C13,C14,C15,C16,C17,C18,C19,C20,C21,C22,C23,C24,C25,C26,C27,C28,C29)</f>
        <v>867</v>
      </c>
      <c r="D8" s="56">
        <f>SUM(D9,D10,D11,D12,D13,D14,D15,D16,D17,D18,D19,D20,D21,D22,D23,D24,D25,D26,D27,D28,D29)</f>
        <v>2349</v>
      </c>
      <c r="E8" s="56">
        <f>SUM(E9:E29)</f>
        <v>360</v>
      </c>
      <c r="F8" s="56">
        <f>SUM(F9,F10,F11,F12,F13,F14,F15,F16,F17,F18,F19,F20,F21,F22,F23,F24,F25,F26,F27,F28,F30)</f>
        <v>746</v>
      </c>
      <c r="G8" s="56">
        <f>SUM(G9,G10,G11,G12,G13,G14,G15,G16,G17,G18,G19,G20,G21,G22,G23,G24,G25,G26,G27,G28,G30)</f>
        <v>150</v>
      </c>
      <c r="H8" s="56">
        <f>SUM(H9,H10,H11,H12,H13,H14,H15,H16,H17,H18,H19,H20,H21,H22,H23,H24,H25,H26,H27,H28,H30)</f>
        <v>415</v>
      </c>
      <c r="I8" s="56">
        <f>SUM(I9,I10,I11,I12,I13,I14,I15,I16,I17,I18,I19,I20,I21,I22,I23,I24,I25,I26,I27,I28,I30)</f>
        <v>38</v>
      </c>
      <c r="J8" s="56">
        <f>SUM(J9:J29)</f>
        <v>2854</v>
      </c>
      <c r="K8" s="56">
        <f>SUM(K9:K29)</f>
        <v>319</v>
      </c>
    </row>
    <row r="9" spans="1:11" ht="26.25" customHeight="1">
      <c r="A9" s="73" t="s">
        <v>62</v>
      </c>
      <c r="B9" s="57">
        <v>289</v>
      </c>
      <c r="C9" s="57">
        <v>42</v>
      </c>
      <c r="D9" s="58">
        <v>11</v>
      </c>
      <c r="E9" s="167">
        <v>1</v>
      </c>
      <c r="F9" s="58">
        <v>30</v>
      </c>
      <c r="G9" s="167">
        <v>26</v>
      </c>
      <c r="H9" s="58">
        <v>12</v>
      </c>
      <c r="I9" s="167">
        <v>0</v>
      </c>
      <c r="J9" s="58">
        <f>B9-(D9+F9+H9)</f>
        <v>236</v>
      </c>
      <c r="K9" s="217">
        <f>C9-(E9+G9+I9)</f>
        <v>15</v>
      </c>
    </row>
    <row r="10" spans="1:11" ht="26.25" customHeight="1">
      <c r="A10" s="59" t="s">
        <v>63</v>
      </c>
      <c r="B10" s="60">
        <v>30</v>
      </c>
      <c r="C10" s="60">
        <v>3</v>
      </c>
      <c r="D10" s="61">
        <v>2</v>
      </c>
      <c r="E10" s="62">
        <v>1</v>
      </c>
      <c r="F10" s="61">
        <v>3</v>
      </c>
      <c r="G10" s="62">
        <v>0</v>
      </c>
      <c r="H10" s="61">
        <v>7</v>
      </c>
      <c r="I10" s="62">
        <v>0</v>
      </c>
      <c r="J10" s="58">
        <f>B10-(D10+F10+H10)</f>
        <v>18</v>
      </c>
      <c r="K10" s="223">
        <f>C10-(E10+G10+I10)</f>
        <v>2</v>
      </c>
    </row>
    <row r="11" spans="1:11" ht="15">
      <c r="A11" s="59" t="s">
        <v>64</v>
      </c>
      <c r="B11" s="60">
        <v>816</v>
      </c>
      <c r="C11" s="60">
        <v>111</v>
      </c>
      <c r="D11" s="61">
        <v>337</v>
      </c>
      <c r="E11" s="62">
        <v>57</v>
      </c>
      <c r="F11" s="61">
        <v>62</v>
      </c>
      <c r="G11" s="62">
        <v>20</v>
      </c>
      <c r="H11" s="61">
        <v>53</v>
      </c>
      <c r="I11" s="62">
        <v>7</v>
      </c>
      <c r="J11" s="58">
        <f aca="true" t="shared" si="0" ref="J11:J27">B11-(D11+F11+H11)</f>
        <v>364</v>
      </c>
      <c r="K11" s="223">
        <f aca="true" t="shared" si="1" ref="K11:K27">C11-(E11+G11+I11)</f>
        <v>27</v>
      </c>
    </row>
    <row r="12" spans="1:11" ht="36.75" customHeight="1">
      <c r="A12" s="59" t="s">
        <v>65</v>
      </c>
      <c r="B12" s="60">
        <v>235</v>
      </c>
      <c r="C12" s="60">
        <v>5</v>
      </c>
      <c r="D12" s="61">
        <v>24</v>
      </c>
      <c r="E12" s="62">
        <v>1</v>
      </c>
      <c r="F12" s="61">
        <v>44</v>
      </c>
      <c r="G12" s="62">
        <v>2</v>
      </c>
      <c r="H12" s="61">
        <v>15</v>
      </c>
      <c r="I12" s="62">
        <v>1</v>
      </c>
      <c r="J12" s="58">
        <f t="shared" si="0"/>
        <v>152</v>
      </c>
      <c r="K12" s="223">
        <f t="shared" si="1"/>
        <v>1</v>
      </c>
    </row>
    <row r="13" spans="1:11" ht="39.75" customHeight="1">
      <c r="A13" s="59" t="s">
        <v>66</v>
      </c>
      <c r="B13" s="60">
        <v>15</v>
      </c>
      <c r="C13" s="60">
        <v>1</v>
      </c>
      <c r="D13" s="61">
        <v>8</v>
      </c>
      <c r="E13" s="62">
        <v>0</v>
      </c>
      <c r="F13" s="61">
        <v>0</v>
      </c>
      <c r="G13" s="62">
        <v>1</v>
      </c>
      <c r="H13" s="61">
        <v>0</v>
      </c>
      <c r="I13" s="62">
        <v>0</v>
      </c>
      <c r="J13" s="58">
        <f t="shared" si="0"/>
        <v>7</v>
      </c>
      <c r="K13" s="223">
        <f t="shared" si="1"/>
        <v>0</v>
      </c>
    </row>
    <row r="14" spans="1:11" ht="15">
      <c r="A14" s="59" t="s">
        <v>67</v>
      </c>
      <c r="B14" s="60">
        <v>1172</v>
      </c>
      <c r="C14" s="60">
        <v>168</v>
      </c>
      <c r="D14" s="61">
        <v>341</v>
      </c>
      <c r="E14" s="62">
        <v>42</v>
      </c>
      <c r="F14" s="61">
        <v>176</v>
      </c>
      <c r="G14" s="62">
        <v>27</v>
      </c>
      <c r="H14" s="61">
        <v>75</v>
      </c>
      <c r="I14" s="62">
        <v>12</v>
      </c>
      <c r="J14" s="58">
        <f t="shared" si="0"/>
        <v>580</v>
      </c>
      <c r="K14" s="223">
        <f t="shared" si="1"/>
        <v>87</v>
      </c>
    </row>
    <row r="15" spans="1:11" ht="47.25" customHeight="1">
      <c r="A15" s="59" t="s">
        <v>68</v>
      </c>
      <c r="B15" s="60">
        <v>1813</v>
      </c>
      <c r="C15" s="60">
        <v>291</v>
      </c>
      <c r="D15" s="61">
        <v>734</v>
      </c>
      <c r="E15" s="62">
        <v>138</v>
      </c>
      <c r="F15" s="61">
        <v>175</v>
      </c>
      <c r="G15" s="62">
        <v>37</v>
      </c>
      <c r="H15" s="61">
        <v>148</v>
      </c>
      <c r="I15" s="62">
        <v>14</v>
      </c>
      <c r="J15" s="58">
        <f t="shared" si="0"/>
        <v>756</v>
      </c>
      <c r="K15" s="223">
        <f t="shared" si="1"/>
        <v>102</v>
      </c>
    </row>
    <row r="16" spans="1:11" ht="18" customHeight="1">
      <c r="A16" s="59" t="s">
        <v>69</v>
      </c>
      <c r="B16" s="60">
        <v>180</v>
      </c>
      <c r="C16" s="60">
        <v>50</v>
      </c>
      <c r="D16" s="61">
        <v>71</v>
      </c>
      <c r="E16" s="62">
        <v>20</v>
      </c>
      <c r="F16" s="61">
        <v>10</v>
      </c>
      <c r="G16" s="62">
        <v>3</v>
      </c>
      <c r="H16" s="61">
        <v>12</v>
      </c>
      <c r="I16" s="62">
        <v>1</v>
      </c>
      <c r="J16" s="58">
        <f t="shared" si="0"/>
        <v>87</v>
      </c>
      <c r="K16" s="223">
        <f t="shared" si="1"/>
        <v>26</v>
      </c>
    </row>
    <row r="17" spans="1:11" ht="26.25" customHeight="1">
      <c r="A17" s="59" t="s">
        <v>70</v>
      </c>
      <c r="B17" s="60">
        <v>298</v>
      </c>
      <c r="C17" s="60">
        <v>23</v>
      </c>
      <c r="D17" s="61">
        <v>123</v>
      </c>
      <c r="E17" s="62">
        <v>13</v>
      </c>
      <c r="F17" s="61">
        <v>34</v>
      </c>
      <c r="G17" s="62">
        <v>4</v>
      </c>
      <c r="H17" s="61">
        <v>13</v>
      </c>
      <c r="I17" s="62">
        <v>0</v>
      </c>
      <c r="J17" s="58">
        <f t="shared" si="0"/>
        <v>128</v>
      </c>
      <c r="K17" s="223">
        <f t="shared" si="1"/>
        <v>6</v>
      </c>
    </row>
    <row r="18" spans="1:11" ht="15">
      <c r="A18" s="59" t="s">
        <v>71</v>
      </c>
      <c r="B18" s="60">
        <v>216</v>
      </c>
      <c r="C18" s="60">
        <v>22</v>
      </c>
      <c r="D18" s="61">
        <v>134</v>
      </c>
      <c r="E18" s="62">
        <v>17</v>
      </c>
      <c r="F18" s="61">
        <v>41</v>
      </c>
      <c r="G18" s="62">
        <v>4</v>
      </c>
      <c r="H18" s="61">
        <v>7</v>
      </c>
      <c r="I18" s="62">
        <v>0</v>
      </c>
      <c r="J18" s="58">
        <f t="shared" si="0"/>
        <v>34</v>
      </c>
      <c r="K18" s="223">
        <f t="shared" si="1"/>
        <v>1</v>
      </c>
    </row>
    <row r="19" spans="1:11" ht="25.5" customHeight="1">
      <c r="A19" s="59" t="s">
        <v>72</v>
      </c>
      <c r="B19" s="60">
        <v>69</v>
      </c>
      <c r="C19" s="60">
        <v>10</v>
      </c>
      <c r="D19" s="61">
        <v>30</v>
      </c>
      <c r="E19" s="62">
        <v>7</v>
      </c>
      <c r="F19" s="61">
        <v>8</v>
      </c>
      <c r="G19" s="62">
        <v>0</v>
      </c>
      <c r="H19" s="61">
        <v>2</v>
      </c>
      <c r="I19" s="62">
        <v>0</v>
      </c>
      <c r="J19" s="58">
        <f t="shared" si="0"/>
        <v>29</v>
      </c>
      <c r="K19" s="223">
        <f t="shared" si="1"/>
        <v>3</v>
      </c>
    </row>
    <row r="20" spans="1:11" ht="23.25">
      <c r="A20" s="59" t="s">
        <v>73</v>
      </c>
      <c r="B20" s="60">
        <v>146</v>
      </c>
      <c r="C20" s="60">
        <v>10</v>
      </c>
      <c r="D20" s="61">
        <v>82</v>
      </c>
      <c r="E20" s="62">
        <v>4</v>
      </c>
      <c r="F20" s="61">
        <v>11</v>
      </c>
      <c r="G20" s="62">
        <v>2</v>
      </c>
      <c r="H20" s="61">
        <v>4</v>
      </c>
      <c r="I20" s="62">
        <v>0</v>
      </c>
      <c r="J20" s="58">
        <f t="shared" si="0"/>
        <v>49</v>
      </c>
      <c r="K20" s="223">
        <f t="shared" si="1"/>
        <v>4</v>
      </c>
    </row>
    <row r="21" spans="1:11" ht="26.25" customHeight="1">
      <c r="A21" s="59" t="s">
        <v>74</v>
      </c>
      <c r="B21" s="60">
        <v>491</v>
      </c>
      <c r="C21" s="60">
        <v>61</v>
      </c>
      <c r="D21" s="61">
        <v>211</v>
      </c>
      <c r="E21" s="62">
        <v>29</v>
      </c>
      <c r="F21" s="61">
        <v>79</v>
      </c>
      <c r="G21" s="62">
        <v>12</v>
      </c>
      <c r="H21" s="61">
        <v>31</v>
      </c>
      <c r="I21" s="62">
        <v>0</v>
      </c>
      <c r="J21" s="58">
        <f t="shared" si="0"/>
        <v>170</v>
      </c>
      <c r="K21" s="223">
        <f t="shared" si="1"/>
        <v>20</v>
      </c>
    </row>
    <row r="22" spans="1:11" ht="25.5" customHeight="1">
      <c r="A22" s="59" t="s">
        <v>75</v>
      </c>
      <c r="B22" s="60">
        <v>263</v>
      </c>
      <c r="C22" s="60">
        <v>20</v>
      </c>
      <c r="D22" s="61">
        <v>110</v>
      </c>
      <c r="E22" s="62">
        <v>7</v>
      </c>
      <c r="F22" s="61">
        <v>28</v>
      </c>
      <c r="G22" s="62">
        <v>5</v>
      </c>
      <c r="H22" s="61">
        <v>20</v>
      </c>
      <c r="I22" s="62">
        <v>2</v>
      </c>
      <c r="J22" s="58">
        <f t="shared" si="0"/>
        <v>105</v>
      </c>
      <c r="K22" s="223">
        <f t="shared" si="1"/>
        <v>6</v>
      </c>
    </row>
    <row r="23" spans="1:11" ht="34.5">
      <c r="A23" s="59" t="s">
        <v>76</v>
      </c>
      <c r="B23" s="60">
        <v>8</v>
      </c>
      <c r="C23" s="60">
        <v>3</v>
      </c>
      <c r="D23" s="61">
        <v>1</v>
      </c>
      <c r="E23" s="61">
        <v>3</v>
      </c>
      <c r="F23" s="61">
        <v>4</v>
      </c>
      <c r="G23" s="61">
        <v>0</v>
      </c>
      <c r="H23" s="62">
        <v>1</v>
      </c>
      <c r="I23" s="62">
        <v>0</v>
      </c>
      <c r="J23" s="58">
        <f t="shared" si="0"/>
        <v>2</v>
      </c>
      <c r="K23" s="223">
        <f t="shared" si="1"/>
        <v>0</v>
      </c>
    </row>
    <row r="24" spans="1:11" ht="15">
      <c r="A24" s="59" t="s">
        <v>77</v>
      </c>
      <c r="B24" s="60">
        <v>120</v>
      </c>
      <c r="C24" s="60">
        <v>13</v>
      </c>
      <c r="D24" s="61">
        <v>42</v>
      </c>
      <c r="E24" s="62">
        <v>3</v>
      </c>
      <c r="F24" s="61">
        <v>17</v>
      </c>
      <c r="G24" s="62">
        <v>2</v>
      </c>
      <c r="H24" s="61">
        <v>5</v>
      </c>
      <c r="I24" s="62">
        <v>0</v>
      </c>
      <c r="J24" s="58">
        <f t="shared" si="0"/>
        <v>56</v>
      </c>
      <c r="K24" s="223">
        <f t="shared" si="1"/>
        <v>8</v>
      </c>
    </row>
    <row r="25" spans="1:11" ht="25.5" customHeight="1">
      <c r="A25" s="59" t="s">
        <v>78</v>
      </c>
      <c r="B25" s="60">
        <v>126</v>
      </c>
      <c r="C25" s="60">
        <v>18</v>
      </c>
      <c r="D25" s="61">
        <v>54</v>
      </c>
      <c r="E25" s="62">
        <v>8</v>
      </c>
      <c r="F25" s="61">
        <v>11</v>
      </c>
      <c r="G25" s="62">
        <v>3</v>
      </c>
      <c r="H25" s="61">
        <v>3</v>
      </c>
      <c r="I25" s="62">
        <v>0</v>
      </c>
      <c r="J25" s="58">
        <f t="shared" si="0"/>
        <v>58</v>
      </c>
      <c r="K25" s="223">
        <f t="shared" si="1"/>
        <v>7</v>
      </c>
    </row>
    <row r="26" spans="1:11" ht="29.25" customHeight="1">
      <c r="A26" s="59" t="s">
        <v>79</v>
      </c>
      <c r="B26" s="60">
        <v>35</v>
      </c>
      <c r="C26" s="60">
        <v>7</v>
      </c>
      <c r="D26" s="61">
        <v>15</v>
      </c>
      <c r="E26" s="62">
        <v>3</v>
      </c>
      <c r="F26" s="61">
        <v>7</v>
      </c>
      <c r="G26" s="62">
        <v>2</v>
      </c>
      <c r="H26" s="62">
        <v>3</v>
      </c>
      <c r="I26" s="62">
        <v>0</v>
      </c>
      <c r="J26" s="58">
        <f t="shared" si="0"/>
        <v>10</v>
      </c>
      <c r="K26" s="223">
        <f t="shared" si="1"/>
        <v>2</v>
      </c>
    </row>
    <row r="27" spans="1:11" ht="23.25">
      <c r="A27" s="59" t="s">
        <v>80</v>
      </c>
      <c r="B27" s="60">
        <v>42</v>
      </c>
      <c r="C27" s="60">
        <v>9</v>
      </c>
      <c r="D27" s="61">
        <v>19</v>
      </c>
      <c r="E27" s="62">
        <v>6</v>
      </c>
      <c r="F27" s="61">
        <v>6</v>
      </c>
      <c r="G27" s="62">
        <v>0</v>
      </c>
      <c r="H27" s="61">
        <v>4</v>
      </c>
      <c r="I27" s="62">
        <v>1</v>
      </c>
      <c r="J27" s="58">
        <f t="shared" si="0"/>
        <v>13</v>
      </c>
      <c r="K27" s="223">
        <f t="shared" si="1"/>
        <v>2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&amp;L18.03.2016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3" t="s">
        <v>509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69" t="s">
        <v>83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4" t="s">
        <v>463</v>
      </c>
      <c r="B6" s="386" t="s">
        <v>56</v>
      </c>
      <c r="C6" s="387"/>
      <c r="D6" s="388" t="s">
        <v>57</v>
      </c>
      <c r="E6" s="387"/>
      <c r="F6" s="388" t="s">
        <v>58</v>
      </c>
      <c r="G6" s="387"/>
      <c r="H6" s="388" t="s">
        <v>59</v>
      </c>
      <c r="I6" s="387"/>
      <c r="J6" s="388" t="s">
        <v>60</v>
      </c>
      <c r="K6" s="390"/>
    </row>
    <row r="7" spans="1:11" ht="15" customHeight="1" thickBot="1">
      <c r="A7" s="385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3935</v>
      </c>
      <c r="C8" s="168">
        <f>SUM(C9,C10,C11,C12,C13,C14,C15,C16,C17,C18,C19,C20,C21,C22,C23,C24,C25,C26,C27,C28,C29)</f>
        <v>2027</v>
      </c>
      <c r="D8" s="72">
        <f aca="true" t="shared" si="0" ref="D8:K8">SUM(D9,D10,D11,D12,D13,D14,D15,D16,D17,D18,D19,D20,D21,D22,D23,D24,D25,D26,D27,D28,D29)</f>
        <v>1541</v>
      </c>
      <c r="E8" s="72">
        <f t="shared" si="0"/>
        <v>676</v>
      </c>
      <c r="F8" s="72">
        <f t="shared" si="0"/>
        <v>188</v>
      </c>
      <c r="G8" s="72">
        <f t="shared" si="0"/>
        <v>222</v>
      </c>
      <c r="H8" s="72">
        <f t="shared" si="0"/>
        <v>212</v>
      </c>
      <c r="I8" s="72">
        <f t="shared" si="0"/>
        <v>63</v>
      </c>
      <c r="J8" s="273">
        <f>SUM(J9,J10,J11,J12,J13,J14,J15,J16,J17,J18,J19,J20,J21,J22,J23,J24,J25,J26,J27,J28,J29)</f>
        <v>1994</v>
      </c>
      <c r="K8" s="273">
        <f t="shared" si="0"/>
        <v>1066</v>
      </c>
    </row>
    <row r="9" spans="1:11" ht="29.25" customHeight="1">
      <c r="A9" s="73" t="s">
        <v>62</v>
      </c>
      <c r="B9" s="74">
        <v>21</v>
      </c>
      <c r="C9" s="74">
        <v>34</v>
      </c>
      <c r="D9" s="75">
        <v>2</v>
      </c>
      <c r="E9" s="76">
        <v>0</v>
      </c>
      <c r="F9" s="75">
        <v>1</v>
      </c>
      <c r="G9" s="76">
        <v>1</v>
      </c>
      <c r="H9" s="75">
        <v>0</v>
      </c>
      <c r="I9" s="76">
        <v>0</v>
      </c>
      <c r="J9" s="75">
        <f>B9-(D9+F9+H9)</f>
        <v>18</v>
      </c>
      <c r="K9" s="217">
        <f>C9-(E9+G9+I9)</f>
        <v>33</v>
      </c>
    </row>
    <row r="10" spans="1:11" ht="23.25">
      <c r="A10" s="59" t="s">
        <v>63</v>
      </c>
      <c r="B10" s="60">
        <v>7</v>
      </c>
      <c r="C10" s="60">
        <v>3</v>
      </c>
      <c r="D10" s="61">
        <v>0</v>
      </c>
      <c r="E10" s="62">
        <v>1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7</v>
      </c>
      <c r="K10" s="223">
        <f>C10-(E10+G10+I10)</f>
        <v>2</v>
      </c>
    </row>
    <row r="11" spans="1:11" ht="15">
      <c r="A11" s="59" t="s">
        <v>64</v>
      </c>
      <c r="B11" s="60">
        <v>403</v>
      </c>
      <c r="C11" s="60">
        <v>213</v>
      </c>
      <c r="D11" s="61">
        <v>205</v>
      </c>
      <c r="E11" s="62">
        <v>90</v>
      </c>
      <c r="F11" s="61">
        <v>9</v>
      </c>
      <c r="G11" s="62">
        <v>18</v>
      </c>
      <c r="H11" s="61">
        <v>22</v>
      </c>
      <c r="I11" s="62">
        <v>1</v>
      </c>
      <c r="J11" s="58">
        <f aca="true" t="shared" si="1" ref="J11:J27">B11-(D11+F11+H11)</f>
        <v>167</v>
      </c>
      <c r="K11" s="223">
        <f aca="true" t="shared" si="2" ref="K11:K27">C11-(E11+G11+I11)</f>
        <v>104</v>
      </c>
    </row>
    <row r="12" spans="1:11" ht="36.75" customHeight="1">
      <c r="A12" s="59" t="s">
        <v>65</v>
      </c>
      <c r="B12" s="60">
        <v>26</v>
      </c>
      <c r="C12" s="60">
        <v>1</v>
      </c>
      <c r="D12" s="61">
        <v>1</v>
      </c>
      <c r="E12" s="62">
        <v>0</v>
      </c>
      <c r="F12" s="61">
        <v>0</v>
      </c>
      <c r="G12" s="62">
        <v>1</v>
      </c>
      <c r="H12" s="61">
        <v>1</v>
      </c>
      <c r="I12" s="62">
        <v>0</v>
      </c>
      <c r="J12" s="58">
        <f t="shared" si="1"/>
        <v>24</v>
      </c>
      <c r="K12" s="223">
        <f t="shared" si="2"/>
        <v>0</v>
      </c>
    </row>
    <row r="13" spans="1:11" ht="38.25" customHeight="1">
      <c r="A13" s="59" t="s">
        <v>66</v>
      </c>
      <c r="B13" s="60">
        <v>7</v>
      </c>
      <c r="C13" s="60">
        <v>3</v>
      </c>
      <c r="D13" s="61">
        <v>2</v>
      </c>
      <c r="E13" s="62">
        <v>2</v>
      </c>
      <c r="F13" s="61">
        <v>0</v>
      </c>
      <c r="G13" s="62">
        <v>0</v>
      </c>
      <c r="H13" s="62">
        <v>1</v>
      </c>
      <c r="I13" s="62">
        <v>1</v>
      </c>
      <c r="J13" s="58">
        <f t="shared" si="1"/>
        <v>4</v>
      </c>
      <c r="K13" s="223">
        <f t="shared" si="2"/>
        <v>0</v>
      </c>
    </row>
    <row r="14" spans="1:11" ht="15">
      <c r="A14" s="59" t="s">
        <v>67</v>
      </c>
      <c r="B14" s="60">
        <v>1108</v>
      </c>
      <c r="C14" s="60">
        <v>307</v>
      </c>
      <c r="D14" s="61">
        <v>302</v>
      </c>
      <c r="E14" s="62">
        <v>103</v>
      </c>
      <c r="F14" s="61">
        <v>74</v>
      </c>
      <c r="G14" s="62">
        <v>41</v>
      </c>
      <c r="H14" s="61">
        <v>71</v>
      </c>
      <c r="I14" s="62">
        <v>11</v>
      </c>
      <c r="J14" s="58">
        <f t="shared" si="1"/>
        <v>661</v>
      </c>
      <c r="K14" s="223">
        <f t="shared" si="2"/>
        <v>152</v>
      </c>
    </row>
    <row r="15" spans="1:11" ht="47.25" customHeight="1">
      <c r="A15" s="59" t="s">
        <v>68</v>
      </c>
      <c r="B15" s="60">
        <v>1333</v>
      </c>
      <c r="C15" s="60">
        <v>1006</v>
      </c>
      <c r="D15" s="61">
        <v>580</v>
      </c>
      <c r="E15" s="62">
        <v>287</v>
      </c>
      <c r="F15" s="61">
        <v>56</v>
      </c>
      <c r="G15" s="62">
        <v>102</v>
      </c>
      <c r="H15" s="61">
        <v>62</v>
      </c>
      <c r="I15" s="62">
        <v>29</v>
      </c>
      <c r="J15" s="58">
        <f t="shared" si="1"/>
        <v>635</v>
      </c>
      <c r="K15" s="223">
        <f t="shared" si="2"/>
        <v>588</v>
      </c>
    </row>
    <row r="16" spans="1:11" ht="19.5" customHeight="1">
      <c r="A16" s="59" t="s">
        <v>69</v>
      </c>
      <c r="B16" s="60">
        <v>185</v>
      </c>
      <c r="C16" s="60">
        <v>69</v>
      </c>
      <c r="D16" s="61">
        <v>130</v>
      </c>
      <c r="E16" s="62">
        <v>36</v>
      </c>
      <c r="F16" s="61">
        <v>4</v>
      </c>
      <c r="G16" s="62">
        <v>0</v>
      </c>
      <c r="H16" s="61">
        <v>0</v>
      </c>
      <c r="I16" s="62">
        <v>3</v>
      </c>
      <c r="J16" s="58">
        <f t="shared" si="1"/>
        <v>51</v>
      </c>
      <c r="K16" s="223">
        <f t="shared" si="2"/>
        <v>30</v>
      </c>
    </row>
    <row r="17" spans="1:11" ht="26.25" customHeight="1">
      <c r="A17" s="59" t="s">
        <v>70</v>
      </c>
      <c r="B17" s="57">
        <v>218</v>
      </c>
      <c r="C17" s="60">
        <v>130</v>
      </c>
      <c r="D17" s="61">
        <v>101</v>
      </c>
      <c r="E17" s="62">
        <v>43</v>
      </c>
      <c r="F17" s="61">
        <v>8</v>
      </c>
      <c r="G17" s="62">
        <v>21</v>
      </c>
      <c r="H17" s="61">
        <v>10</v>
      </c>
      <c r="I17" s="62">
        <v>4</v>
      </c>
      <c r="J17" s="58">
        <f t="shared" si="1"/>
        <v>99</v>
      </c>
      <c r="K17" s="223">
        <f t="shared" si="2"/>
        <v>62</v>
      </c>
    </row>
    <row r="18" spans="1:11" ht="15">
      <c r="A18" s="59" t="s">
        <v>71</v>
      </c>
      <c r="B18" s="60">
        <v>48</v>
      </c>
      <c r="C18" s="60">
        <v>27</v>
      </c>
      <c r="D18" s="61">
        <v>30</v>
      </c>
      <c r="E18" s="62">
        <v>18</v>
      </c>
      <c r="F18" s="61">
        <v>2</v>
      </c>
      <c r="G18" s="62">
        <v>1</v>
      </c>
      <c r="H18" s="61">
        <v>4</v>
      </c>
      <c r="I18" s="62">
        <v>1</v>
      </c>
      <c r="J18" s="58">
        <f t="shared" si="1"/>
        <v>12</v>
      </c>
      <c r="K18" s="223">
        <f t="shared" si="2"/>
        <v>7</v>
      </c>
    </row>
    <row r="19" spans="1:11" ht="27.75" customHeight="1">
      <c r="A19" s="59" t="s">
        <v>72</v>
      </c>
      <c r="B19" s="60">
        <v>32</v>
      </c>
      <c r="C19" s="60">
        <v>24</v>
      </c>
      <c r="D19" s="61">
        <v>10</v>
      </c>
      <c r="E19" s="62">
        <v>10</v>
      </c>
      <c r="F19" s="61">
        <v>0</v>
      </c>
      <c r="G19" s="62">
        <v>3</v>
      </c>
      <c r="H19" s="61">
        <v>3</v>
      </c>
      <c r="I19" s="62">
        <v>4</v>
      </c>
      <c r="J19" s="58">
        <f t="shared" si="1"/>
        <v>19</v>
      </c>
      <c r="K19" s="223">
        <f t="shared" si="2"/>
        <v>7</v>
      </c>
    </row>
    <row r="20" spans="1:11" ht="25.5" customHeight="1">
      <c r="A20" s="59" t="s">
        <v>73</v>
      </c>
      <c r="B20" s="60">
        <v>99</v>
      </c>
      <c r="C20" s="60">
        <v>44</v>
      </c>
      <c r="D20" s="61">
        <v>33</v>
      </c>
      <c r="E20" s="62">
        <v>18</v>
      </c>
      <c r="F20" s="61">
        <v>9</v>
      </c>
      <c r="G20" s="62">
        <v>11</v>
      </c>
      <c r="H20" s="61">
        <v>4</v>
      </c>
      <c r="I20" s="62">
        <v>1</v>
      </c>
      <c r="J20" s="58">
        <f t="shared" si="1"/>
        <v>53</v>
      </c>
      <c r="K20" s="223">
        <f t="shared" si="2"/>
        <v>14</v>
      </c>
    </row>
    <row r="21" spans="1:11" ht="26.25" customHeight="1">
      <c r="A21" s="59" t="s">
        <v>74</v>
      </c>
      <c r="B21" s="60">
        <v>197</v>
      </c>
      <c r="C21" s="60">
        <v>74</v>
      </c>
      <c r="D21" s="61">
        <v>64</v>
      </c>
      <c r="E21" s="62">
        <v>35</v>
      </c>
      <c r="F21" s="61">
        <v>17</v>
      </c>
      <c r="G21" s="62">
        <v>9</v>
      </c>
      <c r="H21" s="61">
        <v>15</v>
      </c>
      <c r="I21" s="62">
        <v>3</v>
      </c>
      <c r="J21" s="58">
        <f t="shared" si="1"/>
        <v>101</v>
      </c>
      <c r="K21" s="223">
        <f t="shared" si="2"/>
        <v>27</v>
      </c>
    </row>
    <row r="22" spans="1:11" ht="28.5" customHeight="1">
      <c r="A22" s="59" t="s">
        <v>75</v>
      </c>
      <c r="B22" s="60">
        <v>94</v>
      </c>
      <c r="C22" s="60">
        <v>28</v>
      </c>
      <c r="D22" s="61">
        <v>32</v>
      </c>
      <c r="E22" s="62">
        <v>14</v>
      </c>
      <c r="F22" s="61">
        <v>3</v>
      </c>
      <c r="G22" s="62">
        <v>3</v>
      </c>
      <c r="H22" s="61">
        <v>7</v>
      </c>
      <c r="I22" s="62">
        <v>1</v>
      </c>
      <c r="J22" s="58">
        <f t="shared" si="1"/>
        <v>52</v>
      </c>
      <c r="K22" s="223">
        <f t="shared" si="2"/>
        <v>10</v>
      </c>
    </row>
    <row r="23" spans="1:11" ht="34.5">
      <c r="A23" s="59" t="s">
        <v>76</v>
      </c>
      <c r="B23" s="60">
        <v>2</v>
      </c>
      <c r="C23" s="60">
        <v>2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2</v>
      </c>
      <c r="K23" s="223">
        <f t="shared" si="2"/>
        <v>2</v>
      </c>
    </row>
    <row r="24" spans="1:11" ht="15">
      <c r="A24" s="59" t="s">
        <v>77</v>
      </c>
      <c r="B24" s="60">
        <v>79</v>
      </c>
      <c r="C24" s="60">
        <v>19</v>
      </c>
      <c r="D24" s="61">
        <v>24</v>
      </c>
      <c r="E24" s="62">
        <v>6</v>
      </c>
      <c r="F24" s="61">
        <v>2</v>
      </c>
      <c r="G24" s="62">
        <v>3</v>
      </c>
      <c r="H24" s="61">
        <v>6</v>
      </c>
      <c r="I24" s="62">
        <v>1</v>
      </c>
      <c r="J24" s="58">
        <f t="shared" si="1"/>
        <v>47</v>
      </c>
      <c r="K24" s="223">
        <f t="shared" si="2"/>
        <v>9</v>
      </c>
    </row>
    <row r="25" spans="1:11" ht="25.5" customHeight="1">
      <c r="A25" s="59" t="s">
        <v>78</v>
      </c>
      <c r="B25" s="60">
        <v>10</v>
      </c>
      <c r="C25" s="60">
        <v>8</v>
      </c>
      <c r="D25" s="61">
        <v>3</v>
      </c>
      <c r="E25" s="62">
        <v>0</v>
      </c>
      <c r="F25" s="61">
        <v>0</v>
      </c>
      <c r="G25" s="62">
        <v>0</v>
      </c>
      <c r="H25" s="61">
        <v>0</v>
      </c>
      <c r="I25" s="62">
        <v>1</v>
      </c>
      <c r="J25" s="58">
        <f t="shared" si="1"/>
        <v>7</v>
      </c>
      <c r="K25" s="223">
        <f t="shared" si="2"/>
        <v>7</v>
      </c>
    </row>
    <row r="26" spans="1:11" ht="30.75" customHeight="1">
      <c r="A26" s="59" t="s">
        <v>79</v>
      </c>
      <c r="B26" s="60">
        <v>33</v>
      </c>
      <c r="C26" s="60">
        <v>11</v>
      </c>
      <c r="D26" s="61">
        <v>12</v>
      </c>
      <c r="E26" s="62">
        <v>6</v>
      </c>
      <c r="F26" s="61">
        <v>1</v>
      </c>
      <c r="G26" s="62">
        <v>0</v>
      </c>
      <c r="H26" s="62">
        <v>5</v>
      </c>
      <c r="I26" s="62">
        <v>0</v>
      </c>
      <c r="J26" s="58">
        <f t="shared" si="1"/>
        <v>15</v>
      </c>
      <c r="K26" s="223">
        <f t="shared" si="2"/>
        <v>5</v>
      </c>
    </row>
    <row r="27" spans="1:11" ht="21" customHeight="1">
      <c r="A27" s="59" t="s">
        <v>80</v>
      </c>
      <c r="B27" s="60">
        <v>33</v>
      </c>
      <c r="C27" s="60">
        <v>24</v>
      </c>
      <c r="D27" s="61">
        <v>10</v>
      </c>
      <c r="E27" s="62">
        <v>7</v>
      </c>
      <c r="F27" s="61">
        <v>2</v>
      </c>
      <c r="G27" s="62">
        <v>8</v>
      </c>
      <c r="H27" s="61">
        <v>1</v>
      </c>
      <c r="I27" s="62">
        <v>2</v>
      </c>
      <c r="J27" s="58">
        <f t="shared" si="1"/>
        <v>20</v>
      </c>
      <c r="K27" s="223">
        <f t="shared" si="2"/>
        <v>7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f>C28-(E28+G28+I28)</f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389" t="s">
        <v>18</v>
      </c>
      <c r="B30" s="389"/>
      <c r="C30" s="389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&amp;L18.03.2016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A2" sqref="A2:J2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4" max="14" width="21.00390625" style="0" customWidth="1"/>
    <col min="15" max="15" width="7.00390625" style="0" bestFit="1" customWidth="1"/>
    <col min="16" max="16" width="8.140625" style="0" customWidth="1"/>
    <col min="17" max="17" width="7.00390625" style="0" bestFit="1" customWidth="1"/>
    <col min="18" max="18" width="8.57421875" style="0" customWidth="1"/>
    <col min="19" max="19" width="7.00390625" style="0" bestFit="1" customWidth="1"/>
    <col min="20" max="20" width="8.140625" style="0" customWidth="1"/>
    <col min="21" max="21" width="7.7109375" style="0" bestFit="1" customWidth="1"/>
    <col min="22" max="22" width="8.140625" style="0" bestFit="1" customWidth="1"/>
    <col min="23" max="23" width="7.7109375" style="0" bestFit="1" customWidth="1"/>
    <col min="24" max="24" width="17.8515625" style="0" bestFit="1" customWidth="1"/>
  </cols>
  <sheetData>
    <row r="2" spans="1:10" ht="15.75" customHeight="1" thickBot="1">
      <c r="A2" s="391" t="s">
        <v>509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2" t="s">
        <v>237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384" t="s">
        <v>464</v>
      </c>
      <c r="B6" s="393" t="s">
        <v>503</v>
      </c>
      <c r="C6" s="394"/>
      <c r="D6" s="394"/>
      <c r="E6" s="395"/>
      <c r="F6" s="388" t="s">
        <v>510</v>
      </c>
      <c r="G6" s="396"/>
      <c r="H6" s="396"/>
      <c r="I6" s="387"/>
      <c r="J6" s="49"/>
    </row>
    <row r="7" spans="1:10" ht="15.75" customHeight="1" thickBot="1">
      <c r="A7" s="385"/>
      <c r="B7" s="397" t="s">
        <v>238</v>
      </c>
      <c r="C7" s="398"/>
      <c r="D7" s="397" t="s">
        <v>239</v>
      </c>
      <c r="E7" s="398"/>
      <c r="F7" s="397" t="s">
        <v>238</v>
      </c>
      <c r="G7" s="398"/>
      <c r="H7" s="397" t="s">
        <v>239</v>
      </c>
      <c r="I7" s="398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289</v>
      </c>
      <c r="C9" s="76">
        <v>42</v>
      </c>
      <c r="D9" s="75">
        <v>21</v>
      </c>
      <c r="E9" s="76">
        <v>34</v>
      </c>
      <c r="F9" s="75">
        <v>548</v>
      </c>
      <c r="G9" s="76">
        <v>92</v>
      </c>
      <c r="H9" s="58">
        <v>58</v>
      </c>
      <c r="I9" s="117">
        <v>81</v>
      </c>
      <c r="J9" s="49"/>
    </row>
    <row r="10" spans="1:10" ht="23.25">
      <c r="A10" s="59" t="s">
        <v>63</v>
      </c>
      <c r="B10" s="62">
        <v>30</v>
      </c>
      <c r="C10" s="62">
        <v>3</v>
      </c>
      <c r="D10" s="61">
        <v>7</v>
      </c>
      <c r="E10" s="62">
        <v>3</v>
      </c>
      <c r="F10" s="61">
        <v>56</v>
      </c>
      <c r="G10" s="62">
        <v>19</v>
      </c>
      <c r="H10" s="61">
        <v>13</v>
      </c>
      <c r="I10" s="116">
        <v>7</v>
      </c>
      <c r="J10" s="49"/>
    </row>
    <row r="11" spans="1:10" ht="15">
      <c r="A11" s="59" t="s">
        <v>64</v>
      </c>
      <c r="B11" s="62">
        <v>816</v>
      </c>
      <c r="C11" s="62">
        <v>111</v>
      </c>
      <c r="D11" s="61">
        <v>403</v>
      </c>
      <c r="E11" s="62">
        <v>213</v>
      </c>
      <c r="F11" s="61">
        <v>1804</v>
      </c>
      <c r="G11" s="62">
        <v>407</v>
      </c>
      <c r="H11" s="61">
        <v>1027</v>
      </c>
      <c r="I11" s="116">
        <v>482</v>
      </c>
      <c r="J11" s="49"/>
    </row>
    <row r="12" spans="1:10" ht="34.5">
      <c r="A12" s="59" t="s">
        <v>65</v>
      </c>
      <c r="B12" s="62">
        <v>235</v>
      </c>
      <c r="C12" s="62">
        <v>5</v>
      </c>
      <c r="D12" s="61">
        <v>26</v>
      </c>
      <c r="E12" s="62">
        <v>1</v>
      </c>
      <c r="F12" s="61">
        <v>446</v>
      </c>
      <c r="G12" s="62">
        <v>24</v>
      </c>
      <c r="H12" s="61">
        <v>35</v>
      </c>
      <c r="I12" s="116">
        <v>3</v>
      </c>
      <c r="J12" s="49"/>
    </row>
    <row r="13" spans="1:10" ht="34.5">
      <c r="A13" s="59" t="s">
        <v>66</v>
      </c>
      <c r="B13" s="62">
        <v>15</v>
      </c>
      <c r="C13" s="62">
        <v>1</v>
      </c>
      <c r="D13" s="61">
        <v>7</v>
      </c>
      <c r="E13" s="62">
        <v>3</v>
      </c>
      <c r="F13" s="61">
        <v>29</v>
      </c>
      <c r="G13" s="62">
        <v>4</v>
      </c>
      <c r="H13" s="61">
        <v>17</v>
      </c>
      <c r="I13" s="116">
        <v>7</v>
      </c>
      <c r="J13" s="49"/>
    </row>
    <row r="14" spans="1:10" ht="15">
      <c r="A14" s="59" t="s">
        <v>67</v>
      </c>
      <c r="B14" s="62">
        <v>1172</v>
      </c>
      <c r="C14" s="62">
        <v>168</v>
      </c>
      <c r="D14" s="61">
        <v>1108</v>
      </c>
      <c r="E14" s="62">
        <v>307</v>
      </c>
      <c r="F14" s="61">
        <v>2340</v>
      </c>
      <c r="G14" s="62">
        <v>609</v>
      </c>
      <c r="H14" s="61">
        <v>2183</v>
      </c>
      <c r="I14" s="116">
        <v>736</v>
      </c>
      <c r="J14" s="49"/>
    </row>
    <row r="15" spans="1:10" ht="45.75">
      <c r="A15" s="59" t="s">
        <v>68</v>
      </c>
      <c r="B15" s="62">
        <v>1813</v>
      </c>
      <c r="C15" s="62">
        <v>291</v>
      </c>
      <c r="D15" s="61">
        <v>1333</v>
      </c>
      <c r="E15" s="62">
        <v>1006</v>
      </c>
      <c r="F15" s="61">
        <v>3840</v>
      </c>
      <c r="G15" s="62">
        <v>1019</v>
      </c>
      <c r="H15" s="61">
        <v>3125</v>
      </c>
      <c r="I15" s="116">
        <v>2270</v>
      </c>
      <c r="J15" s="49"/>
    </row>
    <row r="16" spans="1:10" ht="15">
      <c r="A16" s="59" t="s">
        <v>69</v>
      </c>
      <c r="B16" s="62">
        <v>180</v>
      </c>
      <c r="C16" s="62">
        <v>50</v>
      </c>
      <c r="D16" s="61">
        <v>185</v>
      </c>
      <c r="E16" s="62">
        <v>69</v>
      </c>
      <c r="F16" s="61">
        <v>409</v>
      </c>
      <c r="G16" s="62">
        <v>147</v>
      </c>
      <c r="H16" s="61">
        <v>459</v>
      </c>
      <c r="I16" s="116">
        <v>185</v>
      </c>
      <c r="J16" s="49"/>
    </row>
    <row r="17" spans="1:10" ht="23.25">
      <c r="A17" s="59" t="s">
        <v>70</v>
      </c>
      <c r="B17" s="62">
        <v>298</v>
      </c>
      <c r="C17" s="62">
        <v>23</v>
      </c>
      <c r="D17" s="61">
        <v>218</v>
      </c>
      <c r="E17" s="62">
        <v>130</v>
      </c>
      <c r="F17" s="61">
        <v>627</v>
      </c>
      <c r="G17" s="62">
        <v>89</v>
      </c>
      <c r="H17" s="61">
        <v>458</v>
      </c>
      <c r="I17" s="116">
        <v>285</v>
      </c>
      <c r="J17" s="49"/>
    </row>
    <row r="18" spans="1:10" ht="15">
      <c r="A18" s="59" t="s">
        <v>71</v>
      </c>
      <c r="B18" s="62">
        <v>216</v>
      </c>
      <c r="C18" s="62">
        <v>22</v>
      </c>
      <c r="D18" s="61">
        <v>48</v>
      </c>
      <c r="E18" s="62">
        <v>27</v>
      </c>
      <c r="F18" s="61">
        <v>426</v>
      </c>
      <c r="G18" s="62">
        <v>92</v>
      </c>
      <c r="H18" s="61">
        <v>119</v>
      </c>
      <c r="I18" s="116">
        <v>76</v>
      </c>
      <c r="J18" s="49"/>
    </row>
    <row r="19" spans="1:10" ht="23.25">
      <c r="A19" s="59" t="s">
        <v>72</v>
      </c>
      <c r="B19" s="62">
        <v>69</v>
      </c>
      <c r="C19" s="62">
        <v>10</v>
      </c>
      <c r="D19" s="61">
        <v>32</v>
      </c>
      <c r="E19" s="62">
        <v>24</v>
      </c>
      <c r="F19" s="61">
        <v>137</v>
      </c>
      <c r="G19" s="62">
        <v>50</v>
      </c>
      <c r="H19" s="61">
        <v>69</v>
      </c>
      <c r="I19" s="116">
        <v>57</v>
      </c>
      <c r="J19" s="49"/>
    </row>
    <row r="20" spans="1:10" ht="18" customHeight="1">
      <c r="A20" s="59" t="s">
        <v>73</v>
      </c>
      <c r="B20" s="62">
        <v>146</v>
      </c>
      <c r="C20" s="62">
        <v>10</v>
      </c>
      <c r="D20" s="61">
        <v>99</v>
      </c>
      <c r="E20" s="62">
        <v>44</v>
      </c>
      <c r="F20" s="61">
        <v>295</v>
      </c>
      <c r="G20" s="62">
        <v>35</v>
      </c>
      <c r="H20" s="61">
        <v>180</v>
      </c>
      <c r="I20" s="116">
        <v>104</v>
      </c>
      <c r="J20" s="49"/>
    </row>
    <row r="21" spans="1:10" ht="23.25">
      <c r="A21" s="59" t="s">
        <v>74</v>
      </c>
      <c r="B21" s="62">
        <v>491</v>
      </c>
      <c r="C21" s="62">
        <v>61</v>
      </c>
      <c r="D21" s="61">
        <v>197</v>
      </c>
      <c r="E21" s="62">
        <v>74</v>
      </c>
      <c r="F21" s="61">
        <v>1077</v>
      </c>
      <c r="G21" s="62">
        <v>218</v>
      </c>
      <c r="H21" s="61">
        <v>417</v>
      </c>
      <c r="I21" s="116">
        <v>177</v>
      </c>
      <c r="J21" s="49"/>
    </row>
    <row r="22" spans="1:10" ht="23.25">
      <c r="A22" s="59" t="s">
        <v>75</v>
      </c>
      <c r="B22" s="62">
        <v>263</v>
      </c>
      <c r="C22" s="62">
        <v>20</v>
      </c>
      <c r="D22" s="61">
        <v>94</v>
      </c>
      <c r="E22" s="62">
        <v>28</v>
      </c>
      <c r="F22" s="61">
        <v>577</v>
      </c>
      <c r="G22" s="62">
        <v>87</v>
      </c>
      <c r="H22" s="61">
        <v>208</v>
      </c>
      <c r="I22" s="116">
        <v>79</v>
      </c>
      <c r="J22" s="49"/>
    </row>
    <row r="23" spans="1:10" ht="34.5">
      <c r="A23" s="59" t="s">
        <v>76</v>
      </c>
      <c r="B23" s="62">
        <v>8</v>
      </c>
      <c r="C23" s="62">
        <v>3</v>
      </c>
      <c r="D23" s="61">
        <v>2</v>
      </c>
      <c r="E23" s="61">
        <v>2</v>
      </c>
      <c r="F23" s="61">
        <v>16</v>
      </c>
      <c r="G23" s="61">
        <v>5</v>
      </c>
      <c r="H23" s="61">
        <v>3</v>
      </c>
      <c r="I23" s="116">
        <v>3</v>
      </c>
      <c r="J23" s="49"/>
    </row>
    <row r="24" spans="1:10" ht="15">
      <c r="A24" s="59" t="s">
        <v>77</v>
      </c>
      <c r="B24" s="62">
        <v>120</v>
      </c>
      <c r="C24" s="62">
        <v>13</v>
      </c>
      <c r="D24" s="61">
        <v>79</v>
      </c>
      <c r="E24" s="62">
        <v>19</v>
      </c>
      <c r="F24" s="61">
        <v>237</v>
      </c>
      <c r="G24" s="62">
        <v>49</v>
      </c>
      <c r="H24" s="61">
        <v>183</v>
      </c>
      <c r="I24" s="116">
        <v>46</v>
      </c>
      <c r="J24" s="49"/>
    </row>
    <row r="25" spans="1:10" ht="23.25">
      <c r="A25" s="59" t="s">
        <v>78</v>
      </c>
      <c r="B25" s="62">
        <v>126</v>
      </c>
      <c r="C25" s="62">
        <v>18</v>
      </c>
      <c r="D25" s="61">
        <v>10</v>
      </c>
      <c r="E25" s="62">
        <v>8</v>
      </c>
      <c r="F25" s="61">
        <v>227</v>
      </c>
      <c r="G25" s="62">
        <v>57</v>
      </c>
      <c r="H25" s="61">
        <v>28</v>
      </c>
      <c r="I25" s="116">
        <v>23</v>
      </c>
      <c r="J25" s="49"/>
    </row>
    <row r="26" spans="1:10" ht="23.25">
      <c r="A26" s="59" t="s">
        <v>79</v>
      </c>
      <c r="B26" s="62">
        <v>35</v>
      </c>
      <c r="C26" s="62">
        <v>7</v>
      </c>
      <c r="D26" s="61">
        <v>33</v>
      </c>
      <c r="E26" s="62">
        <v>11</v>
      </c>
      <c r="F26" s="61">
        <v>67</v>
      </c>
      <c r="G26" s="62">
        <v>14</v>
      </c>
      <c r="H26" s="61">
        <v>64</v>
      </c>
      <c r="I26" s="116">
        <v>32</v>
      </c>
      <c r="J26" s="49"/>
    </row>
    <row r="27" spans="1:10" ht="15">
      <c r="A27" s="59" t="s">
        <v>80</v>
      </c>
      <c r="B27" s="62">
        <v>42</v>
      </c>
      <c r="C27" s="62">
        <v>9</v>
      </c>
      <c r="D27" s="61">
        <v>33</v>
      </c>
      <c r="E27" s="62">
        <v>24</v>
      </c>
      <c r="F27" s="61">
        <v>100</v>
      </c>
      <c r="G27" s="62">
        <v>28</v>
      </c>
      <c r="H27" s="61">
        <v>90</v>
      </c>
      <c r="I27" s="116">
        <v>69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0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6364</v>
      </c>
      <c r="C30" s="119">
        <f aca="true" t="shared" si="0" ref="C30:I30">SUM(C9:C29)</f>
        <v>867</v>
      </c>
      <c r="D30" s="119">
        <f t="shared" si="0"/>
        <v>3935</v>
      </c>
      <c r="E30" s="119">
        <f t="shared" si="0"/>
        <v>2027</v>
      </c>
      <c r="F30" s="119">
        <f t="shared" si="0"/>
        <v>13258</v>
      </c>
      <c r="G30" s="119">
        <f t="shared" si="0"/>
        <v>3045</v>
      </c>
      <c r="H30" s="119">
        <f t="shared" si="0"/>
        <v>8736</v>
      </c>
      <c r="I30" s="119">
        <f t="shared" si="0"/>
        <v>4722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&amp;L18.03.2016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66" max="166" width="3.140625" style="0" customWidth="1"/>
  </cols>
  <sheetData>
    <row r="1" spans="1:9" ht="18.75" customHeight="1" thickBot="1">
      <c r="A1" s="383" t="s">
        <v>509</v>
      </c>
      <c r="B1" s="383"/>
      <c r="C1" s="383"/>
      <c r="D1" s="383"/>
      <c r="E1" s="383"/>
      <c r="F1" s="383"/>
      <c r="G1" s="383"/>
      <c r="H1" s="383"/>
      <c r="I1" s="383"/>
    </row>
    <row r="3" spans="1:9" ht="15.75">
      <c r="A3" s="369" t="s">
        <v>511</v>
      </c>
      <c r="B3" s="369"/>
      <c r="C3" s="369"/>
      <c r="D3" s="369"/>
      <c r="E3" s="369"/>
      <c r="F3" s="369"/>
      <c r="G3" s="369"/>
      <c r="H3" s="369"/>
      <c r="I3" s="369"/>
    </row>
    <row r="4" spans="1:9" ht="15.75" customHeight="1">
      <c r="A4" s="400" t="s">
        <v>84</v>
      </c>
      <c r="B4" s="400"/>
      <c r="C4" s="400"/>
      <c r="D4" s="400"/>
      <c r="E4" s="400"/>
      <c r="F4" s="400"/>
      <c r="G4" s="400"/>
      <c r="H4" s="400"/>
      <c r="I4" s="400"/>
    </row>
    <row r="5" spans="4:8" ht="18.75">
      <c r="D5" s="79"/>
      <c r="E5" s="79"/>
      <c r="F5" s="79"/>
      <c r="G5" s="79"/>
      <c r="H5" s="79"/>
    </row>
    <row r="6" spans="4:7" ht="22.5" customHeight="1">
      <c r="D6" s="401" t="s">
        <v>85</v>
      </c>
      <c r="E6" s="401"/>
      <c r="F6" s="271" t="s">
        <v>9</v>
      </c>
      <c r="G6" s="80" t="s">
        <v>86</v>
      </c>
    </row>
    <row r="7" spans="4:7" ht="15">
      <c r="D7" s="399" t="s">
        <v>87</v>
      </c>
      <c r="E7" s="399"/>
      <c r="F7" s="173">
        <v>1716</v>
      </c>
      <c r="G7" s="81">
        <f>F7/2418*100</f>
        <v>70.96774193548387</v>
      </c>
    </row>
    <row r="8" spans="4:7" ht="13.5" customHeight="1">
      <c r="D8" s="399" t="s">
        <v>88</v>
      </c>
      <c r="E8" s="399"/>
      <c r="F8" s="173">
        <v>43</v>
      </c>
      <c r="G8" s="81">
        <f aca="true" t="shared" si="0" ref="G8:G21">F8/2418*100</f>
        <v>1.7783291976840365</v>
      </c>
    </row>
    <row r="9" spans="4:7" ht="13.5" customHeight="1">
      <c r="D9" s="399" t="s">
        <v>89</v>
      </c>
      <c r="E9" s="399"/>
      <c r="F9" s="173">
        <v>129</v>
      </c>
      <c r="G9" s="81">
        <f t="shared" si="0"/>
        <v>5.334987593052109</v>
      </c>
    </row>
    <row r="10" spans="4:7" ht="15.75" customHeight="1">
      <c r="D10" s="399" t="s">
        <v>90</v>
      </c>
      <c r="E10" s="399"/>
      <c r="F10" s="173">
        <v>64</v>
      </c>
      <c r="G10" s="81">
        <f t="shared" si="0"/>
        <v>2.6468155500413566</v>
      </c>
    </row>
    <row r="11" spans="4:7" ht="14.25" customHeight="1">
      <c r="D11" s="399" t="s">
        <v>91</v>
      </c>
      <c r="E11" s="399"/>
      <c r="F11" s="173">
        <v>55</v>
      </c>
      <c r="G11" s="81">
        <f t="shared" si="0"/>
        <v>2.2746071133167907</v>
      </c>
    </row>
    <row r="12" spans="4:7" ht="15" customHeight="1">
      <c r="D12" s="399" t="s">
        <v>92</v>
      </c>
      <c r="E12" s="399"/>
      <c r="F12" s="173">
        <v>48</v>
      </c>
      <c r="G12" s="81">
        <f t="shared" si="0"/>
        <v>1.9851116625310175</v>
      </c>
    </row>
    <row r="13" spans="4:7" ht="14.25" customHeight="1">
      <c r="D13" s="399" t="s">
        <v>93</v>
      </c>
      <c r="E13" s="399"/>
      <c r="F13" s="173">
        <v>94</v>
      </c>
      <c r="G13" s="81">
        <f t="shared" si="0"/>
        <v>3.887510339123242</v>
      </c>
    </row>
    <row r="14" spans="4:7" ht="16.5" customHeight="1">
      <c r="D14" s="399" t="s">
        <v>94</v>
      </c>
      <c r="E14" s="399"/>
      <c r="F14" s="173">
        <v>25</v>
      </c>
      <c r="G14" s="81">
        <f t="shared" si="0"/>
        <v>1.0339123242349049</v>
      </c>
    </row>
    <row r="15" spans="4:7" ht="16.5" customHeight="1">
      <c r="D15" s="399" t="s">
        <v>95</v>
      </c>
      <c r="E15" s="399"/>
      <c r="F15" s="173">
        <v>118</v>
      </c>
      <c r="G15" s="81">
        <f t="shared" si="0"/>
        <v>4.880066170388751</v>
      </c>
    </row>
    <row r="16" spans="4:7" ht="15.75" customHeight="1">
      <c r="D16" s="399" t="s">
        <v>96</v>
      </c>
      <c r="E16" s="399"/>
      <c r="F16" s="173">
        <v>26</v>
      </c>
      <c r="G16" s="81">
        <f t="shared" si="0"/>
        <v>1.0752688172043012</v>
      </c>
    </row>
    <row r="17" spans="4:7" ht="15.75" customHeight="1">
      <c r="D17" s="399" t="s">
        <v>97</v>
      </c>
      <c r="E17" s="399"/>
      <c r="F17" s="173">
        <v>28</v>
      </c>
      <c r="G17" s="81">
        <f t="shared" si="0"/>
        <v>1.1579818031430935</v>
      </c>
    </row>
    <row r="18" spans="4:7" ht="17.25" customHeight="1">
      <c r="D18" s="399" t="s">
        <v>98</v>
      </c>
      <c r="E18" s="399"/>
      <c r="F18" s="173">
        <v>16</v>
      </c>
      <c r="G18" s="81">
        <f t="shared" si="0"/>
        <v>0.6617038875103392</v>
      </c>
    </row>
    <row r="19" spans="4:7" ht="17.25" customHeight="1">
      <c r="D19" s="399" t="s">
        <v>99</v>
      </c>
      <c r="E19" s="399"/>
      <c r="F19" s="173">
        <v>9</v>
      </c>
      <c r="G19" s="81">
        <f t="shared" si="0"/>
        <v>0.37220843672456577</v>
      </c>
    </row>
    <row r="20" spans="4:7" ht="15.75" customHeight="1">
      <c r="D20" s="399" t="s">
        <v>100</v>
      </c>
      <c r="E20" s="399"/>
      <c r="F20" s="173">
        <v>47</v>
      </c>
      <c r="G20" s="81">
        <f t="shared" si="0"/>
        <v>1.943755169561621</v>
      </c>
    </row>
    <row r="21" spans="4:7" ht="15">
      <c r="D21" s="403" t="s">
        <v>31</v>
      </c>
      <c r="E21" s="404"/>
      <c r="F21" s="174">
        <f>SUM(F7:F20)</f>
        <v>2418</v>
      </c>
      <c r="G21" s="277">
        <f t="shared" si="0"/>
        <v>100</v>
      </c>
    </row>
    <row r="22" ht="15.75" customHeight="1"/>
    <row r="23" spans="1:9" ht="15">
      <c r="A23" s="400" t="s">
        <v>101</v>
      </c>
      <c r="B23" s="400"/>
      <c r="C23" s="400"/>
      <c r="D23" s="400"/>
      <c r="E23" s="400"/>
      <c r="F23" s="400"/>
      <c r="G23" s="400"/>
      <c r="H23" s="400"/>
      <c r="I23" s="400"/>
    </row>
    <row r="24" ht="15.75" customHeight="1"/>
    <row r="25" spans="4:7" ht="30" customHeight="1">
      <c r="D25" s="401" t="s">
        <v>85</v>
      </c>
      <c r="E25" s="401"/>
      <c r="F25" s="172" t="s">
        <v>9</v>
      </c>
      <c r="G25" s="80" t="s">
        <v>86</v>
      </c>
    </row>
    <row r="26" spans="4:7" ht="15" customHeight="1">
      <c r="D26" s="399">
        <v>10000</v>
      </c>
      <c r="E26" s="402"/>
      <c r="F26" s="171">
        <v>2551</v>
      </c>
      <c r="G26" s="81">
        <f>F26/10713*100</f>
        <v>23.81219079622888</v>
      </c>
    </row>
    <row r="27" spans="4:7" ht="15">
      <c r="D27" s="402" t="s">
        <v>102</v>
      </c>
      <c r="E27" s="402"/>
      <c r="F27" s="171">
        <v>1010</v>
      </c>
      <c r="G27" s="81">
        <f aca="true" t="shared" si="1" ref="G27:G47">F27/10713*100</f>
        <v>9.42779800242696</v>
      </c>
    </row>
    <row r="28" spans="4:7" ht="15">
      <c r="D28" s="402" t="s">
        <v>103</v>
      </c>
      <c r="E28" s="402"/>
      <c r="F28" s="171">
        <v>337</v>
      </c>
      <c r="G28" s="81">
        <f t="shared" si="1"/>
        <v>3.145710818631569</v>
      </c>
    </row>
    <row r="29" spans="4:7" ht="15">
      <c r="D29" s="402" t="s">
        <v>104</v>
      </c>
      <c r="E29" s="402"/>
      <c r="F29" s="171">
        <v>254</v>
      </c>
      <c r="G29" s="81">
        <f t="shared" si="1"/>
        <v>2.3709511808083636</v>
      </c>
    </row>
    <row r="30" spans="4:7" ht="15">
      <c r="D30" s="402" t="s">
        <v>105</v>
      </c>
      <c r="E30" s="402"/>
      <c r="F30" s="171">
        <v>1871</v>
      </c>
      <c r="G30" s="81">
        <f t="shared" si="1"/>
        <v>17.464762438159244</v>
      </c>
    </row>
    <row r="31" spans="4:7" ht="15">
      <c r="D31" s="402" t="s">
        <v>106</v>
      </c>
      <c r="E31" s="402"/>
      <c r="F31" s="171">
        <v>145</v>
      </c>
      <c r="G31" s="81">
        <f t="shared" si="1"/>
        <v>1.3534957528236722</v>
      </c>
    </row>
    <row r="32" spans="4:7" ht="15">
      <c r="D32" s="402" t="s">
        <v>107</v>
      </c>
      <c r="E32" s="402"/>
      <c r="F32" s="171">
        <v>2340</v>
      </c>
      <c r="G32" s="81">
        <f t="shared" si="1"/>
        <v>21.842621114533745</v>
      </c>
    </row>
    <row r="33" spans="4:7" ht="15">
      <c r="D33" s="402" t="s">
        <v>108</v>
      </c>
      <c r="E33" s="402"/>
      <c r="F33" s="171">
        <v>81</v>
      </c>
      <c r="G33" s="81">
        <f t="shared" si="1"/>
        <v>0.7560907308877065</v>
      </c>
    </row>
    <row r="34" spans="4:7" ht="15">
      <c r="D34" s="402" t="s">
        <v>109</v>
      </c>
      <c r="E34" s="402"/>
      <c r="F34" s="171">
        <v>156</v>
      </c>
      <c r="G34" s="81">
        <f t="shared" si="1"/>
        <v>1.4561747409689163</v>
      </c>
    </row>
    <row r="35" spans="4:7" ht="15">
      <c r="D35" s="402" t="s">
        <v>89</v>
      </c>
      <c r="E35" s="402"/>
      <c r="F35" s="171">
        <v>724</v>
      </c>
      <c r="G35" s="81">
        <f t="shared" si="1"/>
        <v>6.758144310650612</v>
      </c>
    </row>
    <row r="36" spans="4:7" ht="15">
      <c r="D36" s="402" t="s">
        <v>90</v>
      </c>
      <c r="E36" s="402"/>
      <c r="F36" s="171">
        <v>170</v>
      </c>
      <c r="G36" s="81">
        <f t="shared" si="1"/>
        <v>1.5868570895174086</v>
      </c>
    </row>
    <row r="37" spans="4:7" ht="15">
      <c r="D37" s="402" t="s">
        <v>91</v>
      </c>
      <c r="E37" s="402"/>
      <c r="F37" s="171">
        <v>242</v>
      </c>
      <c r="G37" s="81">
        <f t="shared" si="1"/>
        <v>2.2589377391953698</v>
      </c>
    </row>
    <row r="38" spans="4:7" ht="15">
      <c r="D38" s="402" t="s">
        <v>92</v>
      </c>
      <c r="E38" s="402"/>
      <c r="F38" s="171">
        <v>208</v>
      </c>
      <c r="G38" s="81">
        <f t="shared" si="1"/>
        <v>1.9415663212918883</v>
      </c>
    </row>
    <row r="39" spans="4:7" ht="15">
      <c r="D39" s="402" t="s">
        <v>93</v>
      </c>
      <c r="E39" s="402"/>
      <c r="F39" s="171">
        <v>329</v>
      </c>
      <c r="G39" s="81">
        <f t="shared" si="1"/>
        <v>3.071035190889573</v>
      </c>
    </row>
    <row r="40" spans="4:7" ht="15">
      <c r="D40" s="402" t="s">
        <v>110</v>
      </c>
      <c r="E40" s="402"/>
      <c r="F40" s="171">
        <v>60</v>
      </c>
      <c r="G40" s="81">
        <f t="shared" si="1"/>
        <v>0.5600672080649678</v>
      </c>
    </row>
    <row r="41" spans="4:7" ht="15">
      <c r="D41" s="402" t="s">
        <v>111</v>
      </c>
      <c r="E41" s="402"/>
      <c r="F41" s="171">
        <v>8</v>
      </c>
      <c r="G41" s="81">
        <f t="shared" si="1"/>
        <v>0.0746756277419957</v>
      </c>
    </row>
    <row r="42" spans="4:7" ht="15">
      <c r="D42" s="402" t="s">
        <v>112</v>
      </c>
      <c r="E42" s="402"/>
      <c r="F42" s="171">
        <v>34</v>
      </c>
      <c r="G42" s="81">
        <f t="shared" si="1"/>
        <v>0.3173714179034818</v>
      </c>
    </row>
    <row r="43" spans="4:7" ht="15">
      <c r="D43" s="402" t="s">
        <v>113</v>
      </c>
      <c r="E43" s="402"/>
      <c r="F43" s="171">
        <v>125</v>
      </c>
      <c r="G43" s="81">
        <f t="shared" si="1"/>
        <v>1.166806683468683</v>
      </c>
    </row>
    <row r="44" spans="4:7" ht="15">
      <c r="D44" s="402" t="s">
        <v>96</v>
      </c>
      <c r="E44" s="402"/>
      <c r="F44" s="171">
        <v>23</v>
      </c>
      <c r="G44" s="81">
        <f t="shared" si="1"/>
        <v>0.21469242975823763</v>
      </c>
    </row>
    <row r="45" spans="4:7" ht="15">
      <c r="D45" s="402" t="s">
        <v>97</v>
      </c>
      <c r="E45" s="402"/>
      <c r="F45" s="171">
        <v>25</v>
      </c>
      <c r="G45" s="81">
        <f t="shared" si="1"/>
        <v>0.2333613366937366</v>
      </c>
    </row>
    <row r="46" spans="4:7" ht="15">
      <c r="D46" s="402" t="s">
        <v>114</v>
      </c>
      <c r="E46" s="402"/>
      <c r="F46" s="171">
        <v>20</v>
      </c>
      <c r="G46" s="81">
        <f t="shared" si="1"/>
        <v>0.18668906935498927</v>
      </c>
    </row>
    <row r="47" spans="4:7" ht="15">
      <c r="D47" s="405" t="s">
        <v>31</v>
      </c>
      <c r="E47" s="405"/>
      <c r="F47" s="170">
        <f>SUM(F26:F46)</f>
        <v>10713</v>
      </c>
      <c r="G47" s="277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&amp;L18.03.2016&amp;CTÜRKİYE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3" t="s">
        <v>508</v>
      </c>
      <c r="B2" s="383"/>
      <c r="C2" s="383"/>
      <c r="D2" s="383"/>
      <c r="E2" s="383"/>
      <c r="F2" s="383"/>
      <c r="G2" s="383"/>
      <c r="H2" s="383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09" t="s">
        <v>116</v>
      </c>
      <c r="C5" s="409"/>
      <c r="D5" s="409"/>
      <c r="E5" s="409"/>
      <c r="F5" s="409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07"/>
      <c r="C8" s="408" t="s">
        <v>326</v>
      </c>
      <c r="D8" s="408"/>
      <c r="E8" s="408" t="s">
        <v>327</v>
      </c>
      <c r="F8" s="408"/>
      <c r="G8" s="4"/>
      <c r="H8" s="4"/>
      <c r="I8" s="4"/>
      <c r="J8" s="4"/>
      <c r="K8" s="4"/>
    </row>
    <row r="9" spans="2:11" ht="24.75" customHeight="1">
      <c r="B9" s="407"/>
      <c r="C9" s="408"/>
      <c r="D9" s="408"/>
      <c r="E9" s="408"/>
      <c r="F9" s="408"/>
      <c r="G9" s="4"/>
      <c r="H9" s="4"/>
      <c r="I9" s="87"/>
      <c r="J9" s="4"/>
      <c r="K9" s="4"/>
    </row>
    <row r="10" spans="2:11" ht="24.75" customHeight="1">
      <c r="B10" s="255" t="s">
        <v>328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705</v>
      </c>
      <c r="D11" s="258">
        <f>C11/1236*100</f>
        <v>57.03883495145631</v>
      </c>
      <c r="E11" s="259">
        <v>3122</v>
      </c>
      <c r="F11" s="258">
        <f>E11/5061*100</f>
        <v>61.68741355463347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311</v>
      </c>
      <c r="D12" s="258">
        <f aca="true" t="shared" si="0" ref="D12:D22">C12/1236*100</f>
        <v>25.161812297734627</v>
      </c>
      <c r="E12" s="260">
        <v>1356</v>
      </c>
      <c r="F12" s="258">
        <f aca="true" t="shared" si="1" ref="F12:F22">E12/5061*100</f>
        <v>26.793123888559574</v>
      </c>
      <c r="G12" s="4"/>
      <c r="H12" s="4"/>
    </row>
    <row r="13" spans="2:8" ht="24.75" customHeight="1">
      <c r="B13" s="256">
        <v>3</v>
      </c>
      <c r="C13" s="261">
        <v>111</v>
      </c>
      <c r="D13" s="258">
        <f t="shared" si="0"/>
        <v>8.980582524271846</v>
      </c>
      <c r="E13" s="261">
        <v>387</v>
      </c>
      <c r="F13" s="258">
        <f t="shared" si="1"/>
        <v>7.646710136336693</v>
      </c>
      <c r="G13" s="4"/>
      <c r="H13" s="4"/>
    </row>
    <row r="14" spans="2:8" ht="24.75" customHeight="1">
      <c r="B14" s="256">
        <v>4</v>
      </c>
      <c r="C14" s="261">
        <v>55</v>
      </c>
      <c r="D14" s="258">
        <f t="shared" si="0"/>
        <v>4.449838187702265</v>
      </c>
      <c r="E14" s="261">
        <v>134</v>
      </c>
      <c r="F14" s="258">
        <f t="shared" si="1"/>
        <v>2.6476980833827306</v>
      </c>
      <c r="G14" s="4"/>
      <c r="H14" s="4"/>
    </row>
    <row r="15" spans="2:8" ht="24.75" customHeight="1">
      <c r="B15" s="256">
        <v>5</v>
      </c>
      <c r="C15" s="261">
        <v>22</v>
      </c>
      <c r="D15" s="258">
        <f t="shared" si="0"/>
        <v>1.779935275080906</v>
      </c>
      <c r="E15" s="261">
        <v>29</v>
      </c>
      <c r="F15" s="258">
        <f t="shared" si="1"/>
        <v>0.5730092867022327</v>
      </c>
      <c r="G15" s="4"/>
      <c r="H15" s="4"/>
    </row>
    <row r="16" spans="2:8" ht="24.75" customHeight="1">
      <c r="B16" s="256">
        <v>6</v>
      </c>
      <c r="C16" s="261">
        <v>10</v>
      </c>
      <c r="D16" s="258">
        <f t="shared" si="0"/>
        <v>0.8090614886731391</v>
      </c>
      <c r="E16" s="261">
        <v>16</v>
      </c>
      <c r="F16" s="258">
        <f t="shared" si="1"/>
        <v>0.31614305473226634</v>
      </c>
      <c r="G16" s="4"/>
      <c r="H16" s="4"/>
    </row>
    <row r="17" spans="2:8" ht="23.25" customHeight="1">
      <c r="B17" s="256">
        <v>7</v>
      </c>
      <c r="C17" s="261">
        <v>7</v>
      </c>
      <c r="D17" s="258">
        <f t="shared" si="0"/>
        <v>0.5663430420711975</v>
      </c>
      <c r="E17" s="261">
        <v>8</v>
      </c>
      <c r="F17" s="258">
        <f t="shared" si="1"/>
        <v>0.15807152736613317</v>
      </c>
      <c r="G17" s="4"/>
      <c r="H17" s="4"/>
    </row>
    <row r="18" spans="2:8" ht="25.5" customHeight="1">
      <c r="B18" s="256">
        <v>8</v>
      </c>
      <c r="C18" s="261">
        <v>2</v>
      </c>
      <c r="D18" s="258">
        <f t="shared" si="0"/>
        <v>0.16181229773462785</v>
      </c>
      <c r="E18" s="261">
        <v>4</v>
      </c>
      <c r="F18" s="258">
        <f t="shared" si="1"/>
        <v>0.07903576368306658</v>
      </c>
      <c r="G18" s="4"/>
      <c r="H18" s="4"/>
    </row>
    <row r="19" spans="1:8" ht="22.5" customHeight="1">
      <c r="A19" s="253"/>
      <c r="B19" s="256">
        <v>9</v>
      </c>
      <c r="C19" s="261">
        <v>4</v>
      </c>
      <c r="D19" s="258">
        <f t="shared" si="0"/>
        <v>0.3236245954692557</v>
      </c>
      <c r="E19" s="261">
        <v>1</v>
      </c>
      <c r="F19" s="258">
        <f t="shared" si="1"/>
        <v>0.019758940920766646</v>
      </c>
      <c r="G19" s="253"/>
      <c r="H19" s="4"/>
    </row>
    <row r="20" spans="2:8" ht="23.25" customHeight="1">
      <c r="B20" s="256">
        <v>10</v>
      </c>
      <c r="C20" s="261">
        <v>2</v>
      </c>
      <c r="D20" s="258">
        <f t="shared" si="0"/>
        <v>0.16181229773462785</v>
      </c>
      <c r="E20" s="261">
        <v>0</v>
      </c>
      <c r="F20" s="258">
        <f t="shared" si="1"/>
        <v>0</v>
      </c>
      <c r="G20" s="4"/>
      <c r="H20" s="4"/>
    </row>
    <row r="21" spans="2:8" ht="24.75" customHeight="1">
      <c r="B21" s="256" t="s">
        <v>118</v>
      </c>
      <c r="C21" s="261">
        <v>7</v>
      </c>
      <c r="D21" s="258">
        <f t="shared" si="0"/>
        <v>0.5663430420711975</v>
      </c>
      <c r="E21" s="261">
        <v>4</v>
      </c>
      <c r="F21" s="258">
        <f t="shared" si="1"/>
        <v>0.07903576368306658</v>
      </c>
      <c r="G21" s="4"/>
      <c r="H21" s="4"/>
    </row>
    <row r="22" spans="2:8" ht="24.75" customHeight="1">
      <c r="B22" s="255" t="s">
        <v>31</v>
      </c>
      <c r="C22" s="262">
        <f>SUM(C11:C21)</f>
        <v>1236</v>
      </c>
      <c r="D22" s="263">
        <f t="shared" si="0"/>
        <v>100</v>
      </c>
      <c r="E22" s="264">
        <f>SUM(E11:E21)</f>
        <v>5061</v>
      </c>
      <c r="F22" s="263">
        <f t="shared" si="1"/>
        <v>100</v>
      </c>
      <c r="G22" s="4"/>
      <c r="H22" s="4"/>
    </row>
    <row r="23" spans="2:8" ht="18.75" customHeight="1">
      <c r="B23" s="406" t="s">
        <v>18</v>
      </c>
      <c r="C23" s="406"/>
      <c r="D23" s="406"/>
      <c r="E23" s="406"/>
      <c r="F23" s="406"/>
      <c r="G23" s="4"/>
      <c r="H23" s="4"/>
    </row>
    <row r="24" spans="2:8" ht="19.5" customHeight="1">
      <c r="B24" t="s">
        <v>329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2016-04-12T09:42:55Z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