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00" tabRatio="960" firstSheet="14" activeTab="19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FAALİYET'!$A$1:$F$57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İLLER'!$36:$38</definedName>
    <definedName name="_xlnm.Print_Titles" localSheetId="18">'YABANCI SERMAYE ve ÜLKELER'!$46:$48</definedName>
  </definedNames>
  <calcPr fullCalcOnLoad="1"/>
</workbook>
</file>

<file path=xl/sharedStrings.xml><?xml version="1.0" encoding="utf-8"?>
<sst xmlns="http://schemas.openxmlformats.org/spreadsheetml/2006/main" count="1755" uniqueCount="600">
  <si>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</si>
  <si>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</si>
  <si>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</si>
  <si>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</si>
  <si>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</si>
  <si>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</si>
  <si>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</si>
  <si>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</si>
  <si>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</si>
  <si>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</si>
  <si>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</si>
  <si>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</si>
  <si>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</si>
  <si>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</si>
  <si>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</si>
  <si>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</si>
  <si>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</si>
  <si>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</si>
  <si>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</si>
  <si>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</si>
  <si>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</si>
  <si>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</si>
  <si>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</si>
  <si>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</si>
  <si>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</si>
  <si>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</si>
  <si>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</si>
  <si>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</si>
  <si>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</si>
  <si>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</si>
  <si>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</si>
  <si>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</si>
  <si>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</si>
  <si>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</si>
  <si>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</si>
  <si>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</si>
  <si>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</si>
  <si>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</si>
  <si>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</si>
  <si>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</si>
  <si>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</si>
  <si>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</si>
  <si>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</si>
  <si>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</si>
  <si>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</si>
  <si>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</si>
  <si>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</si>
  <si>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</si>
  <si>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</si>
  <si>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</si>
  <si>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</si>
  <si>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</si>
  <si>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</si>
  <si>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</si>
  <si>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</si>
  <si>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</si>
  <si>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</si>
  <si>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</si>
  <si>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</si>
  <si>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</si>
  <si>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</si>
  <si>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</si>
  <si>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</si>
  <si>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</si>
  <si>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</si>
  <si>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</si>
  <si>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</si>
  <si>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</si>
  <si>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</si>
  <si>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</si>
  <si>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</si>
  <si>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</si>
  <si>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</si>
  <si>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</si>
  <si>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</si>
  <si>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</si>
  <si>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</si>
  <si>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</si>
  <si>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</si>
  <si>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</si>
  <si>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</si>
  <si>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</si>
  <si>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</si>
  <si>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</si>
  <si>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</si>
  <si>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</si>
  <si>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</si>
  <si>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</si>
  <si>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</si>
  <si>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</si>
  <si>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</si>
  <si>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</si>
  <si>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</si>
  <si>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</si>
  <si>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</si>
  <si>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</si>
  <si>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</si>
  <si>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</si>
  <si>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</si>
  <si>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</si>
  <si>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</si>
  <si>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</si>
  <si>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</si>
  <si>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</si>
  <si>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</si>
  <si>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</si>
  <si>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</si>
  <si>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</si>
  <si>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</si>
  <si>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</si>
  <si>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</si>
  <si>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</si>
  <si>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</si>
  <si>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</si>
  <si>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</si>
  <si>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</si>
  <si>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</si>
  <si>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</si>
  <si>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</si>
  <si>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</si>
  <si>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</si>
  <si>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</si>
  <si>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</si>
  <si>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</si>
  <si>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</si>
  <si>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</si>
  <si>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</si>
  <si>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</si>
  <si>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</si>
  <si>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</si>
  <si>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</si>
  <si>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</si>
  <si>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</si>
  <si>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</si>
  <si>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</si>
  <si>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</si>
  <si>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</si>
  <si>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</si>
  <si>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</si>
  <si>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</si>
  <si>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</si>
  <si>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</si>
  <si>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</si>
  <si>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</si>
  <si>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</si>
  <si>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</si>
  <si>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</si>
  <si>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</si>
  <si>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</si>
  <si>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</si>
  <si>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</si>
  <si>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</si>
  <si>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</si>
  <si>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</si>
  <si>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</si>
  <si>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</si>
  <si>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</si>
  <si>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</si>
  <si>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</si>
  <si>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</si>
  <si>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</si>
  <si>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</si>
  <si>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</si>
  <si>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</si>
  <si>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</si>
  <si>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</si>
  <si>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</si>
  <si>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</si>
  <si>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</si>
  <si>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</si>
  <si>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</si>
  <si>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</si>
  <si>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</si>
  <si>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</si>
  <si>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</si>
  <si>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</si>
  <si>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</si>
  <si>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</si>
  <si>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</si>
  <si>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</si>
  <si>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</si>
  <si>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</si>
  <si>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</si>
  <si>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</si>
  <si>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</si>
  <si>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</si>
  <si>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</si>
  <si>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</si>
  <si>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</si>
  <si>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</si>
  <si>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</si>
  <si>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</si>
  <si>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</si>
  <si>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</si>
  <si>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</si>
  <si>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</si>
  <si>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</si>
  <si>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</si>
  <si>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</si>
  <si>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</si>
  <si>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</si>
  <si>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</si>
  <si>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</si>
  <si>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</si>
  <si>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</si>
  <si>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</si>
  <si>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</si>
  <si>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</si>
  <si>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</si>
  <si>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</si>
  <si>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</si>
  <si>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</si>
  <si>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</si>
  <si>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</si>
  <si>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</si>
  <si>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</si>
  <si>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</si>
  <si>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</si>
  <si>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</si>
  <si>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</si>
  <si>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</si>
  <si>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</si>
  <si>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</si>
  <si>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</si>
  <si>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</si>
  <si>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</si>
  <si>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</si>
  <si>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</si>
  <si>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</si>
  <si>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</si>
  <si>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</si>
  <si>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</si>
  <si>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</si>
  <si>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</si>
  <si>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</si>
  <si>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</si>
  <si>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</si>
  <si>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</si>
  <si>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</si>
  <si>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</si>
  <si>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</si>
  <si>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</si>
  <si>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</si>
  <si>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</si>
  <si>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</si>
  <si>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</si>
  <si>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</si>
  <si>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Başka yerde sınıflandırılmamış kara taşımacılığı ile yapılan diğer yolcu taşımacılığı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</si>
  <si>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</si>
  <si>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</si>
  <si>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</si>
  <si>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</si>
  <si>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</si>
  <si>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</si>
  <si>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</si>
  <si>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</si>
  <si>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</si>
  <si>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</si>
  <si>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</si>
  <si>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</si>
  <si>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</si>
  <si>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</si>
  <si>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</si>
  <si>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</si>
  <si>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</si>
  <si>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</si>
  <si>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</si>
  <si>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</si>
  <si>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</si>
  <si>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</si>
  <si>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</si>
  <si>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</si>
  <si>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</si>
  <si>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</si>
  <si>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</si>
  <si>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</si>
  <si>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</si>
  <si>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</si>
  <si>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</si>
  <si>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</si>
  <si>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</si>
  <si>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</si>
  <si>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</si>
  <si>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</si>
  <si>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</si>
  <si>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</si>
  <si>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</si>
  <si>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</si>
  <si>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</si>
  <si>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</si>
  <si>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</si>
  <si>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</si>
  <si>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</si>
  <si>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</si>
  <si>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</si>
  <si>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</si>
  <si>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</si>
  <si>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</si>
  <si>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</si>
  <si>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</si>
  <si>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</si>
  <si>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</si>
  <si>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</si>
  <si>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</si>
  <si>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</si>
  <si>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</si>
  <si>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</si>
  <si>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</si>
  <si>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</si>
  <si>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</si>
  <si>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</si>
  <si>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</si>
  <si>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</si>
  <si>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</si>
  <si>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</si>
  <si>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</si>
  <si>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</si>
  <si>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</si>
  <si>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</si>
  <si>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</si>
  <si>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</si>
  <si>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</si>
  <si>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</si>
  <si>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</si>
  <si>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</si>
  <si>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</si>
  <si>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</si>
  <si>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</si>
  <si>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</si>
  <si>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</si>
  <si>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</si>
  <si>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</si>
  <si>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</si>
  <si>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</si>
  <si>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</si>
  <si>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</si>
  <si>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</si>
  <si>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</si>
  <si>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</si>
  <si>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</si>
  <si>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</si>
  <si>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</si>
  <si>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</si>
  <si>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</si>
  <si>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</si>
  <si>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</si>
  <si>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</si>
  <si>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</si>
  <si>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</si>
  <si>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</si>
  <si>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</si>
  <si>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</si>
  <si>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</si>
  <si>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</si>
  <si>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</si>
  <si>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</si>
  <si>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</si>
  <si>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</si>
  <si>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</si>
  <si>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</si>
  <si>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</si>
  <si>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</si>
  <si>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</si>
  <si>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</si>
  <si>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</si>
  <si>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</si>
  <si>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</si>
  <si>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</si>
  <si>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</si>
  <si>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</si>
  <si>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</si>
  <si>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</si>
  <si>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</si>
  <si>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</si>
  <si>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</si>
  <si>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</si>
  <si>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</si>
  <si>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</si>
  <si>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</si>
  <si>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</si>
  <si>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</si>
  <si>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</si>
  <si>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</si>
  <si>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</si>
  <si>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</si>
  <si>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</si>
  <si>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</si>
  <si>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</si>
  <si>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</si>
  <si>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</si>
  <si>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</si>
  <si>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</si>
  <si>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</si>
  <si>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</si>
  <si>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</si>
  <si>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</si>
  <si>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</si>
  <si>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</si>
  <si>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</si>
  <si>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</si>
  <si>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</si>
  <si>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</si>
  <si>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</si>
  <si>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</si>
  <si>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</si>
  <si>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</si>
  <si>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</si>
  <si>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</si>
  <si>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</si>
  <si>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</si>
  <si>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</si>
  <si>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</si>
  <si>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</si>
  <si>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</si>
  <si>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</si>
  <si>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</si>
  <si>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</si>
  <si>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</si>
  <si>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</si>
  <si>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</si>
  <si>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</si>
  <si>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</si>
  <si>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</si>
  <si>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</si>
  <si>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</si>
  <si>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</si>
  <si>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</si>
  <si>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</si>
  <si>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</si>
  <si>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</si>
  <si>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</si>
  <si>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</si>
  <si>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</si>
  <si>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</si>
  <si>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</si>
  <si>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</si>
  <si>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</si>
  <si>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</si>
  <si>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</si>
  <si>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</si>
  <si>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</si>
  <si>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</si>
  <si>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</si>
  <si>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</si>
  <si>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</si>
  <si>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</si>
  <si>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</si>
  <si>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</si>
  <si>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</si>
  <si>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</si>
  <si>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</si>
  <si>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</si>
  <si>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</si>
  <si>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</si>
  <si>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</si>
  <si>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</si>
  <si>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</si>
  <si>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</si>
  <si>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</si>
  <si>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</si>
  <si>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</si>
  <si>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</si>
  <si>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</si>
  <si>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</si>
  <si>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</si>
  <si>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</si>
  <si>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</si>
  <si>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47.91</t>
  </si>
  <si>
    <t>Posta yoluyla veya internet üzerinden yapılan perakende ticaret</t>
  </si>
  <si>
    <t>Arnavutluk</t>
  </si>
  <si>
    <t>İrlanda</t>
  </si>
  <si>
    <t>Avustralya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</si>
  <si>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</si>
  <si>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</si>
  <si>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</si>
  <si>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</si>
  <si>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</si>
  <si>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</si>
  <si>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</si>
  <si>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</si>
  <si>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</si>
  <si>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</si>
  <si>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</si>
  <si>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</si>
  <si>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</si>
  <si>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</si>
  <si>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</si>
  <si>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</si>
  <si>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</si>
  <si>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</si>
  <si>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</si>
  <si>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</si>
  <si>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</si>
  <si>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73.11</t>
  </si>
  <si>
    <t>Reklam ajanslarının faaliyetleri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</si>
  <si>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</si>
  <si>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</si>
  <si>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</si>
  <si>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</si>
  <si>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</si>
  <si>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</si>
  <si>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</si>
  <si>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</si>
  <si>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</si>
  <si>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</si>
  <si>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</si>
  <si>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</si>
  <si>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</si>
  <si>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</si>
  <si>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</si>
  <si>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</si>
  <si>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</si>
  <si>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55.10 -Oteller ve benzeri konaklama yerleri</t>
  </si>
  <si>
    <t>55.20 -Tatil ve diğer kısa süreli konaklama yerleri</t>
  </si>
  <si>
    <t>46.38 -Balık, kabuklular ve yumuşakçalar da dahil diğer gıda maddelerinin toptan ticareti</t>
  </si>
  <si>
    <t>47.77 -Belirli bir mala tahsis edilmiş mağazalarda saat ve mücevher perakende ticareti</t>
  </si>
  <si>
    <t>Tahılların (pirinç hariç), baklagillerin ve yağlı tohumların yetiştirilmesi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</si>
  <si>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</si>
  <si>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</si>
  <si>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</si>
  <si>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</si>
  <si>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</si>
  <si>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</si>
  <si>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</si>
  <si>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</si>
  <si>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</si>
  <si>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</si>
  <si>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</si>
  <si>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Anonim Şirket</t>
  </si>
  <si>
    <t>Kollektif Şirket</t>
  </si>
  <si>
    <t>Komandit Şirket</t>
  </si>
  <si>
    <t>Limited Şirket</t>
  </si>
  <si>
    <t xml:space="preserve"> </t>
  </si>
  <si>
    <t>Sigorta Kooperatifi</t>
  </si>
  <si>
    <t>Güney Afrika Cum.</t>
  </si>
  <si>
    <t>Portekiz</t>
  </si>
  <si>
    <t>Bahreyn</t>
  </si>
  <si>
    <t>Yeni Zelanda</t>
  </si>
  <si>
    <t>Macaristan</t>
  </si>
  <si>
    <t>Litvanya</t>
  </si>
  <si>
    <t>Bolivya</t>
  </si>
  <si>
    <t>Benin</t>
  </si>
  <si>
    <t>İktisadi Faaliyetler ve Şirket Türleri                                                         NACE REV2</t>
  </si>
  <si>
    <t>-</t>
  </si>
  <si>
    <t>85.59</t>
  </si>
  <si>
    <t>Başka yerde sınıflandırılmamış diğer eğitim</t>
  </si>
  <si>
    <t>85.31</t>
  </si>
  <si>
    <t>Genel ortaöğretim</t>
  </si>
  <si>
    <t>85.20</t>
  </si>
  <si>
    <t>İlköğretim</t>
  </si>
  <si>
    <t>85.60</t>
  </si>
  <si>
    <t>Eğitimi destekleyici faaliyetler</t>
  </si>
  <si>
    <t>Moldovya</t>
  </si>
  <si>
    <t>Etiyopya</t>
  </si>
  <si>
    <t>Ağustos</t>
  </si>
  <si>
    <t>70.22</t>
  </si>
  <si>
    <t>İşletme ve diğer idari danışmanlık faaliyetleri</t>
  </si>
  <si>
    <t xml:space="preserve">Eğitim/Araştırma ve Geliştirme Kooperatifi </t>
  </si>
  <si>
    <t xml:space="preserve"> Yabancı Sermaye Oranı (%)</t>
  </si>
  <si>
    <t>Yabancı Sermaye Oranı (%)</t>
  </si>
  <si>
    <t>Malezya</t>
  </si>
  <si>
    <t>Tayvan</t>
  </si>
  <si>
    <t xml:space="preserve">KASIM 2016 </t>
  </si>
  <si>
    <t>2016 KASIM  AYINA AİT KURULAN ve KAPANAN ŞİRKET İSTATİSTİKLERİ</t>
  </si>
  <si>
    <t xml:space="preserve">  2016 KASIM  AYINA AİT KURULAN ve KAPANAN ŞİRKET İSTATİSTİKLERİ</t>
  </si>
  <si>
    <t xml:space="preserve"> 2016  KASIM  AYINA AİT KURULAN ve KAPANAN ŞİRKET İSTATİSTİKLERİ</t>
  </si>
  <si>
    <t>2016 KASIM AYINA AİT KURULAN ve KAPANAN ŞİRKET İSTATİSTİKLERİ</t>
  </si>
  <si>
    <t xml:space="preserve"> 2016 KASIM AYINA AİT KURULAN ve KAPANAN ŞİRKET İSTATİSTİKLERİ</t>
  </si>
  <si>
    <t>KASIM 2016</t>
  </si>
  <si>
    <t>OCAK-KASIM 2016</t>
  </si>
  <si>
    <t>2016 Ocak-KASIM Ayları Arası Kurulan ŞirketlerinSermaye Dağılımları</t>
  </si>
  <si>
    <t xml:space="preserve">2016 KASIM AYINA AİT KURULAN VE KAPANAN ŞİRKET İSTATİSTİKLERİ </t>
  </si>
  <si>
    <t>2016 KASIM (BİR AYLIK)</t>
  </si>
  <si>
    <t>2015  KASIM (BİR AYLIK)</t>
  </si>
  <si>
    <t xml:space="preserve">2016 OCAK-KASIM </t>
  </si>
  <si>
    <t>2015 OCAK-KASIM</t>
  </si>
  <si>
    <t>2016 KASIM</t>
  </si>
  <si>
    <t>2016 OCAK-KASIM</t>
  </si>
  <si>
    <t xml:space="preserve"> KASIM Ayında Kurulan Kooperatiflerin Genel Görünümü </t>
  </si>
  <si>
    <t xml:space="preserve"> 2016 Ocak-KASIM Döneminde   Kurulan Kooperatiflerin Genel Görünümü </t>
  </si>
  <si>
    <t xml:space="preserve">       KASIM Ayında Kurulan Yabancı Sermayeli Şirketlerin Genel Görünümü</t>
  </si>
  <si>
    <t>2016 Ocak-KASIM Döneminde  Kurulan Yabancı Sermayeli Şirketlerin         Genel Görünümü</t>
  </si>
  <si>
    <t xml:space="preserve">        KASIM Ayında Kurulan Yabancı Sermayeli Şirketlerin Ülkelere Göre Dağılımı</t>
  </si>
  <si>
    <t>Ocak-Kasım Döneminde En Çok Şirket Kapanışı Olan İlk 10 Faaliyet</t>
  </si>
  <si>
    <t>2016 Ocak-Kasım Döneminde Kurulan Yabancı Sermayeli Şirketlerin                                                                  İllere Göre Dağılımı</t>
  </si>
  <si>
    <t xml:space="preserve">        2016 Ocak-Kasım Döneminde Kurulan Yabancı Sermayeli Şirketlerin Ülkelere Göre Dağılımı</t>
  </si>
  <si>
    <t>2016 Ocak-Kasım Döneminde En Çok Yabancı Sermayeli Şirket Kuruluşu Olan             İlk 20 Faaliyet</t>
  </si>
  <si>
    <t xml:space="preserve"> 16 ARALIK 2016</t>
  </si>
  <si>
    <t>46.31</t>
  </si>
  <si>
    <t>Meyve ve sebzelerin toptan ticareti</t>
  </si>
  <si>
    <t>55.90</t>
  </si>
  <si>
    <t>Diğer konaklama yerleri</t>
  </si>
  <si>
    <t>60.20</t>
  </si>
  <si>
    <t>Televizyon programcılığı ve yayıncılığı faaliyetleri</t>
  </si>
  <si>
    <t>Cibuti</t>
  </si>
  <si>
    <t>Dominika</t>
  </si>
  <si>
    <t>68.10 -Kendine ait gayrimenkulün alınıp satılması</t>
  </si>
  <si>
    <t>46.31 -Meyve ve sebzelerin toptan ticareti</t>
  </si>
  <si>
    <t>Eylül</t>
  </si>
  <si>
    <t>Ekim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</si>
</sst>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Verdana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</font>
    <font>
      <sz val="14"/>
      <color theme="1"/>
      <name val="Verdana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/>
      <top/>
      <bottom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 style="thin"/>
    </border>
    <border>
      <left/>
      <right style="thick"/>
      <top style="thick"/>
      <bottom style="thick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n"/>
    </border>
    <border>
      <left/>
      <right style="medium"/>
      <top style="thick"/>
      <bottom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3" fontId="91" fillId="33" borderId="10" xfId="0" applyNumberFormat="1" applyFont="1" applyFill="1" applyBorder="1" applyAlignment="1">
      <alignment horizontal="center"/>
    </xf>
    <xf numFmtId="3" fontId="92" fillId="33" borderId="11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 horizontal="center" vertical="center"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1" fillId="33" borderId="11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/>
    </xf>
    <xf numFmtId="3" fontId="91" fillId="33" borderId="14" xfId="0" applyNumberFormat="1" applyFont="1" applyFill="1" applyBorder="1" applyAlignment="1">
      <alignment horizontal="center"/>
    </xf>
    <xf numFmtId="1" fontId="90" fillId="0" borderId="0" xfId="0" applyNumberFormat="1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14" fontId="89" fillId="0" borderId="0" xfId="0" applyNumberFormat="1" applyFont="1" applyAlignment="1">
      <alignment/>
    </xf>
    <xf numFmtId="1" fontId="94" fillId="34" borderId="0" xfId="0" applyNumberFormat="1" applyFont="1" applyFill="1" applyBorder="1" applyAlignment="1">
      <alignment horizontal="right"/>
    </xf>
    <xf numFmtId="1" fontId="95" fillId="34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3" borderId="18" xfId="0" applyFont="1" applyFill="1" applyBorder="1" applyAlignment="1">
      <alignment wrapText="1"/>
    </xf>
    <xf numFmtId="3" fontId="93" fillId="33" borderId="19" xfId="0" applyNumberFormat="1" applyFont="1" applyFill="1" applyBorder="1" applyAlignment="1">
      <alignment horizontal="right"/>
    </xf>
    <xf numFmtId="0" fontId="94" fillId="34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0" fontId="96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101" fillId="0" borderId="0" xfId="0" applyNumberFormat="1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02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6" fillId="36" borderId="22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24" xfId="0" applyFont="1" applyFill="1" applyBorder="1" applyAlignment="1">
      <alignment horizontal="center" vertical="center" wrapText="1"/>
    </xf>
    <xf numFmtId="0" fontId="84" fillId="36" borderId="0" xfId="47" applyFill="1" applyBorder="1" applyAlignment="1" applyProtection="1">
      <alignment/>
      <protection/>
    </xf>
    <xf numFmtId="49" fontId="17" fillId="36" borderId="19" xfId="0" applyNumberFormat="1" applyFont="1" applyFill="1" applyBorder="1" applyAlignment="1" quotePrefix="1">
      <alignment horizontal="center" vertical="center"/>
    </xf>
    <xf numFmtId="0" fontId="19" fillId="36" borderId="23" xfId="0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 vertical="center"/>
    </xf>
    <xf numFmtId="0" fontId="84" fillId="36" borderId="0" xfId="47" applyFill="1" applyBorder="1" applyAlignment="1" applyProtection="1">
      <alignment wrapText="1"/>
      <protection/>
    </xf>
    <xf numFmtId="0" fontId="19" fillId="36" borderId="23" xfId="0" applyFont="1" applyFill="1" applyBorder="1" applyAlignment="1" quotePrefix="1">
      <alignment horizontal="center" vertical="top"/>
    </xf>
    <xf numFmtId="0" fontId="84" fillId="36" borderId="0" xfId="47" applyFill="1" applyBorder="1" applyAlignment="1" applyProtection="1">
      <alignment horizontal="left" wrapText="1"/>
      <protection/>
    </xf>
    <xf numFmtId="0" fontId="0" fillId="36" borderId="23" xfId="0" applyFill="1" applyBorder="1" applyAlignment="1">
      <alignment/>
    </xf>
    <xf numFmtId="49" fontId="103" fillId="36" borderId="19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102" fillId="36" borderId="16" xfId="0" applyFont="1" applyFill="1" applyBorder="1" applyAlignment="1">
      <alignment/>
    </xf>
    <xf numFmtId="49" fontId="102" fillId="36" borderId="17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3" fontId="56" fillId="33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104" fillId="37" borderId="26" xfId="0" applyFont="1" applyFill="1" applyBorder="1" applyAlignment="1">
      <alignment wrapText="1"/>
    </xf>
    <xf numFmtId="0" fontId="99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wrapText="1"/>
    </xf>
    <xf numFmtId="0" fontId="99" fillId="0" borderId="23" xfId="0" applyFont="1" applyBorder="1" applyAlignment="1">
      <alignment horizontal="center" wrapText="1"/>
    </xf>
    <xf numFmtId="0" fontId="102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87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27" xfId="0" applyFont="1" applyFill="1" applyBorder="1" applyAlignment="1">
      <alignment vertical="center"/>
    </xf>
    <xf numFmtId="0" fontId="49" fillId="35" borderId="28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vertical="center"/>
    </xf>
    <xf numFmtId="0" fontId="50" fillId="3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7" fillId="34" borderId="0" xfId="0" applyFont="1" applyFill="1" applyBorder="1" applyAlignment="1">
      <alignment horizontal="right" wrapText="1"/>
    </xf>
    <xf numFmtId="3" fontId="87" fillId="34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94" fillId="36" borderId="29" xfId="0" applyFont="1" applyFill="1" applyBorder="1" applyAlignment="1">
      <alignment horizontal="center" vertical="center" wrapText="1"/>
    </xf>
    <xf numFmtId="0" fontId="94" fillId="36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30" xfId="0" applyFont="1" applyFill="1" applyBorder="1" applyAlignment="1">
      <alignment/>
    </xf>
    <xf numFmtId="0" fontId="95" fillId="35" borderId="31" xfId="0" applyFont="1" applyFill="1" applyBorder="1" applyAlignment="1">
      <alignment/>
    </xf>
    <xf numFmtId="0" fontId="95" fillId="36" borderId="31" xfId="0" applyFont="1" applyFill="1" applyBorder="1" applyAlignment="1">
      <alignment/>
    </xf>
    <xf numFmtId="0" fontId="95" fillId="36" borderId="32" xfId="0" applyFont="1" applyFill="1" applyBorder="1" applyAlignment="1">
      <alignment/>
    </xf>
    <xf numFmtId="0" fontId="95" fillId="35" borderId="33" xfId="0" applyFont="1" applyFill="1" applyBorder="1" applyAlignment="1">
      <alignment/>
    </xf>
    <xf numFmtId="0" fontId="94" fillId="35" borderId="33" xfId="0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7" fillId="0" borderId="0" xfId="0" applyFont="1" applyAlignment="1">
      <alignment/>
    </xf>
    <xf numFmtId="0" fontId="92" fillId="0" borderId="0" xfId="0" applyFont="1" applyAlignment="1">
      <alignment/>
    </xf>
    <xf numFmtId="0" fontId="108" fillId="0" borderId="0" xfId="0" applyFont="1" applyAlignment="1">
      <alignment horizontal="left"/>
    </xf>
    <xf numFmtId="3" fontId="56" fillId="33" borderId="34" xfId="0" applyNumberFormat="1" applyFont="1" applyFill="1" applyBorder="1" applyAlignment="1">
      <alignment horizontal="right"/>
    </xf>
    <xf numFmtId="0" fontId="101" fillId="0" borderId="11" xfId="0" applyFont="1" applyBorder="1" applyAlignment="1">
      <alignment horizontal="right" vertical="center" wrapText="1"/>
    </xf>
    <xf numFmtId="0" fontId="61" fillId="35" borderId="35" xfId="0" applyFont="1" applyFill="1" applyBorder="1" applyAlignment="1">
      <alignment vertical="center"/>
    </xf>
    <xf numFmtId="0" fontId="62" fillId="36" borderId="36" xfId="0" applyFont="1" applyFill="1" applyBorder="1" applyAlignment="1">
      <alignment vertical="center"/>
    </xf>
    <xf numFmtId="0" fontId="62" fillId="35" borderId="36" xfId="0" applyFont="1" applyFill="1" applyBorder="1" applyAlignment="1">
      <alignment vertical="center"/>
    </xf>
    <xf numFmtId="0" fontId="62" fillId="36" borderId="37" xfId="0" applyFont="1" applyFill="1" applyBorder="1" applyAlignment="1">
      <alignment vertical="center"/>
    </xf>
    <xf numFmtId="0" fontId="62" fillId="35" borderId="37" xfId="0" applyFont="1" applyFill="1" applyBorder="1" applyAlignment="1">
      <alignment vertical="center"/>
    </xf>
    <xf numFmtId="0" fontId="62" fillId="35" borderId="38" xfId="0" applyFont="1" applyFill="1" applyBorder="1" applyAlignment="1">
      <alignment vertical="center"/>
    </xf>
    <xf numFmtId="0" fontId="99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87" fillId="35" borderId="39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49" fillId="35" borderId="28" xfId="0" applyFont="1" applyFill="1" applyBorder="1" applyAlignment="1">
      <alignment horizontal="center" vertical="center"/>
    </xf>
    <xf numFmtId="0" fontId="87" fillId="35" borderId="39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/>
    </xf>
    <xf numFmtId="0" fontId="109" fillId="37" borderId="40" xfId="0" applyFont="1" applyFill="1" applyBorder="1" applyAlignment="1">
      <alignment horizontal="right"/>
    </xf>
    <xf numFmtId="0" fontId="109" fillId="37" borderId="41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 wrapText="1"/>
    </xf>
    <xf numFmtId="0" fontId="109" fillId="35" borderId="43" xfId="0" applyFont="1" applyFill="1" applyBorder="1" applyAlignment="1">
      <alignment horizontal="right" wrapText="1"/>
    </xf>
    <xf numFmtId="0" fontId="109" fillId="35" borderId="41" xfId="0" applyFont="1" applyFill="1" applyBorder="1" applyAlignment="1">
      <alignment horizontal="right" wrapText="1"/>
    </xf>
    <xf numFmtId="0" fontId="109" fillId="37" borderId="42" xfId="0" applyFont="1" applyFill="1" applyBorder="1" applyAlignment="1">
      <alignment horizontal="right"/>
    </xf>
    <xf numFmtId="0" fontId="109" fillId="37" borderId="43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/>
    </xf>
    <xf numFmtId="0" fontId="109" fillId="35" borderId="43" xfId="0" applyFont="1" applyFill="1" applyBorder="1" applyAlignment="1">
      <alignment horizontal="right"/>
    </xf>
    <xf numFmtId="0" fontId="109" fillId="35" borderId="41" xfId="0" applyFont="1" applyFill="1" applyBorder="1" applyAlignment="1">
      <alignment horizontal="right"/>
    </xf>
    <xf numFmtId="3" fontId="109" fillId="36" borderId="25" xfId="0" applyNumberFormat="1" applyFont="1" applyFill="1" applyBorder="1" applyAlignment="1">
      <alignment horizontal="right" vertical="top" wrapText="1"/>
    </xf>
    <xf numFmtId="0" fontId="104" fillId="35" borderId="44" xfId="0" applyFont="1" applyFill="1" applyBorder="1" applyAlignment="1">
      <alignment horizontal="center"/>
    </xf>
    <xf numFmtId="0" fontId="104" fillId="35" borderId="45" xfId="0" applyFont="1" applyFill="1" applyBorder="1" applyAlignment="1">
      <alignment horizontal="center"/>
    </xf>
    <xf numFmtId="0" fontId="104" fillId="35" borderId="46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right" vertical="center" wrapText="1"/>
    </xf>
    <xf numFmtId="3" fontId="101" fillId="0" borderId="11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/>
    </xf>
    <xf numFmtId="3" fontId="24" fillId="33" borderId="47" xfId="0" applyNumberFormat="1" applyFont="1" applyFill="1" applyBorder="1" applyAlignment="1">
      <alignment horizontal="right"/>
    </xf>
    <xf numFmtId="3" fontId="24" fillId="33" borderId="48" xfId="0" applyNumberFormat="1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0" fontId="101" fillId="0" borderId="0" xfId="0" applyFont="1" applyAlignment="1">
      <alignment/>
    </xf>
    <xf numFmtId="3" fontId="25" fillId="33" borderId="50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3" fontId="24" fillId="33" borderId="51" xfId="0" applyNumberFormat="1" applyFont="1" applyFill="1" applyBorder="1" applyAlignment="1">
      <alignment horizontal="right"/>
    </xf>
    <xf numFmtId="3" fontId="24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3" fillId="33" borderId="21" xfId="0" applyFont="1" applyFill="1" applyBorder="1" applyAlignment="1">
      <alignment wrapText="1"/>
    </xf>
    <xf numFmtId="1" fontId="93" fillId="33" borderId="34" xfId="0" applyNumberFormat="1" applyFont="1" applyFill="1" applyBorder="1" applyAlignment="1">
      <alignment horizontal="right"/>
    </xf>
    <xf numFmtId="1" fontId="93" fillId="33" borderId="22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 wrapText="1"/>
    </xf>
    <xf numFmtId="3" fontId="101" fillId="0" borderId="11" xfId="0" applyNumberFormat="1" applyFont="1" applyBorder="1" applyAlignment="1">
      <alignment horizontal="right" vertical="center" wrapText="1"/>
    </xf>
    <xf numFmtId="0" fontId="101" fillId="0" borderId="50" xfId="0" applyFont="1" applyFill="1" applyBorder="1" applyAlignment="1">
      <alignment horizontal="right"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1" fillId="0" borderId="12" xfId="0" applyFont="1" applyFill="1" applyBorder="1" applyAlignment="1">
      <alignment horizontal="right" vertical="center" wrapText="1"/>
    </xf>
    <xf numFmtId="0" fontId="101" fillId="0" borderId="13" xfId="0" applyFont="1" applyFill="1" applyBorder="1" applyAlignment="1">
      <alignment horizontal="right" vertical="center" wrapText="1"/>
    </xf>
    <xf numFmtId="0" fontId="101" fillId="0" borderId="14" xfId="0" applyFont="1" applyFill="1" applyBorder="1" applyAlignment="1">
      <alignment horizontal="right" vertical="center" wrapText="1"/>
    </xf>
    <xf numFmtId="3" fontId="101" fillId="0" borderId="5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4" fillId="36" borderId="32" xfId="0" applyFont="1" applyFill="1" applyBorder="1" applyAlignment="1">
      <alignment horizontal="center" vertical="center" wrapText="1"/>
    </xf>
    <xf numFmtId="0" fontId="94" fillId="36" borderId="52" xfId="0" applyFont="1" applyFill="1" applyBorder="1" applyAlignment="1">
      <alignment horizontal="center" vertical="center" wrapText="1"/>
    </xf>
    <xf numFmtId="3" fontId="94" fillId="35" borderId="53" xfId="0" applyNumberFormat="1" applyFont="1" applyFill="1" applyBorder="1" applyAlignment="1">
      <alignment/>
    </xf>
    <xf numFmtId="0" fontId="101" fillId="0" borderId="35" xfId="0" applyFont="1" applyFill="1" applyBorder="1" applyAlignment="1">
      <alignment horizontal="right"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1" fillId="0" borderId="36" xfId="0" applyFont="1" applyFill="1" applyBorder="1" applyAlignment="1">
      <alignment horizontal="right" vertical="center" wrapText="1"/>
    </xf>
    <xf numFmtId="3" fontId="101" fillId="0" borderId="12" xfId="0" applyNumberFormat="1" applyFont="1" applyFill="1" applyBorder="1" applyAlignment="1">
      <alignment horizontal="right" vertical="center" wrapText="1"/>
    </xf>
    <xf numFmtId="3" fontId="101" fillId="0" borderId="36" xfId="0" applyNumberFormat="1" applyFont="1" applyFill="1" applyBorder="1" applyAlignment="1">
      <alignment horizontal="right" vertical="center" wrapText="1"/>
    </xf>
    <xf numFmtId="0" fontId="101" fillId="0" borderId="38" xfId="0" applyFont="1" applyFill="1" applyBorder="1" applyAlignment="1">
      <alignment horizontal="right" vertical="center" wrapText="1"/>
    </xf>
    <xf numFmtId="3" fontId="101" fillId="0" borderId="13" xfId="0" applyNumberFormat="1" applyFont="1" applyFill="1" applyBorder="1" applyAlignment="1">
      <alignment horizontal="right" vertical="center" wrapText="1"/>
    </xf>
    <xf numFmtId="0" fontId="98" fillId="38" borderId="2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9" fillId="0" borderId="23" xfId="0" applyFont="1" applyFill="1" applyBorder="1" applyAlignment="1">
      <alignment horizontal="center" wrapText="1"/>
    </xf>
    <xf numFmtId="3" fontId="87" fillId="35" borderId="54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110" fillId="0" borderId="19" xfId="0" applyFont="1" applyFill="1" applyBorder="1" applyAlignment="1">
      <alignment/>
    </xf>
    <xf numFmtId="0" fontId="0" fillId="0" borderId="25" xfId="0" applyBorder="1" applyAlignment="1">
      <alignment/>
    </xf>
    <xf numFmtId="3" fontId="64" fillId="35" borderId="55" xfId="0" applyNumberFormat="1" applyFont="1" applyFill="1" applyBorder="1" applyAlignment="1">
      <alignment horizontal="left" vertical="center"/>
    </xf>
    <xf numFmtId="0" fontId="65" fillId="0" borderId="35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" fontId="64" fillId="35" borderId="56" xfId="0" applyNumberFormat="1" applyFont="1" applyFill="1" applyBorder="1" applyAlignment="1">
      <alignment vertical="top"/>
    </xf>
    <xf numFmtId="0" fontId="94" fillId="0" borderId="35" xfId="0" applyFont="1" applyFill="1" applyBorder="1" applyAlignment="1">
      <alignment wrapText="1"/>
    </xf>
    <xf numFmtId="3" fontId="95" fillId="0" borderId="50" xfId="0" applyNumberFormat="1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94" fillId="0" borderId="36" xfId="0" applyFont="1" applyFill="1" applyBorder="1" applyAlignment="1">
      <alignment wrapText="1"/>
    </xf>
    <xf numFmtId="3" fontId="95" fillId="0" borderId="11" xfId="0" applyNumberFormat="1" applyFont="1" applyFill="1" applyBorder="1" applyAlignment="1">
      <alignment/>
    </xf>
    <xf numFmtId="3" fontId="95" fillId="0" borderId="12" xfId="0" applyNumberFormat="1" applyFont="1" applyFill="1" applyBorder="1" applyAlignment="1">
      <alignment/>
    </xf>
    <xf numFmtId="0" fontId="94" fillId="0" borderId="38" xfId="0" applyFont="1" applyFill="1" applyBorder="1" applyAlignment="1">
      <alignment wrapText="1"/>
    </xf>
    <xf numFmtId="3" fontId="95" fillId="0" borderId="13" xfId="0" applyNumberFormat="1" applyFont="1" applyFill="1" applyBorder="1" applyAlignment="1">
      <alignment/>
    </xf>
    <xf numFmtId="3" fontId="95" fillId="0" borderId="14" xfId="0" applyNumberFormat="1" applyFont="1" applyFill="1" applyBorder="1" applyAlignment="1">
      <alignment/>
    </xf>
    <xf numFmtId="0" fontId="93" fillId="35" borderId="57" xfId="0" applyFont="1" applyFill="1" applyBorder="1" applyAlignment="1">
      <alignment horizontal="right" wrapText="1"/>
    </xf>
    <xf numFmtId="3" fontId="94" fillId="35" borderId="58" xfId="0" applyNumberFormat="1" applyFont="1" applyFill="1" applyBorder="1" applyAlignment="1">
      <alignment horizontal="right"/>
    </xf>
    <xf numFmtId="3" fontId="94" fillId="35" borderId="59" xfId="0" applyNumberFormat="1" applyFont="1" applyFill="1" applyBorder="1" applyAlignment="1">
      <alignment horizontal="right"/>
    </xf>
    <xf numFmtId="0" fontId="95" fillId="0" borderId="50" xfId="0" applyFont="1" applyFill="1" applyBorder="1" applyAlignment="1">
      <alignment/>
    </xf>
    <xf numFmtId="3" fontId="95" fillId="0" borderId="50" xfId="0" applyNumberFormat="1" applyFont="1" applyFill="1" applyBorder="1" applyAlignment="1">
      <alignment horizontal="right"/>
    </xf>
    <xf numFmtId="0" fontId="95" fillId="0" borderId="11" xfId="0" applyFont="1" applyFill="1" applyBorder="1" applyAlignment="1">
      <alignment/>
    </xf>
    <xf numFmtId="3" fontId="95" fillId="0" borderId="11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3" fontId="95" fillId="0" borderId="13" xfId="0" applyNumberFormat="1" applyFont="1" applyFill="1" applyBorder="1" applyAlignment="1">
      <alignment horizontal="right"/>
    </xf>
    <xf numFmtId="0" fontId="65" fillId="0" borderId="60" xfId="0" applyFont="1" applyFill="1" applyBorder="1" applyAlignment="1">
      <alignment horizontal="left" vertical="center"/>
    </xf>
    <xf numFmtId="0" fontId="65" fillId="0" borderId="39" xfId="0" applyFont="1" applyFill="1" applyBorder="1" applyAlignment="1">
      <alignment horizontal="left" vertical="center"/>
    </xf>
    <xf numFmtId="0" fontId="65" fillId="0" borderId="61" xfId="0" applyFont="1" applyFill="1" applyBorder="1" applyAlignment="1">
      <alignment horizontal="left" vertical="center"/>
    </xf>
    <xf numFmtId="0" fontId="98" fillId="38" borderId="34" xfId="0" applyFont="1" applyFill="1" applyBorder="1" applyAlignment="1">
      <alignment horizontal="center" wrapText="1"/>
    </xf>
    <xf numFmtId="0" fontId="107" fillId="0" borderId="39" xfId="0" applyFont="1" applyFill="1" applyBorder="1" applyAlignment="1">
      <alignment horizontal="left" vertical="center" wrapText="1"/>
    </xf>
    <xf numFmtId="3" fontId="26" fillId="35" borderId="62" xfId="0" applyNumberFormat="1" applyFont="1" applyFill="1" applyBorder="1" applyAlignment="1">
      <alignment vertical="top"/>
    </xf>
    <xf numFmtId="3" fontId="64" fillId="35" borderId="25" xfId="0" applyNumberFormat="1" applyFont="1" applyFill="1" applyBorder="1" applyAlignment="1">
      <alignment horizontal="left" vertical="center"/>
    </xf>
    <xf numFmtId="3" fontId="64" fillId="35" borderId="63" xfId="0" applyNumberFormat="1" applyFont="1" applyFill="1" applyBorder="1" applyAlignment="1">
      <alignment vertical="top"/>
    </xf>
    <xf numFmtId="3" fontId="64" fillId="35" borderId="58" xfId="0" applyNumberFormat="1" applyFont="1" applyFill="1" applyBorder="1" applyAlignment="1">
      <alignment vertical="top"/>
    </xf>
    <xf numFmtId="3" fontId="64" fillId="35" borderId="64" xfId="0" applyNumberFormat="1" applyFont="1" applyFill="1" applyBorder="1" applyAlignment="1">
      <alignment vertical="top"/>
    </xf>
    <xf numFmtId="3" fontId="64" fillId="35" borderId="65" xfId="0" applyNumberFormat="1" applyFont="1" applyFill="1" applyBorder="1" applyAlignment="1">
      <alignment vertical="top"/>
    </xf>
    <xf numFmtId="3" fontId="64" fillId="35" borderId="59" xfId="0" applyNumberFormat="1" applyFont="1" applyFill="1" applyBorder="1" applyAlignment="1">
      <alignment vertical="top"/>
    </xf>
    <xf numFmtId="3" fontId="27" fillId="0" borderId="0" xfId="0" applyNumberFormat="1" applyFont="1" applyBorder="1" applyAlignment="1">
      <alignment horizontal="left" vertical="top"/>
    </xf>
    <xf numFmtId="3" fontId="64" fillId="35" borderId="57" xfId="0" applyNumberFormat="1" applyFont="1" applyFill="1" applyBorder="1" applyAlignment="1">
      <alignment vertical="top"/>
    </xf>
    <xf numFmtId="3" fontId="64" fillId="35" borderId="17" xfId="0" applyNumberFormat="1" applyFont="1" applyFill="1" applyBorder="1" applyAlignment="1">
      <alignment vertical="top"/>
    </xf>
    <xf numFmtId="3" fontId="64" fillId="35" borderId="66" xfId="0" applyNumberFormat="1" applyFont="1" applyFill="1" applyBorder="1" applyAlignment="1">
      <alignment vertical="top"/>
    </xf>
    <xf numFmtId="0" fontId="87" fillId="35" borderId="67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3" fontId="93" fillId="33" borderId="34" xfId="0" applyNumberFormat="1" applyFont="1" applyFill="1" applyBorder="1" applyAlignment="1">
      <alignment horizontal="right"/>
    </xf>
    <xf numFmtId="3" fontId="93" fillId="33" borderId="22" xfId="0" applyNumberFormat="1" applyFon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87" fillId="35" borderId="68" xfId="0" applyFont="1" applyFill="1" applyBorder="1" applyAlignment="1">
      <alignment horizontal="center" vertical="center"/>
    </xf>
    <xf numFmtId="0" fontId="87" fillId="35" borderId="67" xfId="0" applyFont="1" applyFill="1" applyBorder="1" applyAlignment="1">
      <alignment horizontal="center" vertical="center"/>
    </xf>
    <xf numFmtId="0" fontId="87" fillId="35" borderId="68" xfId="0" applyFont="1" applyFill="1" applyBorder="1" applyAlignment="1">
      <alignment horizontal="center"/>
    </xf>
    <xf numFmtId="0" fontId="111" fillId="39" borderId="67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87" fillId="35" borderId="67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vertical="center" wrapText="1"/>
    </xf>
    <xf numFmtId="0" fontId="102" fillId="0" borderId="0" xfId="0" applyFont="1" applyFill="1" applyAlignment="1">
      <alignment horizontal="center"/>
    </xf>
    <xf numFmtId="0" fontId="112" fillId="0" borderId="40" xfId="0" applyFont="1" applyFill="1" applyBorder="1" applyAlignment="1">
      <alignment/>
    </xf>
    <xf numFmtId="0" fontId="112" fillId="0" borderId="43" xfId="0" applyFont="1" applyFill="1" applyBorder="1" applyAlignment="1">
      <alignment/>
    </xf>
    <xf numFmtId="3" fontId="101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/>
    </xf>
    <xf numFmtId="0" fontId="108" fillId="0" borderId="35" xfId="0" applyFont="1" applyFill="1" applyBorder="1" applyAlignment="1">
      <alignment horizontal="right" vertical="center" wrapText="1"/>
    </xf>
    <xf numFmtId="0" fontId="108" fillId="0" borderId="36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101" fillId="0" borderId="14" xfId="0" applyNumberFormat="1" applyFont="1" applyFill="1" applyBorder="1" applyAlignment="1">
      <alignment horizontal="right" vertical="center" wrapText="1"/>
    </xf>
    <xf numFmtId="0" fontId="0" fillId="0" borderId="50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08" fillId="0" borderId="14" xfId="0" applyNumberFormat="1" applyFont="1" applyFill="1" applyBorder="1" applyAlignment="1">
      <alignment horizontal="right" vertical="center" wrapText="1"/>
    </xf>
    <xf numFmtId="0" fontId="101" fillId="0" borderId="35" xfId="0" applyFont="1" applyFill="1" applyBorder="1" applyAlignment="1">
      <alignment vertical="center" wrapText="1"/>
    </xf>
    <xf numFmtId="0" fontId="101" fillId="0" borderId="36" xfId="0" applyFont="1" applyFill="1" applyBorder="1" applyAlignment="1">
      <alignment vertical="center" wrapText="1"/>
    </xf>
    <xf numFmtId="0" fontId="101" fillId="0" borderId="38" xfId="0" applyFont="1" applyFill="1" applyBorder="1" applyAlignment="1">
      <alignment vertical="center" wrapText="1"/>
    </xf>
    <xf numFmtId="0" fontId="108" fillId="0" borderId="38" xfId="0" applyFont="1" applyFill="1" applyBorder="1" applyAlignment="1">
      <alignment horizontal="right" vertical="center" wrapText="1"/>
    </xf>
    <xf numFmtId="0" fontId="107" fillId="0" borderId="35" xfId="0" applyFont="1" applyFill="1" applyBorder="1" applyAlignment="1">
      <alignment horizontal="right" vertical="center" wrapText="1"/>
    </xf>
    <xf numFmtId="0" fontId="107" fillId="0" borderId="50" xfId="0" applyFont="1" applyFill="1" applyBorder="1" applyAlignment="1">
      <alignment horizontal="right"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36" xfId="0" applyFont="1" applyFill="1" applyBorder="1" applyAlignment="1">
      <alignment horizontal="right" vertical="center" wrapText="1"/>
    </xf>
    <xf numFmtId="0" fontId="107" fillId="0" borderId="11" xfId="0" applyFont="1" applyFill="1" applyBorder="1" applyAlignment="1">
      <alignment horizontal="right" vertical="center" wrapText="1"/>
    </xf>
    <xf numFmtId="0" fontId="107" fillId="0" borderId="12" xfId="0" applyFont="1" applyFill="1" applyBorder="1" applyAlignment="1">
      <alignment horizontal="right" vertical="center" wrapText="1"/>
    </xf>
    <xf numFmtId="3" fontId="107" fillId="0" borderId="36" xfId="0" applyNumberFormat="1" applyFont="1" applyFill="1" applyBorder="1" applyAlignment="1">
      <alignment horizontal="right" vertical="center" wrapText="1"/>
    </xf>
    <xf numFmtId="3" fontId="107" fillId="0" borderId="11" xfId="0" applyNumberFormat="1" applyFont="1" applyFill="1" applyBorder="1" applyAlignment="1">
      <alignment horizontal="right" vertical="center" wrapText="1"/>
    </xf>
    <xf numFmtId="0" fontId="107" fillId="0" borderId="38" xfId="0" applyFont="1" applyFill="1" applyBorder="1" applyAlignment="1">
      <alignment horizontal="right" vertical="center" wrapText="1"/>
    </xf>
    <xf numFmtId="0" fontId="107" fillId="0" borderId="13" xfId="0" applyFont="1" applyFill="1" applyBorder="1" applyAlignment="1">
      <alignment horizontal="right" vertical="center" wrapText="1"/>
    </xf>
    <xf numFmtId="0" fontId="107" fillId="0" borderId="14" xfId="0" applyFont="1" applyFill="1" applyBorder="1" applyAlignment="1">
      <alignment horizontal="right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1" fillId="40" borderId="54" xfId="0" applyFont="1" applyFill="1" applyBorder="1" applyAlignment="1">
      <alignment horizontal="center" vertical="center"/>
    </xf>
    <xf numFmtId="0" fontId="108" fillId="36" borderId="69" xfId="0" applyFont="1" applyFill="1" applyBorder="1" applyAlignment="1">
      <alignment horizontal="right" vertical="center" wrapText="1"/>
    </xf>
    <xf numFmtId="3" fontId="108" fillId="36" borderId="69" xfId="0" applyNumberFormat="1" applyFont="1" applyFill="1" applyBorder="1" applyAlignment="1">
      <alignment horizontal="right" vertical="center" wrapText="1"/>
    </xf>
    <xf numFmtId="49" fontId="101" fillId="0" borderId="11" xfId="0" applyNumberFormat="1" applyFont="1" applyBorder="1" applyAlignment="1" quotePrefix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0" fontId="101" fillId="0" borderId="37" xfId="0" applyFont="1" applyFill="1" applyBorder="1" applyAlignment="1">
      <alignment horizontal="right" vertical="center" wrapText="1"/>
    </xf>
    <xf numFmtId="0" fontId="0" fillId="0" borderId="67" xfId="0" applyFill="1" applyBorder="1" applyAlignment="1">
      <alignment/>
    </xf>
    <xf numFmtId="0" fontId="101" fillId="0" borderId="67" xfId="0" applyFont="1" applyFill="1" applyBorder="1" applyAlignment="1">
      <alignment horizontal="right" vertical="center" wrapText="1"/>
    </xf>
    <xf numFmtId="3" fontId="101" fillId="0" borderId="67" xfId="0" applyNumberFormat="1" applyFont="1" applyFill="1" applyBorder="1" applyAlignment="1">
      <alignment horizontal="right" vertical="center" wrapText="1"/>
    </xf>
    <xf numFmtId="3" fontId="101" fillId="0" borderId="70" xfId="0" applyNumberFormat="1" applyFont="1" applyFill="1" applyBorder="1" applyAlignment="1">
      <alignment horizontal="right" vertical="center" wrapText="1"/>
    </xf>
    <xf numFmtId="3" fontId="114" fillId="0" borderId="11" xfId="0" applyNumberFormat="1" applyFont="1" applyFill="1" applyBorder="1" applyAlignment="1">
      <alignment horizontal="right" vertical="center" wrapText="1"/>
    </xf>
    <xf numFmtId="3" fontId="90" fillId="0" borderId="11" xfId="0" applyNumberFormat="1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horizontal="center"/>
    </xf>
    <xf numFmtId="3" fontId="87" fillId="0" borderId="54" xfId="0" applyNumberFormat="1" applyFont="1" applyFill="1" applyBorder="1" applyAlignment="1">
      <alignment horizontal="right"/>
    </xf>
    <xf numFmtId="4" fontId="87" fillId="0" borderId="54" xfId="0" applyNumberFormat="1" applyFont="1" applyFill="1" applyBorder="1" applyAlignment="1">
      <alignment/>
    </xf>
    <xf numFmtId="0" fontId="87" fillId="0" borderId="67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center"/>
    </xf>
    <xf numFmtId="0" fontId="87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3" fontId="95" fillId="0" borderId="10" xfId="0" applyNumberFormat="1" applyFont="1" applyFill="1" applyBorder="1" applyAlignment="1">
      <alignment horizontal="right"/>
    </xf>
    <xf numFmtId="3" fontId="95" fillId="0" borderId="12" xfId="0" applyNumberFormat="1" applyFont="1" applyFill="1" applyBorder="1" applyAlignment="1">
      <alignment horizontal="right"/>
    </xf>
    <xf numFmtId="3" fontId="95" fillId="0" borderId="14" xfId="0" applyNumberFormat="1" applyFont="1" applyFill="1" applyBorder="1" applyAlignment="1">
      <alignment horizontal="right"/>
    </xf>
    <xf numFmtId="3" fontId="87" fillId="0" borderId="5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108" fillId="0" borderId="37" xfId="0" applyFont="1" applyFill="1" applyBorder="1" applyAlignment="1">
      <alignment horizontal="right" vertical="center" wrapText="1"/>
    </xf>
    <xf numFmtId="0" fontId="101" fillId="0" borderId="70" xfId="0" applyFont="1" applyFill="1" applyBorder="1" applyAlignment="1">
      <alignment horizontal="right" vertical="center" wrapText="1"/>
    </xf>
    <xf numFmtId="3" fontId="114" fillId="0" borderId="36" xfId="0" applyNumberFormat="1" applyFont="1" applyFill="1" applyBorder="1" applyAlignment="1">
      <alignment horizontal="right" vertical="center" wrapText="1"/>
    </xf>
    <xf numFmtId="3" fontId="114" fillId="0" borderId="12" xfId="0" applyNumberFormat="1" applyFont="1" applyFill="1" applyBorder="1" applyAlignment="1">
      <alignment horizontal="right" vertical="center" wrapText="1"/>
    </xf>
    <xf numFmtId="3" fontId="90" fillId="0" borderId="36" xfId="0" applyNumberFormat="1" applyFont="1" applyFill="1" applyBorder="1" applyAlignment="1">
      <alignment horizontal="right" vertical="center" wrapText="1"/>
    </xf>
    <xf numFmtId="3" fontId="90" fillId="0" borderId="12" xfId="0" applyNumberFormat="1" applyFont="1" applyFill="1" applyBorder="1" applyAlignment="1">
      <alignment horizontal="right" vertical="center" wrapText="1"/>
    </xf>
    <xf numFmtId="3" fontId="90" fillId="0" borderId="38" xfId="0" applyNumberFormat="1" applyFont="1" applyFill="1" applyBorder="1" applyAlignment="1">
      <alignment horizontal="right" vertical="center" wrapText="1"/>
    </xf>
    <xf numFmtId="3" fontId="90" fillId="0" borderId="13" xfId="0" applyNumberFormat="1" applyFont="1" applyFill="1" applyBorder="1" applyAlignment="1">
      <alignment horizontal="right" vertical="center" wrapText="1"/>
    </xf>
    <xf numFmtId="3" fontId="90" fillId="0" borderId="14" xfId="0" applyNumberFormat="1" applyFont="1" applyFill="1" applyBorder="1" applyAlignment="1">
      <alignment horizontal="right" vertical="center" wrapText="1"/>
    </xf>
    <xf numFmtId="3" fontId="101" fillId="0" borderId="38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/>
    </xf>
    <xf numFmtId="0" fontId="99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3" fontId="94" fillId="0" borderId="35" xfId="0" applyNumberFormat="1" applyFont="1" applyFill="1" applyBorder="1" applyAlignment="1">
      <alignment wrapText="1"/>
    </xf>
    <xf numFmtId="3" fontId="101" fillId="0" borderId="11" xfId="0" applyNumberFormat="1" applyFont="1" applyFill="1" applyBorder="1" applyAlignment="1">
      <alignment horizontal="right" wrapText="1"/>
    </xf>
    <xf numFmtId="3" fontId="101" fillId="0" borderId="50" xfId="0" applyNumberFormat="1" applyFont="1" applyFill="1" applyBorder="1" applyAlignment="1">
      <alignment horizontal="right" wrapText="1"/>
    </xf>
    <xf numFmtId="3" fontId="94" fillId="0" borderId="36" xfId="0" applyNumberFormat="1" applyFont="1" applyFill="1" applyBorder="1" applyAlignment="1">
      <alignment wrapText="1"/>
    </xf>
    <xf numFmtId="3" fontId="94" fillId="0" borderId="38" xfId="0" applyNumberFormat="1" applyFont="1" applyFill="1" applyBorder="1" applyAlignment="1">
      <alignment wrapText="1"/>
    </xf>
    <xf numFmtId="3" fontId="101" fillId="0" borderId="13" xfId="0" applyNumberFormat="1" applyFont="1" applyFill="1" applyBorder="1" applyAlignment="1">
      <alignment horizontal="right" wrapText="1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5" fontId="17" fillId="0" borderId="23" xfId="0" applyNumberFormat="1" applyFont="1" applyFill="1" applyBorder="1" applyAlignment="1" quotePrefix="1">
      <alignment horizontal="center"/>
    </xf>
    <xf numFmtId="15" fontId="17" fillId="0" borderId="0" xfId="0" applyNumberFormat="1" applyFont="1" applyFill="1" applyBorder="1" applyAlignment="1" quotePrefix="1">
      <alignment horizontal="center"/>
    </xf>
    <xf numFmtId="15" fontId="17" fillId="0" borderId="19" xfId="0" applyNumberFormat="1" applyFont="1" applyFill="1" applyBorder="1" applyAlignment="1" quotePrefix="1">
      <alignment horizontal="center"/>
    </xf>
    <xf numFmtId="0" fontId="115" fillId="0" borderId="23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5" fillId="0" borderId="1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" fontId="12" fillId="0" borderId="23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97" fillId="0" borderId="16" xfId="0" applyFont="1" applyBorder="1" applyAlignment="1">
      <alignment horizontal="center"/>
    </xf>
    <xf numFmtId="0" fontId="104" fillId="35" borderId="71" xfId="0" applyFont="1" applyFill="1" applyBorder="1" applyAlignment="1">
      <alignment horizontal="center" wrapText="1"/>
    </xf>
    <xf numFmtId="0" fontId="104" fillId="35" borderId="72" xfId="0" applyFont="1" applyFill="1" applyBorder="1" applyAlignment="1">
      <alignment horizontal="center" wrapText="1"/>
    </xf>
    <xf numFmtId="0" fontId="104" fillId="37" borderId="48" xfId="0" applyFont="1" applyFill="1" applyBorder="1" applyAlignment="1">
      <alignment horizontal="left" vertical="center" wrapText="1"/>
    </xf>
    <xf numFmtId="0" fontId="104" fillId="37" borderId="73" xfId="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/>
    </xf>
    <xf numFmtId="0" fontId="104" fillId="37" borderId="49" xfId="0" applyFont="1" applyFill="1" applyBorder="1" applyAlignment="1">
      <alignment horizontal="left" vertical="center" wrapText="1"/>
    </xf>
    <xf numFmtId="0" fontId="104" fillId="37" borderId="74" xfId="0" applyFont="1" applyFill="1" applyBorder="1" applyAlignment="1">
      <alignment horizontal="left" vertical="center" wrapText="1"/>
    </xf>
    <xf numFmtId="0" fontId="104" fillId="35" borderId="48" xfId="0" applyFont="1" applyFill="1" applyBorder="1" applyAlignment="1">
      <alignment horizontal="left" vertical="center" wrapText="1"/>
    </xf>
    <xf numFmtId="0" fontId="104" fillId="35" borderId="74" xfId="0" applyFont="1" applyFill="1" applyBorder="1" applyAlignment="1">
      <alignment horizontal="left" vertical="center" wrapText="1"/>
    </xf>
    <xf numFmtId="0" fontId="104" fillId="35" borderId="73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6" fillId="35" borderId="35" xfId="0" applyFont="1" applyFill="1" applyBorder="1" applyAlignment="1">
      <alignment/>
    </xf>
    <xf numFmtId="0" fontId="116" fillId="35" borderId="10" xfId="0" applyFont="1" applyFill="1" applyBorder="1" applyAlignment="1">
      <alignment/>
    </xf>
    <xf numFmtId="0" fontId="116" fillId="35" borderId="38" xfId="0" applyFont="1" applyFill="1" applyBorder="1" applyAlignment="1">
      <alignment/>
    </xf>
    <xf numFmtId="0" fontId="116" fillId="35" borderId="14" xfId="0" applyFont="1" applyFill="1" applyBorder="1" applyAlignment="1">
      <alignment/>
    </xf>
    <xf numFmtId="0" fontId="104" fillId="35" borderId="75" xfId="0" applyFont="1" applyFill="1" applyBorder="1" applyAlignment="1">
      <alignment horizontal="center"/>
    </xf>
    <xf numFmtId="0" fontId="104" fillId="35" borderId="76" xfId="0" applyFont="1" applyFill="1" applyBorder="1" applyAlignment="1">
      <alignment horizontal="center"/>
    </xf>
    <xf numFmtId="0" fontId="104" fillId="35" borderId="7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14" fillId="0" borderId="36" xfId="0" applyNumberFormat="1" applyFont="1" applyFill="1" applyBorder="1" applyAlignment="1">
      <alignment vertical="center" wrapText="1"/>
    </xf>
    <xf numFmtId="3" fontId="114" fillId="0" borderId="11" xfId="0" applyNumberFormat="1" applyFont="1" applyFill="1" applyBorder="1" applyAlignment="1">
      <alignment vertical="center" wrapText="1"/>
    </xf>
    <xf numFmtId="3" fontId="114" fillId="0" borderId="12" xfId="0" applyNumberFormat="1" applyFont="1" applyFill="1" applyBorder="1" applyAlignment="1">
      <alignment vertical="center" wrapText="1"/>
    </xf>
    <xf numFmtId="3" fontId="114" fillId="0" borderId="35" xfId="0" applyNumberFormat="1" applyFont="1" applyFill="1" applyBorder="1" applyAlignment="1">
      <alignment vertical="center" wrapText="1"/>
    </xf>
    <xf numFmtId="3" fontId="114" fillId="0" borderId="50" xfId="0" applyNumberFormat="1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/>
    </xf>
    <xf numFmtId="3" fontId="117" fillId="33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3" fillId="33" borderId="34" xfId="0" applyFont="1" applyFill="1" applyBorder="1" applyAlignment="1">
      <alignment horizontal="center" wrapText="1"/>
    </xf>
    <xf numFmtId="0" fontId="93" fillId="33" borderId="26" xfId="0" applyFont="1" applyFill="1" applyBorder="1" applyAlignment="1">
      <alignment horizontal="center" wrapText="1"/>
    </xf>
    <xf numFmtId="0" fontId="93" fillId="33" borderId="78" xfId="0" applyFont="1" applyFill="1" applyBorder="1" applyAlignment="1">
      <alignment horizontal="center"/>
    </xf>
    <xf numFmtId="0" fontId="93" fillId="33" borderId="79" xfId="0" applyFont="1" applyFill="1" applyBorder="1" applyAlignment="1">
      <alignment horizontal="center"/>
    </xf>
    <xf numFmtId="0" fontId="93" fillId="33" borderId="80" xfId="0" applyFont="1" applyFill="1" applyBorder="1" applyAlignment="1">
      <alignment horizontal="center"/>
    </xf>
    <xf numFmtId="0" fontId="118" fillId="34" borderId="0" xfId="0" applyFont="1" applyFill="1" applyBorder="1" applyAlignment="1">
      <alignment horizontal="left" wrapText="1"/>
    </xf>
    <xf numFmtId="0" fontId="93" fillId="33" borderId="81" xfId="0" applyFont="1" applyFill="1" applyBorder="1" applyAlignment="1">
      <alignment horizontal="center"/>
    </xf>
    <xf numFmtId="0" fontId="99" fillId="0" borderId="16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17" fontId="93" fillId="33" borderId="78" xfId="0" applyNumberFormat="1" applyFont="1" applyFill="1" applyBorder="1" applyAlignment="1" quotePrefix="1">
      <alignment horizontal="center"/>
    </xf>
    <xf numFmtId="49" fontId="93" fillId="33" borderId="82" xfId="0" applyNumberFormat="1" applyFont="1" applyFill="1" applyBorder="1" applyAlignment="1">
      <alignment horizontal="center"/>
    </xf>
    <xf numFmtId="49" fontId="93" fillId="33" borderId="79" xfId="0" applyNumberFormat="1" applyFont="1" applyFill="1" applyBorder="1" applyAlignment="1">
      <alignment horizontal="center"/>
    </xf>
    <xf numFmtId="0" fontId="93" fillId="33" borderId="82" xfId="0" applyFont="1" applyFill="1" applyBorder="1" applyAlignment="1">
      <alignment horizontal="center"/>
    </xf>
    <xf numFmtId="0" fontId="93" fillId="33" borderId="78" xfId="0" applyFont="1" applyFill="1" applyBorder="1" applyAlignment="1">
      <alignment horizontal="center" vertical="center" wrapText="1"/>
    </xf>
    <xf numFmtId="0" fontId="93" fillId="33" borderId="81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87" fillId="35" borderId="67" xfId="0" applyFont="1" applyFill="1" applyBorder="1" applyAlignment="1">
      <alignment vertical="center"/>
    </xf>
    <xf numFmtId="3" fontId="0" fillId="0" borderId="3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102" fillId="0" borderId="0" xfId="0" applyFont="1" applyAlignment="1">
      <alignment horizontal="center"/>
    </xf>
    <xf numFmtId="3" fontId="0" fillId="0" borderId="50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99" fillId="0" borderId="0" xfId="0" applyFont="1" applyFill="1" applyAlignment="1">
      <alignment horizontal="center"/>
    </xf>
    <xf numFmtId="3" fontId="61" fillId="0" borderId="39" xfId="0" applyNumberFormat="1" applyFont="1" applyBorder="1" applyAlignment="1">
      <alignment horizontal="center" vertical="center"/>
    </xf>
    <xf numFmtId="3" fontId="61" fillId="0" borderId="83" xfId="0" applyNumberFormat="1" applyFont="1" applyBorder="1" applyAlignment="1">
      <alignment horizontal="center" vertical="center"/>
    </xf>
    <xf numFmtId="3" fontId="61" fillId="0" borderId="84" xfId="0" applyNumberFormat="1" applyFont="1" applyBorder="1" applyAlignment="1">
      <alignment horizontal="center" vertical="center"/>
    </xf>
    <xf numFmtId="3" fontId="62" fillId="35" borderId="61" xfId="0" applyNumberFormat="1" applyFont="1" applyFill="1" applyBorder="1" applyAlignment="1">
      <alignment horizontal="center" vertical="center"/>
    </xf>
    <xf numFmtId="3" fontId="62" fillId="35" borderId="85" xfId="0" applyNumberFormat="1" applyFont="1" applyFill="1" applyBorder="1" applyAlignment="1">
      <alignment horizontal="center" vertical="center"/>
    </xf>
    <xf numFmtId="3" fontId="62" fillId="35" borderId="86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2" fillId="35" borderId="60" xfId="0" applyFont="1" applyFill="1" applyBorder="1" applyAlignment="1">
      <alignment horizontal="center" vertical="center"/>
    </xf>
    <xf numFmtId="0" fontId="62" fillId="35" borderId="87" xfId="0" applyFont="1" applyFill="1" applyBorder="1" applyAlignment="1">
      <alignment horizontal="center" vertical="center"/>
    </xf>
    <xf numFmtId="0" fontId="62" fillId="35" borderId="71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9" fillId="36" borderId="88" xfId="0" applyFont="1" applyFill="1" applyBorder="1" applyAlignment="1">
      <alignment horizontal="center" vertical="center" textRotation="90" wrapText="1"/>
    </xf>
    <xf numFmtId="0" fontId="118" fillId="36" borderId="52" xfId="0" applyFont="1" applyFill="1" applyBorder="1" applyAlignment="1">
      <alignment horizontal="center" vertical="center" textRotation="90"/>
    </xf>
    <xf numFmtId="0" fontId="49" fillId="36" borderId="11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/>
    </xf>
    <xf numFmtId="0" fontId="93" fillId="36" borderId="89" xfId="0" applyFont="1" applyFill="1" applyBorder="1" applyAlignment="1">
      <alignment horizontal="center" vertical="center" textRotation="90"/>
    </xf>
    <xf numFmtId="0" fontId="93" fillId="36" borderId="44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45" xfId="0" applyFont="1" applyFill="1" applyBorder="1" applyAlignment="1">
      <alignment horizontal="center" vertical="center" textRotation="90"/>
    </xf>
    <xf numFmtId="0" fontId="49" fillId="36" borderId="68" xfId="0" applyFont="1" applyFill="1" applyBorder="1" applyAlignment="1">
      <alignment horizontal="center" vertical="center" textRotation="90" wrapText="1"/>
    </xf>
    <xf numFmtId="0" fontId="118" fillId="36" borderId="99" xfId="0" applyFont="1" applyFill="1" applyBorder="1" applyAlignment="1">
      <alignment horizontal="center" vertical="center" textRotation="90"/>
    </xf>
    <xf numFmtId="0" fontId="49" fillId="36" borderId="88" xfId="0" applyFont="1" applyFill="1" applyBorder="1" applyAlignment="1">
      <alignment horizontal="center" vertical="center" textRotation="90"/>
    </xf>
    <xf numFmtId="0" fontId="49" fillId="36" borderId="52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0" fontId="49" fillId="36" borderId="44" xfId="0" applyFont="1" applyFill="1" applyBorder="1" applyAlignment="1">
      <alignment horizontal="center" vertical="center" textRotation="90"/>
    </xf>
    <xf numFmtId="3" fontId="6" fillId="0" borderId="95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9" fillId="36" borderId="100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9" fillId="35" borderId="33" xfId="0" applyFont="1" applyFill="1" applyBorder="1" applyAlignment="1">
      <alignment horizontal="center" vertical="center"/>
    </xf>
    <xf numFmtId="0" fontId="49" fillId="35" borderId="101" xfId="0" applyFont="1" applyFill="1" applyBorder="1" applyAlignment="1">
      <alignment horizontal="center" vertical="center"/>
    </xf>
    <xf numFmtId="0" fontId="49" fillId="36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0" fillId="36" borderId="11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 wrapText="1"/>
    </xf>
    <xf numFmtId="0" fontId="95" fillId="36" borderId="68" xfId="0" applyFont="1" applyFill="1" applyBorder="1" applyAlignment="1">
      <alignment horizontal="center" vertical="center" textRotation="90"/>
    </xf>
    <xf numFmtId="0" fontId="94" fillId="36" borderId="37" xfId="0" applyFont="1" applyFill="1" applyBorder="1" applyAlignment="1">
      <alignment horizontal="center" vertical="center" textRotation="90"/>
    </xf>
    <xf numFmtId="0" fontId="94" fillId="36" borderId="51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/>
    </xf>
    <xf numFmtId="0" fontId="50" fillId="36" borderId="19" xfId="0" applyFont="1" applyFill="1" applyBorder="1" applyAlignment="1">
      <alignment horizontal="center" vertical="center" textRotation="90"/>
    </xf>
    <xf numFmtId="0" fontId="50" fillId="36" borderId="83" xfId="0" applyFont="1" applyFill="1" applyBorder="1" applyAlignment="1">
      <alignment horizontal="center" vertical="center" textRotation="90"/>
    </xf>
    <xf numFmtId="0" fontId="50" fillId="36" borderId="8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 textRotation="90"/>
    </xf>
    <xf numFmtId="0" fontId="50" fillId="36" borderId="51" xfId="0" applyFont="1" applyFill="1" applyBorder="1" applyAlignment="1">
      <alignment horizontal="center" vertical="center" textRotation="90"/>
    </xf>
    <xf numFmtId="0" fontId="50" fillId="36" borderId="98" xfId="0" applyFont="1" applyFill="1" applyBorder="1" applyAlignment="1">
      <alignment horizontal="center" vertical="center"/>
    </xf>
    <xf numFmtId="0" fontId="50" fillId="36" borderId="4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95" fillId="36" borderId="46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/>
    </xf>
    <xf numFmtId="0" fontId="50" fillId="36" borderId="68" xfId="0" applyFont="1" applyFill="1" applyBorder="1" applyAlignment="1">
      <alignment horizontal="center" vertical="center" textRotation="90"/>
    </xf>
    <xf numFmtId="0" fontId="50" fillId="36" borderId="21" xfId="0" applyFont="1" applyFill="1" applyBorder="1" applyAlignment="1">
      <alignment horizontal="center" vertical="center"/>
    </xf>
    <xf numFmtId="0" fontId="50" fillId="36" borderId="71" xfId="0" applyFont="1" applyFill="1" applyBorder="1" applyAlignment="1">
      <alignment horizontal="center" vertical="center"/>
    </xf>
    <xf numFmtId="0" fontId="50" fillId="35" borderId="94" xfId="0" applyFont="1" applyFill="1" applyBorder="1" applyAlignment="1">
      <alignment horizontal="center" vertical="center"/>
    </xf>
    <xf numFmtId="0" fontId="50" fillId="35" borderId="102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101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50" fillId="36" borderId="103" xfId="0" applyFont="1" applyFill="1" applyBorder="1" applyAlignment="1">
      <alignment horizontal="center" vertical="center"/>
    </xf>
    <xf numFmtId="0" fontId="94" fillId="35" borderId="33" xfId="0" applyFont="1" applyFill="1" applyBorder="1" applyAlignment="1">
      <alignment horizontal="center" vertical="center" wrapText="1"/>
    </xf>
    <xf numFmtId="0" fontId="94" fillId="35" borderId="101" xfId="0" applyFont="1" applyFill="1" applyBorder="1" applyAlignment="1">
      <alignment horizontal="center" vertical="center" wrapText="1"/>
    </xf>
    <xf numFmtId="0" fontId="94" fillId="35" borderId="104" xfId="0" applyFont="1" applyFill="1" applyBorder="1" applyAlignment="1">
      <alignment horizontal="center" vertical="center" wrapText="1"/>
    </xf>
    <xf numFmtId="0" fontId="94" fillId="36" borderId="30" xfId="0" applyFont="1" applyFill="1" applyBorder="1" applyAlignment="1">
      <alignment horizontal="center" vertical="center" wrapText="1"/>
    </xf>
    <xf numFmtId="0" fontId="94" fillId="36" borderId="10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4" fillId="35" borderId="94" xfId="0" applyFont="1" applyFill="1" applyBorder="1" applyAlignment="1">
      <alignment horizontal="center" vertical="center" wrapText="1"/>
    </xf>
    <xf numFmtId="0" fontId="94" fillId="35" borderId="102" xfId="0" applyFont="1" applyFill="1" applyBorder="1" applyAlignment="1">
      <alignment horizontal="center" vertical="center" wrapText="1"/>
    </xf>
    <xf numFmtId="0" fontId="94" fillId="35" borderId="55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>
      <alignment horizontal="center" vertical="center" wrapText="1"/>
    </xf>
    <xf numFmtId="0" fontId="94" fillId="35" borderId="105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2" fillId="0" borderId="0" xfId="0" applyFont="1" applyBorder="1" applyAlignment="1">
      <alignment horizontal="center"/>
    </xf>
    <xf numFmtId="0" fontId="87" fillId="35" borderId="67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67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/>
    </xf>
    <xf numFmtId="0" fontId="99" fillId="0" borderId="15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0" fontId="108" fillId="0" borderId="38" xfId="0" applyFont="1" applyFill="1" applyBorder="1" applyAlignment="1">
      <alignment horizontal="right" vertical="center" wrapText="1"/>
    </xf>
    <xf numFmtId="0" fontId="108" fillId="0" borderId="13" xfId="0" applyFont="1" applyFill="1" applyBorder="1" applyAlignment="1">
      <alignment horizontal="right" vertical="center" wrapText="1"/>
    </xf>
    <xf numFmtId="0" fontId="103" fillId="0" borderId="0" xfId="0" applyFont="1" applyBorder="1" applyAlignment="1">
      <alignment horizontal="left" vertical="center"/>
    </xf>
    <xf numFmtId="0" fontId="105" fillId="0" borderId="16" xfId="0" applyFont="1" applyBorder="1" applyAlignment="1">
      <alignment horizontal="left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67" xfId="0" applyFont="1" applyFill="1" applyBorder="1" applyAlignment="1">
      <alignment horizontal="center" vertical="center" wrapText="1"/>
    </xf>
    <xf numFmtId="0" fontId="118" fillId="35" borderId="11" xfId="0" applyFont="1" applyFill="1" applyBorder="1" applyAlignment="1">
      <alignment horizontal="center" vertical="center" wrapText="1"/>
    </xf>
    <xf numFmtId="0" fontId="118" fillId="35" borderId="67" xfId="0" applyFont="1" applyFill="1" applyBorder="1" applyAlignment="1">
      <alignment horizontal="center" vertical="center" wrapText="1"/>
    </xf>
    <xf numFmtId="0" fontId="102" fillId="0" borderId="106" xfId="0" applyFont="1" applyBorder="1" applyAlignment="1">
      <alignment horizontal="center"/>
    </xf>
    <xf numFmtId="0" fontId="87" fillId="35" borderId="107" xfId="0" applyFont="1" applyFill="1" applyBorder="1" applyAlignment="1">
      <alignment horizontal="right" wrapText="1"/>
    </xf>
    <xf numFmtId="0" fontId="87" fillId="35" borderId="106" xfId="0" applyFont="1" applyFill="1" applyBorder="1" applyAlignment="1">
      <alignment horizontal="right" wrapText="1"/>
    </xf>
    <xf numFmtId="0" fontId="87" fillId="35" borderId="108" xfId="0" applyFont="1" applyFill="1" applyBorder="1" applyAlignment="1">
      <alignment horizontal="right" wrapText="1"/>
    </xf>
    <xf numFmtId="0" fontId="107" fillId="0" borderId="60" xfId="0" applyFont="1" applyFill="1" applyBorder="1" applyAlignment="1">
      <alignment horizontal="right" vertical="center" wrapText="1"/>
    </xf>
    <xf numFmtId="0" fontId="107" fillId="0" borderId="39" xfId="0" applyFont="1" applyFill="1" applyBorder="1" applyAlignment="1">
      <alignment horizontal="right" vertical="center" wrapText="1"/>
    </xf>
    <xf numFmtId="0" fontId="107" fillId="0" borderId="61" xfId="0" applyFont="1" applyFill="1" applyBorder="1" applyAlignment="1">
      <alignment horizontal="right" vertical="center" wrapText="1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36" xfId="0" applyFont="1" applyFill="1" applyBorder="1" applyAlignment="1">
      <alignment horizontal="center" vertical="center" textRotation="90"/>
    </xf>
    <xf numFmtId="0" fontId="49" fillId="36" borderId="12" xfId="0" applyFont="1" applyFill="1" applyBorder="1" applyAlignment="1">
      <alignment horizontal="center" vertical="center" textRotation="90" wrapText="1"/>
    </xf>
    <xf numFmtId="0" fontId="49" fillId="36" borderId="37" xfId="0" applyFont="1" applyFill="1" applyBorder="1" applyAlignment="1">
      <alignment horizontal="center" vertical="center" textRotation="90"/>
    </xf>
    <xf numFmtId="0" fontId="118" fillId="36" borderId="70" xfId="0" applyFont="1" applyFill="1" applyBorder="1" applyAlignment="1">
      <alignment horizontal="center" vertical="center" textRotation="90"/>
    </xf>
    <xf numFmtId="0" fontId="50" fillId="36" borderId="15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 textRotation="90" wrapText="1"/>
    </xf>
    <xf numFmtId="0" fontId="95" fillId="36" borderId="99" xfId="0" applyFont="1" applyFill="1" applyBorder="1" applyAlignment="1">
      <alignment horizontal="center" vertical="center" textRotation="90"/>
    </xf>
    <xf numFmtId="3" fontId="101" fillId="0" borderId="60" xfId="0" applyNumberFormat="1" applyFont="1" applyFill="1" applyBorder="1" applyAlignment="1">
      <alignment horizontal="right" vertical="center" wrapText="1"/>
    </xf>
    <xf numFmtId="3" fontId="101" fillId="0" borderId="39" xfId="0" applyNumberFormat="1" applyFont="1" applyFill="1" applyBorder="1" applyAlignment="1">
      <alignment horizontal="right" vertical="center" wrapText="1"/>
    </xf>
    <xf numFmtId="3" fontId="101" fillId="0" borderId="61" xfId="0" applyNumberFormat="1" applyFont="1" applyFill="1" applyBorder="1" applyAlignment="1">
      <alignment horizontal="right" vertical="center" wrapText="1"/>
    </xf>
    <xf numFmtId="3" fontId="64" fillId="35" borderId="16" xfId="0" applyNumberFormat="1" applyFont="1" applyFill="1" applyBorder="1" applyAlignment="1">
      <alignment vertical="top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36" xfId="0" applyFont="1" applyFill="1" applyBorder="1" applyAlignment="1">
      <alignment horizontal="center" vertical="center" textRotation="90"/>
    </xf>
    <xf numFmtId="0" fontId="50" fillId="36" borderId="12" xfId="0" applyFont="1" applyFill="1" applyBorder="1" applyAlignment="1">
      <alignment horizontal="center" vertical="center" textRotation="90" wrapText="1"/>
    </xf>
    <xf numFmtId="0" fontId="95" fillId="36" borderId="70" xfId="0" applyFont="1" applyFill="1" applyBorder="1" applyAlignment="1">
      <alignment horizontal="center" vertical="center" textRotation="90"/>
    </xf>
    <xf numFmtId="3" fontId="64" fillId="35" borderId="114" xfId="0" applyNumberFormat="1" applyFont="1" applyFill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J2" sqref="J2"/>
    </sheetView>
  </sheetViews>
  <sheetFormatPr defaultColWidth="9.140625" defaultRowHeight="15"/>
  <cols>
    <col min="1" max="1" width="7.140625" style="0" customWidth="1"/>
    <col min="7" max="7" width="11.8515625" style="0" customWidth="1"/>
    <col min="8" max="8" width="10.7109375" style="0" customWidth="1"/>
    <col min="9" max="9" width="8.28125" style="0" customWidth="1"/>
  </cols>
  <sheetData>
    <row r="1" spans="1:10" ht="15">
      <c r="A1" s="213" t="s">
        <v>532</v>
      </c>
      <c r="B1" s="214"/>
      <c r="C1" s="214"/>
      <c r="D1" s="214"/>
      <c r="E1" s="214"/>
      <c r="F1" s="214"/>
      <c r="G1" s="214"/>
      <c r="H1" s="214"/>
      <c r="I1" s="215"/>
      <c r="J1" s="217" t="s">
        <v>532</v>
      </c>
    </row>
    <row r="2" spans="1:10" ht="15">
      <c r="A2" s="216"/>
      <c r="B2" s="217"/>
      <c r="C2" s="217"/>
      <c r="D2" s="217"/>
      <c r="E2" s="217"/>
      <c r="F2" s="217"/>
      <c r="G2" s="217"/>
      <c r="H2" s="217"/>
      <c r="I2" s="218"/>
      <c r="J2" s="217"/>
    </row>
    <row r="3" spans="1:10" ht="15">
      <c r="A3" s="216"/>
      <c r="B3" s="217"/>
      <c r="C3" s="217"/>
      <c r="D3" s="217"/>
      <c r="E3" s="217"/>
      <c r="F3" s="217"/>
      <c r="G3" s="217"/>
      <c r="H3" s="217"/>
      <c r="I3" s="218"/>
      <c r="J3" s="217"/>
    </row>
    <row r="4" spans="1:10" ht="22.5" customHeight="1">
      <c r="A4" s="364" t="s">
        <v>224</v>
      </c>
      <c r="B4" s="365"/>
      <c r="C4" s="365"/>
      <c r="D4" s="365"/>
      <c r="E4" s="365"/>
      <c r="F4" s="365"/>
      <c r="G4" s="365"/>
      <c r="H4" s="365"/>
      <c r="I4" s="366"/>
      <c r="J4" s="217" t="s">
        <v>532</v>
      </c>
    </row>
    <row r="5" spans="1:10" ht="15">
      <c r="A5" s="216"/>
      <c r="B5" s="217"/>
      <c r="C5" s="217"/>
      <c r="D5" s="217"/>
      <c r="E5" s="217"/>
      <c r="F5" s="217"/>
      <c r="G5" s="217"/>
      <c r="H5" s="217"/>
      <c r="I5" s="218"/>
      <c r="J5" s="217"/>
    </row>
    <row r="6" spans="1:10" ht="15">
      <c r="A6" s="216"/>
      <c r="B6" s="217"/>
      <c r="C6" s="217"/>
      <c r="D6" s="217"/>
      <c r="E6" s="217"/>
      <c r="F6" s="217"/>
      <c r="G6" s="217"/>
      <c r="H6" s="217"/>
      <c r="I6" s="218"/>
      <c r="J6" s="217"/>
    </row>
    <row r="7" spans="1:10" ht="15">
      <c r="A7" s="216"/>
      <c r="B7" s="217"/>
      <c r="C7" s="217"/>
      <c r="D7" s="217"/>
      <c r="E7" s="217"/>
      <c r="F7" s="217"/>
      <c r="G7" s="217"/>
      <c r="H7" s="217"/>
      <c r="I7" s="218"/>
      <c r="J7" s="217"/>
    </row>
    <row r="8" spans="1:10" ht="15">
      <c r="A8" s="216"/>
      <c r="B8" s="217"/>
      <c r="C8" s="217"/>
      <c r="D8" s="217"/>
      <c r="E8" s="217"/>
      <c r="F8" s="217"/>
      <c r="G8" s="217"/>
      <c r="H8" s="217"/>
      <c r="I8" s="218"/>
      <c r="J8" s="217"/>
    </row>
    <row r="9" spans="1:10" ht="15">
      <c r="A9" s="216"/>
      <c r="B9" s="217"/>
      <c r="C9" s="217"/>
      <c r="D9" s="217"/>
      <c r="E9" s="217"/>
      <c r="F9" s="217"/>
      <c r="G9" s="217"/>
      <c r="H9" s="217"/>
      <c r="I9" s="218"/>
      <c r="J9" s="217"/>
    </row>
    <row r="10" spans="1:10" ht="15">
      <c r="A10" s="216"/>
      <c r="B10" s="217"/>
      <c r="C10" s="217"/>
      <c r="D10" s="217"/>
      <c r="E10" s="217"/>
      <c r="F10" s="217"/>
      <c r="G10" s="217"/>
      <c r="H10" s="217"/>
      <c r="I10" s="218"/>
      <c r="J10" s="217"/>
    </row>
    <row r="11" spans="1:10" ht="15">
      <c r="A11" s="216"/>
      <c r="B11" s="217"/>
      <c r="C11" s="217"/>
      <c r="D11" s="217"/>
      <c r="E11" s="217"/>
      <c r="F11" s="217"/>
      <c r="G11" s="217"/>
      <c r="H11" s="217"/>
      <c r="I11" s="218"/>
      <c r="J11" s="217"/>
    </row>
    <row r="12" spans="1:10" ht="15">
      <c r="A12" s="216"/>
      <c r="B12" s="217"/>
      <c r="C12" s="217"/>
      <c r="D12" s="217"/>
      <c r="E12" s="217"/>
      <c r="F12" s="217"/>
      <c r="G12" s="217"/>
      <c r="H12" s="217"/>
      <c r="I12" s="218"/>
      <c r="J12" s="217"/>
    </row>
    <row r="13" spans="1:10" ht="15">
      <c r="A13" s="216"/>
      <c r="B13" s="217"/>
      <c r="C13" s="217"/>
      <c r="D13" s="217"/>
      <c r="E13" s="217"/>
      <c r="F13" s="217"/>
      <c r="G13" s="217"/>
      <c r="H13" s="217"/>
      <c r="I13" s="218"/>
      <c r="J13" s="217"/>
    </row>
    <row r="14" spans="1:10" ht="15">
      <c r="A14" s="216"/>
      <c r="B14" s="217"/>
      <c r="C14" s="217"/>
      <c r="D14" s="217"/>
      <c r="E14" s="217"/>
      <c r="F14" s="217"/>
      <c r="G14" s="217"/>
      <c r="H14" s="217"/>
      <c r="I14" s="218"/>
      <c r="J14" s="217"/>
    </row>
    <row r="15" spans="1:10" ht="15">
      <c r="A15" s="216"/>
      <c r="B15" s="217"/>
      <c r="C15" s="217"/>
      <c r="D15" s="217"/>
      <c r="E15" s="217"/>
      <c r="F15" s="217"/>
      <c r="G15" s="217"/>
      <c r="H15" s="217"/>
      <c r="I15" s="218"/>
      <c r="J15" s="217"/>
    </row>
    <row r="16" spans="1:10" ht="15">
      <c r="A16" s="216"/>
      <c r="B16" s="217"/>
      <c r="C16" s="217"/>
      <c r="D16" s="217" t="s">
        <v>532</v>
      </c>
      <c r="E16" s="217"/>
      <c r="F16" s="217"/>
      <c r="G16" s="217"/>
      <c r="H16" s="217"/>
      <c r="I16" s="218"/>
      <c r="J16" s="217"/>
    </row>
    <row r="17" spans="1:10" ht="15">
      <c r="A17" s="216"/>
      <c r="B17" s="217"/>
      <c r="C17" s="217"/>
      <c r="D17" s="217" t="s">
        <v>532</v>
      </c>
      <c r="E17" s="217"/>
      <c r="F17" s="217"/>
      <c r="G17" s="217"/>
      <c r="H17" s="217"/>
      <c r="I17" s="218"/>
      <c r="J17" s="217"/>
    </row>
    <row r="18" spans="1:10" ht="20.25">
      <c r="A18" s="367" t="s">
        <v>225</v>
      </c>
      <c r="B18" s="368"/>
      <c r="C18" s="368"/>
      <c r="D18" s="368"/>
      <c r="E18" s="368"/>
      <c r="F18" s="368"/>
      <c r="G18" s="368"/>
      <c r="H18" s="368"/>
      <c r="I18" s="369"/>
      <c r="J18" s="217"/>
    </row>
    <row r="19" spans="1:10" ht="20.25">
      <c r="A19" s="367"/>
      <c r="B19" s="368"/>
      <c r="C19" s="368"/>
      <c r="D19" s="368"/>
      <c r="E19" s="368"/>
      <c r="F19" s="368"/>
      <c r="G19" s="368"/>
      <c r="H19" s="368"/>
      <c r="I19" s="369"/>
      <c r="J19" s="217"/>
    </row>
    <row r="20" spans="1:10" ht="20.25">
      <c r="A20" s="370" t="s">
        <v>562</v>
      </c>
      <c r="B20" s="371"/>
      <c r="C20" s="371"/>
      <c r="D20" s="371"/>
      <c r="E20" s="371"/>
      <c r="F20" s="371"/>
      <c r="G20" s="371"/>
      <c r="H20" s="371"/>
      <c r="I20" s="372"/>
      <c r="J20" s="217"/>
    </row>
    <row r="21" spans="1:10" ht="15.75">
      <c r="A21" s="219"/>
      <c r="B21" s="220"/>
      <c r="C21" s="220"/>
      <c r="D21" s="220"/>
      <c r="E21" s="220"/>
      <c r="F21" s="220"/>
      <c r="G21" s="220"/>
      <c r="H21" s="217"/>
      <c r="I21" s="218"/>
      <c r="J21" s="217"/>
    </row>
    <row r="22" spans="1:10" ht="18" customHeight="1">
      <c r="A22" s="219"/>
      <c r="B22" s="374" t="s">
        <v>302</v>
      </c>
      <c r="C22" s="374"/>
      <c r="D22" s="374"/>
      <c r="E22" s="374"/>
      <c r="F22" s="374"/>
      <c r="G22" s="374"/>
      <c r="H22" s="374"/>
      <c r="I22" s="375"/>
      <c r="J22" s="217"/>
    </row>
    <row r="23" spans="1:10" ht="15.75">
      <c r="A23" s="219"/>
      <c r="B23" s="374"/>
      <c r="C23" s="374"/>
      <c r="D23" s="374"/>
      <c r="E23" s="374"/>
      <c r="F23" s="374"/>
      <c r="G23" s="374"/>
      <c r="H23" s="374"/>
      <c r="I23" s="375"/>
      <c r="J23" s="217"/>
    </row>
    <row r="24" spans="1:10" ht="18">
      <c r="A24" s="219"/>
      <c r="B24" s="306"/>
      <c r="C24" s="306"/>
      <c r="D24" s="306"/>
      <c r="E24" s="306"/>
      <c r="F24" s="306"/>
      <c r="G24" s="306"/>
      <c r="H24" s="306"/>
      <c r="I24" s="307"/>
      <c r="J24" s="217"/>
    </row>
    <row r="25" spans="1:10" ht="15.75">
      <c r="A25" s="219"/>
      <c r="B25" s="220"/>
      <c r="C25" s="220"/>
      <c r="D25" s="220"/>
      <c r="E25" s="220"/>
      <c r="F25" s="220"/>
      <c r="G25" s="220"/>
      <c r="H25" s="217"/>
      <c r="I25" s="218"/>
      <c r="J25" s="217"/>
    </row>
    <row r="26" spans="1:10" ht="15.75">
      <c r="A26" s="219"/>
      <c r="B26" s="220"/>
      <c r="C26" s="220"/>
      <c r="D26" s="220"/>
      <c r="E26" s="220"/>
      <c r="F26" s="220"/>
      <c r="G26" s="220"/>
      <c r="H26" s="217"/>
      <c r="I26" s="218"/>
      <c r="J26" s="217"/>
    </row>
    <row r="27" spans="1:10" ht="23.25">
      <c r="A27" s="219"/>
      <c r="B27" s="220"/>
      <c r="C27" s="373"/>
      <c r="D27" s="373"/>
      <c r="E27" s="373"/>
      <c r="F27" s="220"/>
      <c r="G27" s="220"/>
      <c r="H27" s="217"/>
      <c r="I27" s="218"/>
      <c r="J27" s="217"/>
    </row>
    <row r="28" spans="1:10" ht="15.75">
      <c r="A28" s="219"/>
      <c r="B28" s="220"/>
      <c r="C28" s="220"/>
      <c r="D28" s="220"/>
      <c r="E28" s="220"/>
      <c r="F28" s="220"/>
      <c r="G28" s="220"/>
      <c r="H28" s="217"/>
      <c r="I28" s="218"/>
      <c r="J28" s="217"/>
    </row>
    <row r="29" spans="1:10" ht="15.75">
      <c r="A29" s="219"/>
      <c r="B29" s="220"/>
      <c r="C29" s="220"/>
      <c r="D29" s="220"/>
      <c r="E29" s="220"/>
      <c r="F29" s="220" t="s">
        <v>532</v>
      </c>
      <c r="G29" s="220"/>
      <c r="H29" s="217"/>
      <c r="I29" s="218"/>
      <c r="J29" s="217"/>
    </row>
    <row r="30" spans="1:10" ht="15.75">
      <c r="A30" s="219"/>
      <c r="B30" s="220"/>
      <c r="C30" s="220"/>
      <c r="D30" s="220"/>
      <c r="E30" s="220"/>
      <c r="F30" s="220" t="s">
        <v>532</v>
      </c>
      <c r="G30" s="220"/>
      <c r="H30" s="217"/>
      <c r="I30" s="218"/>
      <c r="J30" s="217"/>
    </row>
    <row r="31" spans="1:10" ht="15.75">
      <c r="A31" s="219"/>
      <c r="B31" s="220"/>
      <c r="C31" s="220"/>
      <c r="D31" s="220"/>
      <c r="E31" s="220"/>
      <c r="F31" s="220"/>
      <c r="G31" s="220"/>
      <c r="H31" s="217"/>
      <c r="I31" s="218"/>
      <c r="J31" s="217"/>
    </row>
    <row r="32" spans="1:10" ht="15.75">
      <c r="A32" s="219"/>
      <c r="B32" s="220"/>
      <c r="C32" s="220"/>
      <c r="D32" s="220"/>
      <c r="E32" s="220"/>
      <c r="F32" s="220"/>
      <c r="G32" s="220"/>
      <c r="H32" s="217"/>
      <c r="I32" s="218"/>
      <c r="J32" s="217"/>
    </row>
    <row r="33" spans="1:10" ht="15.75">
      <c r="A33" s="219"/>
      <c r="B33" s="220"/>
      <c r="C33" s="220"/>
      <c r="D33" s="220"/>
      <c r="E33" s="220"/>
      <c r="F33" s="220"/>
      <c r="G33" s="220"/>
      <c r="H33" s="217"/>
      <c r="I33" s="218"/>
      <c r="J33" s="217"/>
    </row>
    <row r="34" spans="1:10" ht="15.75">
      <c r="A34" s="219"/>
      <c r="B34" s="220"/>
      <c r="C34" s="220"/>
      <c r="D34" s="220"/>
      <c r="E34" s="220"/>
      <c r="F34" s="220"/>
      <c r="G34" s="220"/>
      <c r="H34" s="217"/>
      <c r="I34" s="218"/>
      <c r="J34" s="217"/>
    </row>
    <row r="35" spans="1:10" ht="15.75">
      <c r="A35" s="219"/>
      <c r="B35" s="220"/>
      <c r="C35" s="220"/>
      <c r="D35" s="220"/>
      <c r="E35" s="220"/>
      <c r="F35" s="220"/>
      <c r="G35" s="220"/>
      <c r="H35" s="217"/>
      <c r="I35" s="218"/>
      <c r="J35" s="217"/>
    </row>
    <row r="36" spans="1:10" ht="15.75">
      <c r="A36" s="358" t="s">
        <v>226</v>
      </c>
      <c r="B36" s="359"/>
      <c r="C36" s="359"/>
      <c r="D36" s="359"/>
      <c r="E36" s="359"/>
      <c r="F36" s="359"/>
      <c r="G36" s="359"/>
      <c r="H36" s="359"/>
      <c r="I36" s="360"/>
      <c r="J36" s="217"/>
    </row>
    <row r="37" spans="1:10" ht="15.75">
      <c r="A37" s="358" t="s">
        <v>227</v>
      </c>
      <c r="B37" s="359"/>
      <c r="C37" s="359"/>
      <c r="D37" s="359"/>
      <c r="E37" s="359"/>
      <c r="F37" s="359"/>
      <c r="G37" s="359"/>
      <c r="H37" s="359"/>
      <c r="I37" s="360"/>
      <c r="J37" s="217"/>
    </row>
    <row r="38" spans="1:10" ht="15.75">
      <c r="A38" s="219"/>
      <c r="B38" s="220"/>
      <c r="C38" s="220"/>
      <c r="D38" s="220"/>
      <c r="E38" s="220"/>
      <c r="F38" s="220"/>
      <c r="G38" s="220"/>
      <c r="H38" s="221"/>
      <c r="I38" s="223"/>
      <c r="J38" s="217"/>
    </row>
    <row r="39" spans="1:10" ht="15.75">
      <c r="A39" s="219"/>
      <c r="B39" s="220"/>
      <c r="C39" s="220"/>
      <c r="D39" s="220"/>
      <c r="E39" s="220"/>
      <c r="F39" s="220"/>
      <c r="G39" s="220"/>
      <c r="H39" s="221"/>
      <c r="I39" s="223"/>
      <c r="J39" s="217"/>
    </row>
    <row r="40" spans="1:10" ht="15">
      <c r="A40" s="361" t="s">
        <v>587</v>
      </c>
      <c r="B40" s="362"/>
      <c r="C40" s="362"/>
      <c r="D40" s="362"/>
      <c r="E40" s="362"/>
      <c r="F40" s="362"/>
      <c r="G40" s="362"/>
      <c r="H40" s="362"/>
      <c r="I40" s="363"/>
      <c r="J40" s="217"/>
    </row>
    <row r="41" spans="1:10" ht="15">
      <c r="A41" s="222"/>
      <c r="B41" s="221"/>
      <c r="C41" s="221"/>
      <c r="D41" s="221"/>
      <c r="E41" s="221"/>
      <c r="F41" s="221"/>
      <c r="G41" s="221"/>
      <c r="H41" s="217"/>
      <c r="I41" s="218"/>
      <c r="J41" s="217"/>
    </row>
    <row r="42" spans="1:10" ht="15">
      <c r="A42" s="222"/>
      <c r="B42" s="221"/>
      <c r="C42" s="221"/>
      <c r="D42" s="221"/>
      <c r="E42" s="221"/>
      <c r="F42" s="221"/>
      <c r="G42" s="221"/>
      <c r="H42" s="217"/>
      <c r="I42" s="218"/>
      <c r="J42" s="217"/>
    </row>
    <row r="43" spans="1:9" ht="15">
      <c r="A43" s="209"/>
      <c r="B43" s="1"/>
      <c r="C43" s="1"/>
      <c r="D43" s="1"/>
      <c r="E43" s="1"/>
      <c r="F43" s="1"/>
      <c r="G43" s="1"/>
      <c r="H43" s="1"/>
      <c r="I43" s="210"/>
    </row>
    <row r="44" spans="1:9" ht="15">
      <c r="A44" s="209"/>
      <c r="B44" s="1"/>
      <c r="C44" s="1"/>
      <c r="D44" s="1"/>
      <c r="E44" s="1"/>
      <c r="F44" s="1"/>
      <c r="G44" s="1"/>
      <c r="H44" s="1"/>
      <c r="I44" s="210"/>
    </row>
    <row r="45" spans="1:9" ht="15">
      <c r="A45" s="209"/>
      <c r="B45" s="1"/>
      <c r="C45" s="1"/>
      <c r="D45" s="1"/>
      <c r="E45" s="1"/>
      <c r="F45" s="1"/>
      <c r="G45" s="1"/>
      <c r="H45" s="1"/>
      <c r="I45" s="210"/>
    </row>
    <row r="46" spans="1:9" ht="15.75" thickBot="1">
      <c r="A46" s="224"/>
      <c r="B46" s="211"/>
      <c r="C46" s="211"/>
      <c r="D46" s="211"/>
      <c r="E46" s="211"/>
      <c r="F46" s="211"/>
      <c r="G46" s="211"/>
      <c r="H46" s="211"/>
      <c r="I46" s="21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&amp;L16.12.2016&amp;CTürkiye Odalar ve Borsalar Birliği&amp;R&amp;P/&amp;N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A1" s="176"/>
    </row>
    <row r="2" spans="1:11" ht="16.5" thickBot="1">
      <c r="A2" s="408" t="s">
        <v>567</v>
      </c>
      <c r="B2" s="408"/>
      <c r="C2" s="408"/>
      <c r="D2" s="408"/>
      <c r="E2" s="408"/>
      <c r="F2" s="408"/>
      <c r="G2" s="408"/>
      <c r="H2" s="408"/>
      <c r="I2" s="408"/>
      <c r="J2" s="408"/>
      <c r="K2" s="176"/>
    </row>
    <row r="5" spans="1:10" ht="18.75" customHeight="1">
      <c r="A5" s="402" t="s">
        <v>94</v>
      </c>
      <c r="B5" s="402"/>
      <c r="C5" s="402"/>
      <c r="D5" s="402"/>
      <c r="E5" s="402"/>
      <c r="F5" s="402"/>
      <c r="G5" s="402"/>
      <c r="H5" s="402"/>
      <c r="I5" s="402"/>
      <c r="J5" s="402"/>
    </row>
    <row r="6" spans="3:10" ht="15.75">
      <c r="C6" s="217"/>
      <c r="D6" s="38"/>
      <c r="E6" s="38"/>
      <c r="F6" s="38"/>
      <c r="G6" s="38"/>
      <c r="H6" s="38"/>
      <c r="I6" s="38"/>
      <c r="J6" s="38"/>
    </row>
    <row r="7" spans="3:10" ht="15.75">
      <c r="C7" s="1"/>
      <c r="D7" s="38"/>
      <c r="E7" s="38"/>
      <c r="F7" s="38"/>
      <c r="G7" s="38"/>
      <c r="H7" s="38"/>
      <c r="I7" s="38"/>
      <c r="J7" s="38"/>
    </row>
    <row r="8" ht="15.75" thickBot="1"/>
    <row r="9" spans="2:11" ht="24.75" customHeight="1">
      <c r="B9" s="129"/>
      <c r="C9" s="451" t="s">
        <v>95</v>
      </c>
      <c r="D9" s="452"/>
      <c r="E9" s="451" t="s">
        <v>96</v>
      </c>
      <c r="F9" s="452"/>
      <c r="G9" s="451" t="s">
        <v>97</v>
      </c>
      <c r="H9" s="452"/>
      <c r="I9" s="451" t="s">
        <v>98</v>
      </c>
      <c r="J9" s="453"/>
      <c r="K9" s="176"/>
    </row>
    <row r="10" spans="2:10" ht="24.75" customHeight="1">
      <c r="B10" s="130" t="s">
        <v>99</v>
      </c>
      <c r="C10" s="442">
        <v>1793</v>
      </c>
      <c r="D10" s="443"/>
      <c r="E10" s="442">
        <v>1606</v>
      </c>
      <c r="F10" s="443"/>
      <c r="G10" s="448">
        <v>17</v>
      </c>
      <c r="H10" s="450"/>
      <c r="I10" s="448">
        <v>27</v>
      </c>
      <c r="J10" s="449"/>
    </row>
    <row r="11" spans="2:10" ht="24.75" customHeight="1">
      <c r="B11" s="131" t="s">
        <v>100</v>
      </c>
      <c r="C11" s="442">
        <v>1791</v>
      </c>
      <c r="D11" s="443"/>
      <c r="E11" s="442">
        <v>1040</v>
      </c>
      <c r="F11" s="443"/>
      <c r="G11" s="448">
        <v>14</v>
      </c>
      <c r="H11" s="450"/>
      <c r="I11" s="448">
        <v>12</v>
      </c>
      <c r="J11" s="449"/>
    </row>
    <row r="12" spans="2:10" ht="24.75" customHeight="1">
      <c r="B12" s="130" t="s">
        <v>101</v>
      </c>
      <c r="C12" s="442">
        <v>2217</v>
      </c>
      <c r="D12" s="443"/>
      <c r="E12" s="442">
        <v>1542</v>
      </c>
      <c r="F12" s="443"/>
      <c r="G12" s="442">
        <v>15</v>
      </c>
      <c r="H12" s="443"/>
      <c r="I12" s="442">
        <v>14</v>
      </c>
      <c r="J12" s="444"/>
    </row>
    <row r="13" spans="2:10" ht="24.75" customHeight="1">
      <c r="B13" s="131" t="s">
        <v>102</v>
      </c>
      <c r="C13" s="442">
        <v>1926</v>
      </c>
      <c r="D13" s="443"/>
      <c r="E13" s="442">
        <v>1088</v>
      </c>
      <c r="F13" s="443"/>
      <c r="G13" s="442">
        <v>17</v>
      </c>
      <c r="H13" s="443"/>
      <c r="I13" s="442">
        <v>15</v>
      </c>
      <c r="J13" s="444"/>
    </row>
    <row r="14" spans="2:10" ht="24.75" customHeight="1">
      <c r="B14" s="132" t="s">
        <v>103</v>
      </c>
      <c r="C14" s="442">
        <v>1938</v>
      </c>
      <c r="D14" s="443"/>
      <c r="E14" s="442">
        <v>972</v>
      </c>
      <c r="F14" s="443"/>
      <c r="G14" s="442">
        <v>14</v>
      </c>
      <c r="H14" s="443"/>
      <c r="I14" s="442">
        <v>82</v>
      </c>
      <c r="J14" s="444"/>
    </row>
    <row r="15" spans="2:10" ht="24.75" customHeight="1">
      <c r="B15" s="133" t="s">
        <v>104</v>
      </c>
      <c r="C15" s="442">
        <v>2103</v>
      </c>
      <c r="D15" s="443"/>
      <c r="E15" s="442">
        <v>1243</v>
      </c>
      <c r="F15" s="443"/>
      <c r="G15" s="442">
        <v>20</v>
      </c>
      <c r="H15" s="443"/>
      <c r="I15" s="442">
        <v>76</v>
      </c>
      <c r="J15" s="444"/>
    </row>
    <row r="16" spans="2:10" ht="24.75" customHeight="1">
      <c r="B16" s="132" t="s">
        <v>105</v>
      </c>
      <c r="C16" s="442">
        <v>1044</v>
      </c>
      <c r="D16" s="443"/>
      <c r="E16" s="442">
        <v>794</v>
      </c>
      <c r="F16" s="443"/>
      <c r="G16" s="442">
        <v>5</v>
      </c>
      <c r="H16" s="443"/>
      <c r="I16" s="442">
        <v>20</v>
      </c>
      <c r="J16" s="444"/>
    </row>
    <row r="17" spans="2:10" ht="24.75" customHeight="1">
      <c r="B17" s="133" t="s">
        <v>554</v>
      </c>
      <c r="C17" s="442">
        <v>1555</v>
      </c>
      <c r="D17" s="443"/>
      <c r="E17" s="442">
        <v>894</v>
      </c>
      <c r="F17" s="443"/>
      <c r="G17" s="442">
        <v>13</v>
      </c>
      <c r="H17" s="443"/>
      <c r="I17" s="442">
        <v>25</v>
      </c>
      <c r="J17" s="444"/>
    </row>
    <row r="18" spans="2:10" ht="24.75" customHeight="1">
      <c r="B18" s="132" t="s">
        <v>598</v>
      </c>
      <c r="C18" s="442">
        <v>1377</v>
      </c>
      <c r="D18" s="443"/>
      <c r="E18" s="442">
        <v>1074</v>
      </c>
      <c r="F18" s="443"/>
      <c r="G18" s="442">
        <v>16</v>
      </c>
      <c r="H18" s="443"/>
      <c r="I18" s="442">
        <v>12</v>
      </c>
      <c r="J18" s="444"/>
    </row>
    <row r="19" spans="2:10" ht="24.75" customHeight="1">
      <c r="B19" s="133" t="s">
        <v>599</v>
      </c>
      <c r="C19" s="442">
        <v>1602</v>
      </c>
      <c r="D19" s="443"/>
      <c r="E19" s="442">
        <v>1302</v>
      </c>
      <c r="F19" s="443"/>
      <c r="G19" s="442">
        <v>7</v>
      </c>
      <c r="H19" s="443"/>
      <c r="I19" s="442">
        <v>72</v>
      </c>
      <c r="J19" s="444"/>
    </row>
    <row r="20" spans="2:10" ht="24.75" customHeight="1">
      <c r="B20" s="132" t="s">
        <v>248</v>
      </c>
      <c r="C20" s="442">
        <v>1732</v>
      </c>
      <c r="D20" s="443"/>
      <c r="E20" s="442">
        <v>1284</v>
      </c>
      <c r="F20" s="443"/>
      <c r="G20" s="442">
        <v>12</v>
      </c>
      <c r="H20" s="443"/>
      <c r="I20" s="442">
        <v>119</v>
      </c>
      <c r="J20" s="444"/>
    </row>
    <row r="21" spans="2:10" ht="24.75" customHeight="1">
      <c r="B21" s="133" t="s">
        <v>249</v>
      </c>
      <c r="C21" s="442"/>
      <c r="D21" s="443"/>
      <c r="E21" s="442"/>
      <c r="F21" s="443"/>
      <c r="G21" s="442"/>
      <c r="H21" s="443"/>
      <c r="I21" s="442"/>
      <c r="J21" s="444"/>
    </row>
    <row r="22" spans="2:10" ht="24.75" customHeight="1" thickBot="1">
      <c r="B22" s="134" t="s">
        <v>30</v>
      </c>
      <c r="C22" s="445">
        <f>SUM(C10:D21)</f>
        <v>19078</v>
      </c>
      <c r="D22" s="446"/>
      <c r="E22" s="445">
        <f>SUM(E10:F21)</f>
        <v>12839</v>
      </c>
      <c r="F22" s="446"/>
      <c r="G22" s="445">
        <f>SUM(G10:H21)</f>
        <v>150</v>
      </c>
      <c r="H22" s="446"/>
      <c r="I22" s="445">
        <f>SUM(I10:J21)</f>
        <v>474</v>
      </c>
      <c r="J22" s="447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35.8515625" style="0" customWidth="1"/>
    <col min="4" max="4" width="9.140625" style="0" customWidth="1"/>
    <col min="5" max="5" width="9.140625" style="176" customWidth="1"/>
    <col min="6" max="6" width="8.00390625" style="0" customWidth="1"/>
    <col min="145" max="145" width="5.140625" style="0" customWidth="1"/>
  </cols>
  <sheetData>
    <row r="2" spans="1:6" ht="17.25" customHeight="1" thickBot="1">
      <c r="A2" s="408" t="s">
        <v>571</v>
      </c>
      <c r="B2" s="408"/>
      <c r="C2" s="408"/>
      <c r="D2" s="408"/>
      <c r="E2" s="408"/>
      <c r="F2" s="350"/>
    </row>
    <row r="3" spans="1:5" ht="16.5" customHeight="1">
      <c r="A3" s="402" t="s">
        <v>106</v>
      </c>
      <c r="B3" s="402"/>
      <c r="C3" s="402"/>
      <c r="D3" s="402"/>
      <c r="E3" s="402"/>
    </row>
    <row r="4" spans="1:5" s="98" customFormat="1" ht="16.5" customHeight="1">
      <c r="A4" s="122"/>
      <c r="B4" s="122"/>
      <c r="C4" s="122"/>
      <c r="D4" s="122"/>
      <c r="E4" s="324"/>
    </row>
    <row r="6" ht="15">
      <c r="C6" s="136" t="s">
        <v>3</v>
      </c>
    </row>
    <row r="7" spans="3:5" s="98" customFormat="1" ht="15">
      <c r="C7" s="100"/>
      <c r="E7" s="176"/>
    </row>
    <row r="8" spans="1:6" ht="15" customHeight="1">
      <c r="A8" s="36" t="s">
        <v>108</v>
      </c>
      <c r="B8" s="271" t="s">
        <v>436</v>
      </c>
      <c r="C8" s="275" t="s">
        <v>109</v>
      </c>
      <c r="D8" s="275" t="s">
        <v>9</v>
      </c>
      <c r="E8" s="327" t="s">
        <v>110</v>
      </c>
      <c r="F8" s="176"/>
    </row>
    <row r="9" spans="1:5" ht="27" customHeight="1">
      <c r="A9" s="273">
        <v>1</v>
      </c>
      <c r="B9" s="276" t="s">
        <v>111</v>
      </c>
      <c r="C9" s="277" t="s">
        <v>112</v>
      </c>
      <c r="D9" s="161">
        <v>136</v>
      </c>
      <c r="E9" s="328">
        <f>D9/1039*100</f>
        <v>13.089509143407122</v>
      </c>
    </row>
    <row r="10" spans="1:5" ht="15.75" customHeight="1">
      <c r="A10" s="274">
        <v>2</v>
      </c>
      <c r="B10" s="276" t="s">
        <v>441</v>
      </c>
      <c r="C10" s="277" t="s">
        <v>442</v>
      </c>
      <c r="D10" s="161">
        <v>26</v>
      </c>
      <c r="E10" s="328">
        <f aca="true" t="shared" si="0" ref="E10:E18">D10/1039*100</f>
        <v>2.5024061597690084</v>
      </c>
    </row>
    <row r="11" spans="1:5" ht="25.5" customHeight="1">
      <c r="A11" s="274">
        <v>3</v>
      </c>
      <c r="B11" s="276" t="s">
        <v>315</v>
      </c>
      <c r="C11" s="277" t="s">
        <v>114</v>
      </c>
      <c r="D11" s="161">
        <v>25</v>
      </c>
      <c r="E11" s="328">
        <f t="shared" si="0"/>
        <v>2.4061597690086622</v>
      </c>
    </row>
    <row r="12" spans="1:5" ht="15" customHeight="1">
      <c r="A12" s="273">
        <v>4</v>
      </c>
      <c r="B12" s="276" t="s">
        <v>312</v>
      </c>
      <c r="C12" s="277" t="s">
        <v>113</v>
      </c>
      <c r="D12" s="161">
        <v>23</v>
      </c>
      <c r="E12" s="328">
        <f t="shared" si="0"/>
        <v>2.213666987487969</v>
      </c>
    </row>
    <row r="13" spans="1:5" ht="12.75" customHeight="1">
      <c r="A13" s="274">
        <v>5</v>
      </c>
      <c r="B13" s="276" t="s">
        <v>443</v>
      </c>
      <c r="C13" s="277" t="s">
        <v>444</v>
      </c>
      <c r="D13" s="161">
        <v>21</v>
      </c>
      <c r="E13" s="328">
        <f t="shared" si="0"/>
        <v>2.021174205967276</v>
      </c>
    </row>
    <row r="14" spans="1:5" ht="21" customHeight="1">
      <c r="A14" s="273">
        <v>6</v>
      </c>
      <c r="B14" s="276" t="s">
        <v>555</v>
      </c>
      <c r="C14" s="277" t="s">
        <v>556</v>
      </c>
      <c r="D14" s="161">
        <v>21</v>
      </c>
      <c r="E14" s="328">
        <f t="shared" si="0"/>
        <v>2.021174205967276</v>
      </c>
    </row>
    <row r="15" spans="1:5" ht="20.25" customHeight="1">
      <c r="A15" s="274">
        <v>7</v>
      </c>
      <c r="B15" s="276" t="s">
        <v>313</v>
      </c>
      <c r="C15" s="277" t="s">
        <v>273</v>
      </c>
      <c r="D15" s="161">
        <v>21</v>
      </c>
      <c r="E15" s="328">
        <f t="shared" si="0"/>
        <v>2.021174205967276</v>
      </c>
    </row>
    <row r="16" spans="1:5" ht="15.75" customHeight="1">
      <c r="A16" s="273">
        <v>8</v>
      </c>
      <c r="B16" s="276" t="s">
        <v>314</v>
      </c>
      <c r="C16" s="277" t="s">
        <v>277</v>
      </c>
      <c r="D16" s="161">
        <v>19</v>
      </c>
      <c r="E16" s="328">
        <f t="shared" si="0"/>
        <v>1.8286814244465832</v>
      </c>
    </row>
    <row r="17" spans="1:5" ht="21.75" customHeight="1">
      <c r="A17" s="274">
        <v>9</v>
      </c>
      <c r="B17" s="276" t="s">
        <v>317</v>
      </c>
      <c r="C17" s="277" t="s">
        <v>119</v>
      </c>
      <c r="D17" s="161">
        <v>19</v>
      </c>
      <c r="E17" s="328">
        <f t="shared" si="0"/>
        <v>1.8286814244465832</v>
      </c>
    </row>
    <row r="18" spans="1:5" ht="23.25" customHeight="1">
      <c r="A18" s="273">
        <v>10</v>
      </c>
      <c r="B18" s="276" t="s">
        <v>316</v>
      </c>
      <c r="C18" s="277" t="s">
        <v>118</v>
      </c>
      <c r="D18" s="161">
        <v>14</v>
      </c>
      <c r="E18" s="328">
        <f t="shared" si="0"/>
        <v>1.3474494706448508</v>
      </c>
    </row>
    <row r="19" spans="1:2" ht="15">
      <c r="A19" s="2"/>
      <c r="B19" s="2"/>
    </row>
    <row r="20" spans="1:5" s="98" customFormat="1" ht="15">
      <c r="A20" s="2"/>
      <c r="B20" s="2"/>
      <c r="E20" s="176"/>
    </row>
    <row r="21" spans="1:5" s="98" customFormat="1" ht="15">
      <c r="A21" s="2"/>
      <c r="B21" s="2"/>
      <c r="E21" s="176"/>
    </row>
    <row r="22" spans="1:2" ht="15">
      <c r="A22" s="2"/>
      <c r="B22" s="2"/>
    </row>
    <row r="23" ht="15">
      <c r="C23" s="136" t="s">
        <v>6</v>
      </c>
    </row>
    <row r="25" spans="1:5" ht="18" customHeight="1">
      <c r="A25" s="36" t="s">
        <v>108</v>
      </c>
      <c r="B25" s="138" t="s">
        <v>436</v>
      </c>
      <c r="C25" s="137" t="s">
        <v>109</v>
      </c>
      <c r="D25" s="36" t="s">
        <v>9</v>
      </c>
      <c r="E25" s="329" t="s">
        <v>110</v>
      </c>
    </row>
    <row r="26" spans="1:5" ht="27.75" customHeight="1">
      <c r="A26" s="39">
        <v>1</v>
      </c>
      <c r="B26" s="276" t="s">
        <v>111</v>
      </c>
      <c r="C26" s="277" t="s">
        <v>112</v>
      </c>
      <c r="D26" s="161">
        <v>651</v>
      </c>
      <c r="E26" s="328">
        <f>D26/4486*100</f>
        <v>14.511814534106108</v>
      </c>
    </row>
    <row r="27" spans="1:5" ht="27" customHeight="1">
      <c r="A27" s="40">
        <v>2</v>
      </c>
      <c r="B27" s="276" t="s">
        <v>315</v>
      </c>
      <c r="C27" s="277" t="s">
        <v>114</v>
      </c>
      <c r="D27" s="161">
        <v>192</v>
      </c>
      <c r="E27" s="328">
        <f aca="true" t="shared" si="1" ref="E27:E35">D27/4486*100</f>
        <v>4.279982166740972</v>
      </c>
    </row>
    <row r="28" spans="1:5" ht="25.5" customHeight="1">
      <c r="A28" s="39">
        <v>3</v>
      </c>
      <c r="B28" s="276" t="s">
        <v>313</v>
      </c>
      <c r="C28" s="277" t="s">
        <v>273</v>
      </c>
      <c r="D28" s="161">
        <v>126</v>
      </c>
      <c r="E28" s="328">
        <f t="shared" si="1"/>
        <v>2.808738296923763</v>
      </c>
    </row>
    <row r="29" spans="1:5" ht="22.5" customHeight="1">
      <c r="A29" s="40">
        <v>4</v>
      </c>
      <c r="B29" s="276" t="s">
        <v>314</v>
      </c>
      <c r="C29" s="277" t="s">
        <v>277</v>
      </c>
      <c r="D29" s="161">
        <v>91</v>
      </c>
      <c r="E29" s="328">
        <f t="shared" si="1"/>
        <v>2.0285332144449395</v>
      </c>
    </row>
    <row r="30" spans="1:5" ht="25.5" customHeight="1">
      <c r="A30" s="39">
        <v>5</v>
      </c>
      <c r="B30" s="276" t="s">
        <v>317</v>
      </c>
      <c r="C30" s="277" t="s">
        <v>119</v>
      </c>
      <c r="D30" s="161">
        <v>87</v>
      </c>
      <c r="E30" s="328">
        <f t="shared" si="1"/>
        <v>1.9393669193045031</v>
      </c>
    </row>
    <row r="31" spans="1:5" ht="22.5" customHeight="1">
      <c r="A31" s="40">
        <v>6</v>
      </c>
      <c r="B31" s="276" t="s">
        <v>443</v>
      </c>
      <c r="C31" s="277" t="s">
        <v>444</v>
      </c>
      <c r="D31" s="161">
        <v>80</v>
      </c>
      <c r="E31" s="328">
        <f t="shared" si="1"/>
        <v>1.7833259028087385</v>
      </c>
    </row>
    <row r="32" spans="1:5" ht="18" customHeight="1">
      <c r="A32" s="39">
        <v>7</v>
      </c>
      <c r="B32" s="276" t="s">
        <v>316</v>
      </c>
      <c r="C32" s="277" t="s">
        <v>118</v>
      </c>
      <c r="D32" s="161">
        <v>79</v>
      </c>
      <c r="E32" s="328">
        <f t="shared" si="1"/>
        <v>1.761034329023629</v>
      </c>
    </row>
    <row r="33" spans="1:5" ht="22.5">
      <c r="A33" s="40">
        <v>8</v>
      </c>
      <c r="B33" s="276" t="s">
        <v>116</v>
      </c>
      <c r="C33" s="277" t="s">
        <v>117</v>
      </c>
      <c r="D33" s="161">
        <v>71</v>
      </c>
      <c r="E33" s="328">
        <f t="shared" si="1"/>
        <v>1.5827017387427553</v>
      </c>
    </row>
    <row r="34" spans="1:5" ht="24" customHeight="1">
      <c r="A34" s="39">
        <v>9</v>
      </c>
      <c r="B34" s="276" t="s">
        <v>555</v>
      </c>
      <c r="C34" s="277" t="s">
        <v>556</v>
      </c>
      <c r="D34" s="161">
        <v>68</v>
      </c>
      <c r="E34" s="328">
        <f t="shared" si="1"/>
        <v>1.5158270173874275</v>
      </c>
    </row>
    <row r="35" spans="1:5" ht="15.75" customHeight="1">
      <c r="A35" s="40">
        <v>10</v>
      </c>
      <c r="B35" s="276" t="s">
        <v>441</v>
      </c>
      <c r="C35" s="277" t="s">
        <v>442</v>
      </c>
      <c r="D35" s="161">
        <v>52</v>
      </c>
      <c r="E35" s="328">
        <f t="shared" si="1"/>
        <v>1.15916183682568</v>
      </c>
    </row>
    <row r="36" spans="1:2" ht="15">
      <c r="A36" s="2"/>
      <c r="B36" s="2"/>
    </row>
    <row r="37" spans="1:2" ht="15">
      <c r="A37" s="2"/>
      <c r="B37" s="2"/>
    </row>
    <row r="38" spans="1:5" s="98" customFormat="1" ht="15">
      <c r="A38" s="2"/>
      <c r="B38" s="2"/>
      <c r="E38" s="176"/>
    </row>
    <row r="39" spans="1:5" s="98" customFormat="1" ht="15">
      <c r="A39" s="2"/>
      <c r="B39" s="2"/>
      <c r="E39" s="176"/>
    </row>
    <row r="40" spans="1:5" s="98" customFormat="1" ht="15">
      <c r="A40" s="2"/>
      <c r="B40" s="2"/>
      <c r="E40" s="176"/>
    </row>
    <row r="41" spans="1:5" s="98" customFormat="1" ht="15">
      <c r="A41" s="2"/>
      <c r="B41" s="2"/>
      <c r="E41" s="176"/>
    </row>
    <row r="43" ht="15">
      <c r="C43" s="136" t="s">
        <v>120</v>
      </c>
    </row>
    <row r="45" spans="1:5" ht="17.25" customHeight="1">
      <c r="A45" s="36" t="s">
        <v>108</v>
      </c>
      <c r="B45" s="138" t="s">
        <v>436</v>
      </c>
      <c r="C45" s="137" t="s">
        <v>109</v>
      </c>
      <c r="D45" s="36" t="s">
        <v>9</v>
      </c>
      <c r="E45" s="329" t="s">
        <v>110</v>
      </c>
    </row>
    <row r="46" spans="1:6" ht="21.75" customHeight="1">
      <c r="A46" s="39">
        <v>1</v>
      </c>
      <c r="B46" s="276" t="s">
        <v>111</v>
      </c>
      <c r="C46" s="277" t="s">
        <v>112</v>
      </c>
      <c r="D46" s="161">
        <v>963</v>
      </c>
      <c r="E46" s="328">
        <f>D46/3429*100</f>
        <v>28.083989501312335</v>
      </c>
      <c r="F46" s="1"/>
    </row>
    <row r="47" spans="1:5" ht="17.25" customHeight="1">
      <c r="A47" s="40">
        <v>2</v>
      </c>
      <c r="B47" s="276" t="s">
        <v>315</v>
      </c>
      <c r="C47" s="277" t="s">
        <v>114</v>
      </c>
      <c r="D47" s="161">
        <v>157</v>
      </c>
      <c r="E47" s="328">
        <f aca="true" t="shared" si="2" ref="E47:E55">D47/3429*100</f>
        <v>4.5785943423738695</v>
      </c>
    </row>
    <row r="48" spans="1:5" ht="30" customHeight="1">
      <c r="A48" s="39">
        <v>3</v>
      </c>
      <c r="B48" s="276" t="s">
        <v>336</v>
      </c>
      <c r="C48" s="277" t="s">
        <v>337</v>
      </c>
      <c r="D48" s="161">
        <v>102</v>
      </c>
      <c r="E48" s="328">
        <f t="shared" si="2"/>
        <v>2.974628171478565</v>
      </c>
    </row>
    <row r="49" spans="1:5" ht="28.5" customHeight="1">
      <c r="A49" s="40">
        <v>4</v>
      </c>
      <c r="B49" s="276" t="s">
        <v>116</v>
      </c>
      <c r="C49" s="277" t="s">
        <v>117</v>
      </c>
      <c r="D49" s="161">
        <v>80</v>
      </c>
      <c r="E49" s="328">
        <f t="shared" si="2"/>
        <v>2.3330417031204433</v>
      </c>
    </row>
    <row r="50" spans="1:5" ht="22.5">
      <c r="A50" s="39">
        <v>5</v>
      </c>
      <c r="B50" s="276" t="s">
        <v>318</v>
      </c>
      <c r="C50" s="277" t="s">
        <v>247</v>
      </c>
      <c r="D50" s="161">
        <v>71</v>
      </c>
      <c r="E50" s="328">
        <f t="shared" si="2"/>
        <v>2.0705745115193936</v>
      </c>
    </row>
    <row r="51" spans="1:5" ht="23.25" customHeight="1">
      <c r="A51" s="40">
        <v>6</v>
      </c>
      <c r="B51" s="276" t="s">
        <v>313</v>
      </c>
      <c r="C51" s="277" t="s">
        <v>273</v>
      </c>
      <c r="D51" s="161">
        <v>60</v>
      </c>
      <c r="E51" s="328">
        <f t="shared" si="2"/>
        <v>1.7497812773403325</v>
      </c>
    </row>
    <row r="52" spans="1:5" ht="25.5" customHeight="1">
      <c r="A52" s="39">
        <v>7</v>
      </c>
      <c r="B52" s="276" t="s">
        <v>443</v>
      </c>
      <c r="C52" s="277" t="s">
        <v>444</v>
      </c>
      <c r="D52" s="161">
        <v>53</v>
      </c>
      <c r="E52" s="328">
        <f t="shared" si="2"/>
        <v>1.5456401283172936</v>
      </c>
    </row>
    <row r="53" spans="1:5" ht="27.75" customHeight="1">
      <c r="A53" s="40">
        <v>8</v>
      </c>
      <c r="B53" s="276" t="s">
        <v>467</v>
      </c>
      <c r="C53" s="277" t="s">
        <v>468</v>
      </c>
      <c r="D53" s="161">
        <v>50</v>
      </c>
      <c r="E53" s="328">
        <f t="shared" si="2"/>
        <v>1.458151064450277</v>
      </c>
    </row>
    <row r="54" spans="1:5" ht="27" customHeight="1">
      <c r="A54" s="39">
        <v>9</v>
      </c>
      <c r="B54" s="276" t="s">
        <v>316</v>
      </c>
      <c r="C54" s="277" t="s">
        <v>118</v>
      </c>
      <c r="D54" s="161">
        <v>47</v>
      </c>
      <c r="E54" s="328">
        <f t="shared" si="2"/>
        <v>1.3706620005832604</v>
      </c>
    </row>
    <row r="55" spans="1:5" ht="17.25" customHeight="1">
      <c r="A55" s="40">
        <v>10</v>
      </c>
      <c r="B55" s="276" t="s">
        <v>588</v>
      </c>
      <c r="C55" s="277" t="s">
        <v>589</v>
      </c>
      <c r="D55" s="161">
        <v>41</v>
      </c>
      <c r="E55" s="328">
        <f t="shared" si="2"/>
        <v>1.1956838728492272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00390625" style="98" customWidth="1"/>
    <col min="2" max="2" width="8.421875" style="98" customWidth="1"/>
    <col min="3" max="3" width="41.57421875" style="98" customWidth="1"/>
    <col min="4" max="4" width="6.8515625" style="98" customWidth="1"/>
    <col min="5" max="5" width="6.28125" style="176" customWidth="1"/>
    <col min="6" max="6" width="8.00390625" style="98" customWidth="1"/>
    <col min="7" max="123" width="9.140625" style="98" customWidth="1"/>
    <col min="124" max="124" width="5.140625" style="98" customWidth="1"/>
    <col min="125" max="16384" width="9.140625" style="98" customWidth="1"/>
  </cols>
  <sheetData>
    <row r="1" spans="1:6" ht="17.25" customHeight="1" thickBot="1">
      <c r="A1" s="455" t="s">
        <v>571</v>
      </c>
      <c r="B1" s="408"/>
      <c r="C1" s="408"/>
      <c r="D1" s="408"/>
      <c r="E1" s="408"/>
      <c r="F1" s="30"/>
    </row>
    <row r="2" spans="1:5" ht="16.5" customHeight="1">
      <c r="A2" s="454" t="s">
        <v>583</v>
      </c>
      <c r="B2" s="402"/>
      <c r="C2" s="402"/>
      <c r="D2" s="402"/>
      <c r="E2" s="402"/>
    </row>
    <row r="3" spans="1:5" ht="16.5" customHeight="1">
      <c r="A3" s="139"/>
      <c r="B3" s="135"/>
      <c r="C3" s="135"/>
      <c r="D3" s="135"/>
      <c r="E3" s="324"/>
    </row>
    <row r="4" ht="15">
      <c r="C4" s="278" t="s">
        <v>107</v>
      </c>
    </row>
    <row r="5" spans="1:7" ht="15.75" customHeight="1">
      <c r="A5" s="97" t="s">
        <v>108</v>
      </c>
      <c r="B5" s="138" t="s">
        <v>436</v>
      </c>
      <c r="C5" s="137" t="s">
        <v>109</v>
      </c>
      <c r="D5" s="97" t="s">
        <v>9</v>
      </c>
      <c r="E5" s="329" t="s">
        <v>438</v>
      </c>
      <c r="F5" s="176"/>
      <c r="G5" s="146"/>
    </row>
    <row r="6" spans="1:5" ht="28.5" customHeight="1">
      <c r="A6" s="39">
        <v>1</v>
      </c>
      <c r="B6" s="333" t="s">
        <v>544</v>
      </c>
      <c r="C6" s="183" t="s">
        <v>545</v>
      </c>
      <c r="D6" s="332">
        <v>262</v>
      </c>
      <c r="E6" s="328">
        <f>D6/1961*100</f>
        <v>13.360530341662416</v>
      </c>
    </row>
    <row r="7" spans="1:5" ht="26.25" customHeight="1">
      <c r="A7" s="40">
        <v>2</v>
      </c>
      <c r="B7" s="333" t="s">
        <v>111</v>
      </c>
      <c r="C7" s="183" t="s">
        <v>112</v>
      </c>
      <c r="D7" s="332">
        <v>136</v>
      </c>
      <c r="E7" s="328">
        <f aca="true" t="shared" si="0" ref="E7:E15">D7/1961*100</f>
        <v>6.9352371239163695</v>
      </c>
    </row>
    <row r="8" spans="1:5" ht="26.25" customHeight="1">
      <c r="A8" s="39">
        <v>3</v>
      </c>
      <c r="B8" s="333" t="s">
        <v>312</v>
      </c>
      <c r="C8" s="183" t="s">
        <v>113</v>
      </c>
      <c r="D8" s="332">
        <v>94</v>
      </c>
      <c r="E8" s="328">
        <f t="shared" si="0"/>
        <v>4.79347271800102</v>
      </c>
    </row>
    <row r="9" spans="1:5" ht="30" customHeight="1">
      <c r="A9" s="40">
        <v>4</v>
      </c>
      <c r="B9" s="333" t="s">
        <v>550</v>
      </c>
      <c r="C9" s="183" t="s">
        <v>551</v>
      </c>
      <c r="D9" s="332">
        <v>51</v>
      </c>
      <c r="E9" s="328">
        <f t="shared" si="0"/>
        <v>2.6007139214686386</v>
      </c>
    </row>
    <row r="10" spans="1:5" ht="24.75" customHeight="1">
      <c r="A10" s="39">
        <v>5</v>
      </c>
      <c r="B10" s="333" t="s">
        <v>546</v>
      </c>
      <c r="C10" s="183" t="s">
        <v>547</v>
      </c>
      <c r="D10" s="332">
        <v>51</v>
      </c>
      <c r="E10" s="328">
        <f t="shared" si="0"/>
        <v>2.6007139214686386</v>
      </c>
    </row>
    <row r="11" spans="1:5" ht="25.5" customHeight="1">
      <c r="A11" s="40">
        <v>6</v>
      </c>
      <c r="B11" s="333" t="s">
        <v>548</v>
      </c>
      <c r="C11" s="183" t="s">
        <v>549</v>
      </c>
      <c r="D11" s="332">
        <v>38</v>
      </c>
      <c r="E11" s="328">
        <f t="shared" si="0"/>
        <v>1.9377868434472207</v>
      </c>
    </row>
    <row r="12" spans="1:5" ht="22.5">
      <c r="A12" s="39">
        <v>7</v>
      </c>
      <c r="B12" s="333" t="s">
        <v>314</v>
      </c>
      <c r="C12" s="183" t="s">
        <v>277</v>
      </c>
      <c r="D12" s="332">
        <v>32</v>
      </c>
      <c r="E12" s="328">
        <f t="shared" si="0"/>
        <v>1.631820499745028</v>
      </c>
    </row>
    <row r="13" spans="1:5" ht="24.75" customHeight="1">
      <c r="A13" s="40">
        <v>8</v>
      </c>
      <c r="B13" s="333" t="s">
        <v>590</v>
      </c>
      <c r="C13" s="183" t="s">
        <v>591</v>
      </c>
      <c r="D13" s="332">
        <v>28</v>
      </c>
      <c r="E13" s="328">
        <f t="shared" si="0"/>
        <v>1.4278429372768995</v>
      </c>
    </row>
    <row r="14" spans="1:5" ht="18.75" customHeight="1">
      <c r="A14" s="39">
        <v>9</v>
      </c>
      <c r="B14" s="333" t="s">
        <v>493</v>
      </c>
      <c r="C14" s="183" t="s">
        <v>494</v>
      </c>
      <c r="D14" s="332">
        <v>27</v>
      </c>
      <c r="E14" s="328">
        <f t="shared" si="0"/>
        <v>1.3768485466598674</v>
      </c>
    </row>
    <row r="15" spans="1:5" ht="27.75" customHeight="1">
      <c r="A15" s="40">
        <v>10</v>
      </c>
      <c r="B15" s="333" t="s">
        <v>592</v>
      </c>
      <c r="C15" s="183" t="s">
        <v>593</v>
      </c>
      <c r="D15" s="332">
        <v>27</v>
      </c>
      <c r="E15" s="328">
        <f t="shared" si="0"/>
        <v>1.3768485466598674</v>
      </c>
    </row>
    <row r="16" spans="1:5" ht="27.75" customHeight="1">
      <c r="A16" s="142"/>
      <c r="B16" s="143"/>
      <c r="C16" s="144"/>
      <c r="D16" s="145"/>
      <c r="E16" s="330"/>
    </row>
    <row r="17" ht="15">
      <c r="C17" s="136" t="s">
        <v>115</v>
      </c>
    </row>
    <row r="18" spans="1:5" ht="15" customHeight="1">
      <c r="A18" s="97" t="s">
        <v>108</v>
      </c>
      <c r="B18" s="138" t="s">
        <v>436</v>
      </c>
      <c r="C18" s="137" t="s">
        <v>109</v>
      </c>
      <c r="D18" s="97" t="s">
        <v>9</v>
      </c>
      <c r="E18" s="329" t="s">
        <v>438</v>
      </c>
    </row>
    <row r="19" spans="1:5" ht="28.5" customHeight="1">
      <c r="A19" s="39">
        <v>1</v>
      </c>
      <c r="B19" s="276" t="s">
        <v>111</v>
      </c>
      <c r="C19" s="277" t="s">
        <v>112</v>
      </c>
      <c r="D19" s="161">
        <v>588</v>
      </c>
      <c r="E19" s="328">
        <f>D19/7271*100</f>
        <v>8.086920643652867</v>
      </c>
    </row>
    <row r="20" spans="1:5" ht="28.5" customHeight="1">
      <c r="A20" s="40">
        <v>2</v>
      </c>
      <c r="B20" s="276" t="s">
        <v>313</v>
      </c>
      <c r="C20" s="277" t="s">
        <v>273</v>
      </c>
      <c r="D20" s="161">
        <v>197</v>
      </c>
      <c r="E20" s="328">
        <f aca="true" t="shared" si="1" ref="E20:E28">D20/7271*100</f>
        <v>2.709393480951726</v>
      </c>
    </row>
    <row r="21" spans="1:5" ht="30" customHeight="1">
      <c r="A21" s="39">
        <v>3</v>
      </c>
      <c r="B21" s="276" t="s">
        <v>544</v>
      </c>
      <c r="C21" s="277" t="s">
        <v>545</v>
      </c>
      <c r="D21" s="161">
        <v>166</v>
      </c>
      <c r="E21" s="328">
        <f t="shared" si="1"/>
        <v>2.2830422225278504</v>
      </c>
    </row>
    <row r="22" spans="1:5" ht="27" customHeight="1">
      <c r="A22" s="40">
        <v>4</v>
      </c>
      <c r="B22" s="276" t="s">
        <v>315</v>
      </c>
      <c r="C22" s="277" t="s">
        <v>114</v>
      </c>
      <c r="D22" s="161">
        <v>164</v>
      </c>
      <c r="E22" s="328">
        <f t="shared" si="1"/>
        <v>2.25553568972631</v>
      </c>
    </row>
    <row r="23" spans="1:5" ht="22.5">
      <c r="A23" s="39">
        <v>5</v>
      </c>
      <c r="B23" s="276" t="s">
        <v>116</v>
      </c>
      <c r="C23" s="277" t="s">
        <v>117</v>
      </c>
      <c r="D23" s="161">
        <v>147</v>
      </c>
      <c r="E23" s="328">
        <f t="shared" si="1"/>
        <v>2.021730160913217</v>
      </c>
    </row>
    <row r="24" spans="1:5" ht="24.75" customHeight="1">
      <c r="A24" s="40">
        <v>6</v>
      </c>
      <c r="B24" s="276" t="s">
        <v>314</v>
      </c>
      <c r="C24" s="277" t="s">
        <v>277</v>
      </c>
      <c r="D24" s="161">
        <v>141</v>
      </c>
      <c r="E24" s="328">
        <f t="shared" si="1"/>
        <v>1.9392105625085958</v>
      </c>
    </row>
    <row r="25" spans="1:5" ht="24" customHeight="1">
      <c r="A25" s="39">
        <v>7</v>
      </c>
      <c r="B25" s="276" t="s">
        <v>316</v>
      </c>
      <c r="C25" s="277" t="s">
        <v>118</v>
      </c>
      <c r="D25" s="161">
        <v>121</v>
      </c>
      <c r="E25" s="328">
        <f t="shared" si="1"/>
        <v>1.6641452344931922</v>
      </c>
    </row>
    <row r="26" spans="1:5" ht="24.75" customHeight="1">
      <c r="A26" s="40">
        <v>8</v>
      </c>
      <c r="B26" s="276" t="s">
        <v>319</v>
      </c>
      <c r="C26" s="277" t="s">
        <v>121</v>
      </c>
      <c r="D26" s="161">
        <v>112</v>
      </c>
      <c r="E26" s="328">
        <f t="shared" si="1"/>
        <v>1.5403658368862605</v>
      </c>
    </row>
    <row r="27" spans="1:5" ht="15.75" customHeight="1">
      <c r="A27" s="39">
        <v>9</v>
      </c>
      <c r="B27" s="276" t="s">
        <v>312</v>
      </c>
      <c r="C27" s="277" t="s">
        <v>113</v>
      </c>
      <c r="D27" s="161">
        <v>110</v>
      </c>
      <c r="E27" s="328">
        <f t="shared" si="1"/>
        <v>1.5128593040847202</v>
      </c>
    </row>
    <row r="28" spans="1:5" ht="15.75" customHeight="1">
      <c r="A28" s="40">
        <v>10</v>
      </c>
      <c r="B28" s="276" t="s">
        <v>446</v>
      </c>
      <c r="C28" s="277" t="s">
        <v>447</v>
      </c>
      <c r="D28" s="161">
        <v>108</v>
      </c>
      <c r="E28" s="328">
        <f t="shared" si="1"/>
        <v>1.4853527712831798</v>
      </c>
    </row>
    <row r="29" spans="1:2" ht="15">
      <c r="A29" s="2"/>
      <c r="B29" s="2"/>
    </row>
    <row r="30" ht="15">
      <c r="C30" s="136" t="s">
        <v>310</v>
      </c>
    </row>
    <row r="31" spans="1:5" ht="25.5" customHeight="1">
      <c r="A31" s="97" t="s">
        <v>108</v>
      </c>
      <c r="B31" s="138" t="s">
        <v>436</v>
      </c>
      <c r="C31" s="137" t="s">
        <v>109</v>
      </c>
      <c r="D31" s="97" t="s">
        <v>9</v>
      </c>
      <c r="E31" s="329" t="s">
        <v>440</v>
      </c>
    </row>
    <row r="32" spans="1:5" ht="29.25" customHeight="1">
      <c r="A32" s="39">
        <v>1</v>
      </c>
      <c r="B32" s="182" t="s">
        <v>111</v>
      </c>
      <c r="C32" s="183" t="s">
        <v>112</v>
      </c>
      <c r="D32" s="184">
        <v>2177</v>
      </c>
      <c r="E32" s="328">
        <f>D32/17439*100</f>
        <v>12.483513962956591</v>
      </c>
    </row>
    <row r="33" spans="1:5" ht="30" customHeight="1">
      <c r="A33" s="40">
        <v>2</v>
      </c>
      <c r="B33" s="182" t="s">
        <v>116</v>
      </c>
      <c r="C33" s="183" t="s">
        <v>117</v>
      </c>
      <c r="D33" s="184">
        <v>2077</v>
      </c>
      <c r="E33" s="328">
        <f aca="true" t="shared" si="2" ref="E33:E41">D33/17439*100</f>
        <v>11.910086587533689</v>
      </c>
    </row>
    <row r="34" spans="1:5" ht="27.75" customHeight="1">
      <c r="A34" s="39">
        <v>3</v>
      </c>
      <c r="B34" s="182" t="s">
        <v>315</v>
      </c>
      <c r="C34" s="183" t="s">
        <v>114</v>
      </c>
      <c r="D34" s="128">
        <v>921</v>
      </c>
      <c r="E34" s="328">
        <f t="shared" si="2"/>
        <v>5.281266127644934</v>
      </c>
    </row>
    <row r="35" spans="1:5" ht="27.75" customHeight="1">
      <c r="A35" s="40">
        <v>4</v>
      </c>
      <c r="B35" s="182" t="s">
        <v>319</v>
      </c>
      <c r="C35" s="183" t="s">
        <v>121</v>
      </c>
      <c r="D35" s="128">
        <v>409</v>
      </c>
      <c r="E35" s="328">
        <f t="shared" si="2"/>
        <v>2.3453179654796723</v>
      </c>
    </row>
    <row r="36" spans="1:5" ht="31.5" customHeight="1">
      <c r="A36" s="39">
        <v>5</v>
      </c>
      <c r="B36" s="182" t="s">
        <v>320</v>
      </c>
      <c r="C36" s="183" t="s">
        <v>311</v>
      </c>
      <c r="D36" s="128">
        <v>395</v>
      </c>
      <c r="E36" s="328">
        <f t="shared" si="2"/>
        <v>2.265038132920466</v>
      </c>
    </row>
    <row r="37" spans="1:5" ht="39.75" customHeight="1">
      <c r="A37" s="40">
        <v>6</v>
      </c>
      <c r="B37" s="182" t="s">
        <v>318</v>
      </c>
      <c r="C37" s="183" t="s">
        <v>247</v>
      </c>
      <c r="D37" s="128">
        <v>388</v>
      </c>
      <c r="E37" s="328">
        <f t="shared" si="2"/>
        <v>2.224898216640862</v>
      </c>
    </row>
    <row r="38" spans="1:5" ht="31.5" customHeight="1">
      <c r="A38" s="39">
        <v>7</v>
      </c>
      <c r="B38" s="182" t="s">
        <v>443</v>
      </c>
      <c r="C38" s="183" t="s">
        <v>444</v>
      </c>
      <c r="D38" s="128">
        <v>297</v>
      </c>
      <c r="E38" s="328">
        <f t="shared" si="2"/>
        <v>1.703079305006021</v>
      </c>
    </row>
    <row r="39" spans="1:5" ht="22.5">
      <c r="A39" s="40">
        <v>8</v>
      </c>
      <c r="B39" s="182" t="s">
        <v>338</v>
      </c>
      <c r="C39" s="183" t="s">
        <v>339</v>
      </c>
      <c r="D39" s="128">
        <v>262</v>
      </c>
      <c r="E39" s="328">
        <f t="shared" si="2"/>
        <v>1.502379723608005</v>
      </c>
    </row>
    <row r="40" spans="1:5" ht="22.5">
      <c r="A40" s="39">
        <v>9</v>
      </c>
      <c r="B40" s="182">
        <v>42675</v>
      </c>
      <c r="C40" s="183" t="s">
        <v>516</v>
      </c>
      <c r="D40" s="128">
        <v>212</v>
      </c>
      <c r="E40" s="328">
        <f t="shared" si="2"/>
        <v>1.2156660358965539</v>
      </c>
    </row>
    <row r="41" spans="1:5" ht="24.75" customHeight="1">
      <c r="A41" s="40">
        <v>10</v>
      </c>
      <c r="B41" s="311" t="s">
        <v>313</v>
      </c>
      <c r="C41" s="183" t="s">
        <v>273</v>
      </c>
      <c r="D41" s="128">
        <v>207</v>
      </c>
      <c r="E41" s="328">
        <f t="shared" si="2"/>
        <v>1.1869946671254086</v>
      </c>
    </row>
    <row r="42" spans="1:4" ht="15">
      <c r="A42" s="98" t="s">
        <v>439</v>
      </c>
      <c r="B42" s="99"/>
      <c r="C42" s="99"/>
      <c r="D42" s="99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&amp;L16.12.2016&amp;CTÜRKİYE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28">
      <selection activeCell="N18" sqref="N18"/>
    </sheetView>
  </sheetViews>
  <sheetFormatPr defaultColWidth="9.140625" defaultRowHeight="15"/>
  <cols>
    <col min="1" max="1" width="6.00390625" style="42" customWidth="1"/>
    <col min="2" max="2" width="8.421875" style="42" customWidth="1"/>
    <col min="3" max="3" width="5.57421875" style="41" customWidth="1"/>
    <col min="4" max="4" width="3.7109375" style="41" customWidth="1"/>
    <col min="5" max="5" width="5.7109375" style="41" customWidth="1"/>
    <col min="6" max="6" width="6.140625" style="41" customWidth="1"/>
    <col min="7" max="7" width="5.140625" style="41" customWidth="1"/>
    <col min="8" max="8" width="5.28125" style="41" customWidth="1"/>
    <col min="9" max="9" width="4.00390625" style="41" bestFit="1" customWidth="1"/>
    <col min="10" max="10" width="5.57421875" style="41" customWidth="1"/>
    <col min="11" max="11" width="5.140625" style="58" customWidth="1"/>
    <col min="12" max="12" width="6.00390625" style="41" customWidth="1"/>
    <col min="13" max="13" width="5.28125" style="41" customWidth="1"/>
    <col min="14" max="14" width="5.8515625" style="41" customWidth="1"/>
    <col min="15" max="15" width="6.28125" style="41" customWidth="1"/>
    <col min="16" max="16" width="4.8515625" style="41" customWidth="1"/>
    <col min="17" max="17" width="4.00390625" style="41" customWidth="1"/>
    <col min="18" max="18" width="5.28125" style="41" customWidth="1"/>
    <col min="19" max="16384" width="9.140625" style="41" customWidth="1"/>
  </cols>
  <sheetData>
    <row r="1" spans="1:18" ht="18.75" thickBot="1">
      <c r="A1" s="456" t="s">
        <v>567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103"/>
      <c r="R1" s="103"/>
    </row>
    <row r="2" ht="15">
      <c r="S2" s="351"/>
    </row>
    <row r="3" spans="1:18" ht="15.75">
      <c r="A3" s="484" t="s">
        <v>122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</row>
    <row r="4" spans="2:11" ht="15.75" thickBot="1">
      <c r="B4" s="282"/>
      <c r="K4" s="41"/>
    </row>
    <row r="5" spans="1:19" s="43" customFormat="1" ht="17.25" customHeight="1" thickBot="1" thickTop="1">
      <c r="A5" s="104"/>
      <c r="B5" s="482" t="s">
        <v>123</v>
      </c>
      <c r="C5" s="485" t="s">
        <v>572</v>
      </c>
      <c r="D5" s="486"/>
      <c r="E5" s="486"/>
      <c r="F5" s="486"/>
      <c r="G5" s="486"/>
      <c r="H5" s="486"/>
      <c r="I5" s="486"/>
      <c r="J5" s="486"/>
      <c r="K5" s="560" t="s">
        <v>573</v>
      </c>
      <c r="L5" s="561"/>
      <c r="M5" s="561"/>
      <c r="N5" s="561"/>
      <c r="O5" s="561"/>
      <c r="P5" s="561"/>
      <c r="Q5" s="561"/>
      <c r="R5" s="562"/>
      <c r="S5" s="192"/>
    </row>
    <row r="6" spans="1:18" ht="15.75" customHeight="1" thickTop="1">
      <c r="A6" s="105" t="s">
        <v>431</v>
      </c>
      <c r="B6" s="483"/>
      <c r="C6" s="487" t="s">
        <v>124</v>
      </c>
      <c r="D6" s="471"/>
      <c r="E6" s="481"/>
      <c r="F6" s="467" t="s">
        <v>125</v>
      </c>
      <c r="G6" s="469"/>
      <c r="H6" s="471" t="s">
        <v>126</v>
      </c>
      <c r="I6" s="471"/>
      <c r="J6" s="468"/>
      <c r="K6" s="563" t="s">
        <v>124</v>
      </c>
      <c r="L6" s="471"/>
      <c r="M6" s="471"/>
      <c r="N6" s="467" t="s">
        <v>125</v>
      </c>
      <c r="O6" s="481"/>
      <c r="P6" s="467" t="s">
        <v>126</v>
      </c>
      <c r="Q6" s="468"/>
      <c r="R6" s="564"/>
    </row>
    <row r="7" spans="1:18" ht="15" customHeight="1">
      <c r="A7" s="105" t="s">
        <v>430</v>
      </c>
      <c r="B7" s="483"/>
      <c r="C7" s="466" t="s">
        <v>127</v>
      </c>
      <c r="D7" s="460" t="s">
        <v>128</v>
      </c>
      <c r="E7" s="473" t="s">
        <v>129</v>
      </c>
      <c r="F7" s="465" t="s">
        <v>127</v>
      </c>
      <c r="G7" s="475" t="s">
        <v>128</v>
      </c>
      <c r="H7" s="477" t="s">
        <v>127</v>
      </c>
      <c r="I7" s="460" t="s">
        <v>128</v>
      </c>
      <c r="J7" s="473" t="s">
        <v>129</v>
      </c>
      <c r="K7" s="565" t="s">
        <v>127</v>
      </c>
      <c r="L7" s="459" t="s">
        <v>128</v>
      </c>
      <c r="M7" s="457" t="s">
        <v>129</v>
      </c>
      <c r="N7" s="461" t="s">
        <v>127</v>
      </c>
      <c r="O7" s="463" t="s">
        <v>128</v>
      </c>
      <c r="P7" s="465" t="s">
        <v>127</v>
      </c>
      <c r="Q7" s="459" t="s">
        <v>128</v>
      </c>
      <c r="R7" s="566" t="s">
        <v>129</v>
      </c>
    </row>
    <row r="8" spans="1:18" ht="24.75" customHeight="1" thickBot="1">
      <c r="A8" s="140"/>
      <c r="B8" s="483"/>
      <c r="C8" s="470"/>
      <c r="D8" s="472"/>
      <c r="E8" s="474"/>
      <c r="F8" s="466"/>
      <c r="G8" s="476"/>
      <c r="H8" s="478"/>
      <c r="I8" s="472"/>
      <c r="J8" s="474"/>
      <c r="K8" s="567"/>
      <c r="L8" s="460"/>
      <c r="M8" s="458"/>
      <c r="N8" s="462"/>
      <c r="O8" s="464"/>
      <c r="P8" s="466"/>
      <c r="Q8" s="460"/>
      <c r="R8" s="568"/>
    </row>
    <row r="9" spans="1:18" ht="15">
      <c r="A9" s="252" t="s">
        <v>341</v>
      </c>
      <c r="B9" s="279" t="s">
        <v>130</v>
      </c>
      <c r="C9" s="295">
        <v>104</v>
      </c>
      <c r="D9" s="296">
        <v>1</v>
      </c>
      <c r="E9" s="296">
        <v>38</v>
      </c>
      <c r="F9" s="296">
        <v>15</v>
      </c>
      <c r="G9" s="296">
        <v>0</v>
      </c>
      <c r="H9" s="296">
        <v>14</v>
      </c>
      <c r="I9" s="296">
        <v>2</v>
      </c>
      <c r="J9" s="557">
        <v>48</v>
      </c>
      <c r="K9" s="295">
        <v>137</v>
      </c>
      <c r="L9" s="296">
        <v>2</v>
      </c>
      <c r="M9" s="296">
        <v>34</v>
      </c>
      <c r="N9" s="296">
        <v>18</v>
      </c>
      <c r="O9" s="296">
        <v>2</v>
      </c>
      <c r="P9" s="296">
        <v>11</v>
      </c>
      <c r="Q9" s="296">
        <v>2</v>
      </c>
      <c r="R9" s="297">
        <v>28</v>
      </c>
    </row>
    <row r="10" spans="1:18" ht="15">
      <c r="A10" s="252" t="s">
        <v>342</v>
      </c>
      <c r="B10" s="280" t="s">
        <v>131</v>
      </c>
      <c r="C10" s="298">
        <v>20</v>
      </c>
      <c r="D10" s="299">
        <v>0</v>
      </c>
      <c r="E10" s="299">
        <v>13</v>
      </c>
      <c r="F10" s="299">
        <v>5</v>
      </c>
      <c r="G10" s="299">
        <v>1</v>
      </c>
      <c r="H10" s="299">
        <v>5</v>
      </c>
      <c r="I10" s="299">
        <v>1</v>
      </c>
      <c r="J10" s="558">
        <v>4</v>
      </c>
      <c r="K10" s="298">
        <v>7</v>
      </c>
      <c r="L10" s="299">
        <v>0</v>
      </c>
      <c r="M10" s="299">
        <v>11</v>
      </c>
      <c r="N10" s="299">
        <v>3</v>
      </c>
      <c r="O10" s="299">
        <v>0</v>
      </c>
      <c r="P10" s="299">
        <v>1</v>
      </c>
      <c r="Q10" s="299">
        <v>1</v>
      </c>
      <c r="R10" s="300">
        <v>0</v>
      </c>
    </row>
    <row r="11" spans="1:18" ht="15">
      <c r="A11" s="252" t="s">
        <v>343</v>
      </c>
      <c r="B11" s="280" t="s">
        <v>132</v>
      </c>
      <c r="C11" s="298">
        <v>35</v>
      </c>
      <c r="D11" s="299">
        <v>0</v>
      </c>
      <c r="E11" s="299">
        <v>25</v>
      </c>
      <c r="F11" s="299">
        <v>2</v>
      </c>
      <c r="G11" s="299">
        <v>1</v>
      </c>
      <c r="H11" s="299">
        <v>8</v>
      </c>
      <c r="I11" s="299">
        <v>0</v>
      </c>
      <c r="J11" s="558">
        <v>14</v>
      </c>
      <c r="K11" s="298">
        <v>28</v>
      </c>
      <c r="L11" s="299">
        <v>0</v>
      </c>
      <c r="M11" s="299">
        <v>28</v>
      </c>
      <c r="N11" s="299">
        <v>3</v>
      </c>
      <c r="O11" s="299">
        <v>0</v>
      </c>
      <c r="P11" s="299">
        <v>1</v>
      </c>
      <c r="Q11" s="299">
        <v>1</v>
      </c>
      <c r="R11" s="300">
        <v>8</v>
      </c>
    </row>
    <row r="12" spans="1:18" ht="15">
      <c r="A12" s="252" t="s">
        <v>344</v>
      </c>
      <c r="B12" s="280" t="s">
        <v>133</v>
      </c>
      <c r="C12" s="298">
        <v>7</v>
      </c>
      <c r="D12" s="299">
        <v>0</v>
      </c>
      <c r="E12" s="299">
        <v>16</v>
      </c>
      <c r="F12" s="299">
        <v>0</v>
      </c>
      <c r="G12" s="299">
        <v>0</v>
      </c>
      <c r="H12" s="299">
        <v>4</v>
      </c>
      <c r="I12" s="299">
        <v>0</v>
      </c>
      <c r="J12" s="558">
        <v>2</v>
      </c>
      <c r="K12" s="298">
        <v>9</v>
      </c>
      <c r="L12" s="299">
        <v>0</v>
      </c>
      <c r="M12" s="299">
        <v>6</v>
      </c>
      <c r="N12" s="299">
        <v>0</v>
      </c>
      <c r="O12" s="299">
        <v>2</v>
      </c>
      <c r="P12" s="299">
        <v>0</v>
      </c>
      <c r="Q12" s="299">
        <v>0</v>
      </c>
      <c r="R12" s="300">
        <v>1</v>
      </c>
    </row>
    <row r="13" spans="1:18" ht="15">
      <c r="A13" s="252" t="s">
        <v>345</v>
      </c>
      <c r="B13" s="280" t="s">
        <v>134</v>
      </c>
      <c r="C13" s="298">
        <v>11</v>
      </c>
      <c r="D13" s="299">
        <v>0</v>
      </c>
      <c r="E13" s="299">
        <v>7</v>
      </c>
      <c r="F13" s="299">
        <v>0</v>
      </c>
      <c r="G13" s="299">
        <v>0</v>
      </c>
      <c r="H13" s="299">
        <v>5</v>
      </c>
      <c r="I13" s="299">
        <v>0</v>
      </c>
      <c r="J13" s="558">
        <v>7</v>
      </c>
      <c r="K13" s="298">
        <v>5</v>
      </c>
      <c r="L13" s="299">
        <v>0</v>
      </c>
      <c r="M13" s="299">
        <v>7</v>
      </c>
      <c r="N13" s="299">
        <v>1</v>
      </c>
      <c r="O13" s="299">
        <v>1</v>
      </c>
      <c r="P13" s="299">
        <v>1</v>
      </c>
      <c r="Q13" s="299">
        <v>0</v>
      </c>
      <c r="R13" s="300">
        <v>3</v>
      </c>
    </row>
    <row r="14" spans="1:18" ht="15">
      <c r="A14" s="252" t="s">
        <v>346</v>
      </c>
      <c r="B14" s="280" t="s">
        <v>135</v>
      </c>
      <c r="C14" s="298">
        <v>598</v>
      </c>
      <c r="D14" s="299">
        <v>10</v>
      </c>
      <c r="E14" s="299">
        <v>122</v>
      </c>
      <c r="F14" s="299">
        <v>81</v>
      </c>
      <c r="G14" s="299">
        <v>6</v>
      </c>
      <c r="H14" s="299">
        <v>83</v>
      </c>
      <c r="I14" s="299">
        <v>9</v>
      </c>
      <c r="J14" s="558">
        <v>291</v>
      </c>
      <c r="K14" s="298">
        <v>620</v>
      </c>
      <c r="L14" s="299">
        <v>14</v>
      </c>
      <c r="M14" s="299">
        <v>139</v>
      </c>
      <c r="N14" s="299">
        <v>99</v>
      </c>
      <c r="O14" s="299">
        <v>12</v>
      </c>
      <c r="P14" s="299">
        <v>79</v>
      </c>
      <c r="Q14" s="299">
        <v>14</v>
      </c>
      <c r="R14" s="300">
        <v>211</v>
      </c>
    </row>
    <row r="15" spans="1:18" ht="15">
      <c r="A15" s="252" t="s">
        <v>347</v>
      </c>
      <c r="B15" s="280" t="s">
        <v>136</v>
      </c>
      <c r="C15" s="298">
        <v>201</v>
      </c>
      <c r="D15" s="299">
        <v>5</v>
      </c>
      <c r="E15" s="299">
        <v>76</v>
      </c>
      <c r="F15" s="299">
        <v>14</v>
      </c>
      <c r="G15" s="299">
        <v>0</v>
      </c>
      <c r="H15" s="299">
        <v>36</v>
      </c>
      <c r="I15" s="299">
        <v>4</v>
      </c>
      <c r="J15" s="558">
        <v>112</v>
      </c>
      <c r="K15" s="298">
        <v>237</v>
      </c>
      <c r="L15" s="299">
        <v>1</v>
      </c>
      <c r="M15" s="299">
        <v>146</v>
      </c>
      <c r="N15" s="299">
        <v>21</v>
      </c>
      <c r="O15" s="299">
        <v>2</v>
      </c>
      <c r="P15" s="299">
        <v>20</v>
      </c>
      <c r="Q15" s="299">
        <v>0</v>
      </c>
      <c r="R15" s="300">
        <v>62</v>
      </c>
    </row>
    <row r="16" spans="1:18" ht="15">
      <c r="A16" s="252" t="s">
        <v>348</v>
      </c>
      <c r="B16" s="280" t="s">
        <v>137</v>
      </c>
      <c r="C16" s="298">
        <v>3</v>
      </c>
      <c r="D16" s="299">
        <v>1</v>
      </c>
      <c r="E16" s="299">
        <v>5</v>
      </c>
      <c r="F16" s="299">
        <v>0</v>
      </c>
      <c r="G16" s="299">
        <v>0</v>
      </c>
      <c r="H16" s="299">
        <v>2</v>
      </c>
      <c r="I16" s="299">
        <v>0</v>
      </c>
      <c r="J16" s="558">
        <v>5</v>
      </c>
      <c r="K16" s="298">
        <v>5</v>
      </c>
      <c r="L16" s="299">
        <v>0</v>
      </c>
      <c r="M16" s="299">
        <v>1</v>
      </c>
      <c r="N16" s="299">
        <v>0</v>
      </c>
      <c r="O16" s="299">
        <v>0</v>
      </c>
      <c r="P16" s="299">
        <v>1</v>
      </c>
      <c r="Q16" s="299">
        <v>0</v>
      </c>
      <c r="R16" s="300">
        <v>2</v>
      </c>
    </row>
    <row r="17" spans="1:18" ht="15">
      <c r="A17" s="252" t="s">
        <v>349</v>
      </c>
      <c r="B17" s="280" t="s">
        <v>138</v>
      </c>
      <c r="C17" s="298">
        <v>59</v>
      </c>
      <c r="D17" s="299">
        <v>3</v>
      </c>
      <c r="E17" s="299">
        <v>68</v>
      </c>
      <c r="F17" s="299">
        <v>6</v>
      </c>
      <c r="G17" s="299">
        <v>2</v>
      </c>
      <c r="H17" s="299">
        <v>6</v>
      </c>
      <c r="I17" s="299">
        <v>1</v>
      </c>
      <c r="J17" s="558">
        <v>35</v>
      </c>
      <c r="K17" s="298">
        <v>49</v>
      </c>
      <c r="L17" s="299">
        <v>0</v>
      </c>
      <c r="M17" s="299">
        <v>68</v>
      </c>
      <c r="N17" s="299">
        <v>16</v>
      </c>
      <c r="O17" s="299">
        <v>0</v>
      </c>
      <c r="P17" s="299">
        <v>5</v>
      </c>
      <c r="Q17" s="299">
        <v>3</v>
      </c>
      <c r="R17" s="300">
        <v>30</v>
      </c>
    </row>
    <row r="18" spans="1:18" ht="15">
      <c r="A18" s="252" t="s">
        <v>350</v>
      </c>
      <c r="B18" s="280" t="s">
        <v>139</v>
      </c>
      <c r="C18" s="298">
        <v>29</v>
      </c>
      <c r="D18" s="299">
        <v>2</v>
      </c>
      <c r="E18" s="299">
        <v>36</v>
      </c>
      <c r="F18" s="299">
        <v>3</v>
      </c>
      <c r="G18" s="299">
        <v>1</v>
      </c>
      <c r="H18" s="299">
        <v>10</v>
      </c>
      <c r="I18" s="299">
        <v>5</v>
      </c>
      <c r="J18" s="558">
        <v>48</v>
      </c>
      <c r="K18" s="298">
        <v>35</v>
      </c>
      <c r="L18" s="299">
        <v>0</v>
      </c>
      <c r="M18" s="299">
        <v>30</v>
      </c>
      <c r="N18" s="299">
        <v>1</v>
      </c>
      <c r="O18" s="299">
        <v>6</v>
      </c>
      <c r="P18" s="299">
        <v>1</v>
      </c>
      <c r="Q18" s="299">
        <v>0</v>
      </c>
      <c r="R18" s="300">
        <v>19</v>
      </c>
    </row>
    <row r="19" spans="1:18" ht="15">
      <c r="A19" s="252" t="s">
        <v>351</v>
      </c>
      <c r="B19" s="280" t="s">
        <v>140</v>
      </c>
      <c r="C19" s="298">
        <v>9</v>
      </c>
      <c r="D19" s="299">
        <v>0</v>
      </c>
      <c r="E19" s="299">
        <v>6</v>
      </c>
      <c r="F19" s="299">
        <v>0</v>
      </c>
      <c r="G19" s="299">
        <v>0</v>
      </c>
      <c r="H19" s="299">
        <v>1</v>
      </c>
      <c r="I19" s="299">
        <v>0</v>
      </c>
      <c r="J19" s="558">
        <v>7</v>
      </c>
      <c r="K19" s="298">
        <v>6</v>
      </c>
      <c r="L19" s="299">
        <v>0</v>
      </c>
      <c r="M19" s="299">
        <v>13</v>
      </c>
      <c r="N19" s="299">
        <v>0</v>
      </c>
      <c r="O19" s="299">
        <v>0</v>
      </c>
      <c r="P19" s="299">
        <v>1</v>
      </c>
      <c r="Q19" s="299">
        <v>2</v>
      </c>
      <c r="R19" s="300">
        <v>6</v>
      </c>
    </row>
    <row r="20" spans="1:18" ht="15">
      <c r="A20" s="252" t="s">
        <v>352</v>
      </c>
      <c r="B20" s="280" t="s">
        <v>141</v>
      </c>
      <c r="C20" s="298">
        <v>9</v>
      </c>
      <c r="D20" s="299">
        <v>1</v>
      </c>
      <c r="E20" s="299">
        <v>6</v>
      </c>
      <c r="F20" s="299">
        <v>2</v>
      </c>
      <c r="G20" s="299">
        <v>0</v>
      </c>
      <c r="H20" s="299">
        <v>0</v>
      </c>
      <c r="I20" s="299">
        <v>0</v>
      </c>
      <c r="J20" s="558">
        <v>9</v>
      </c>
      <c r="K20" s="298">
        <v>10</v>
      </c>
      <c r="L20" s="299">
        <v>0</v>
      </c>
      <c r="M20" s="299">
        <v>8</v>
      </c>
      <c r="N20" s="299">
        <v>0</v>
      </c>
      <c r="O20" s="299">
        <v>5</v>
      </c>
      <c r="P20" s="299">
        <v>2</v>
      </c>
      <c r="Q20" s="299">
        <v>2</v>
      </c>
      <c r="R20" s="300">
        <v>2</v>
      </c>
    </row>
    <row r="21" spans="1:18" ht="15">
      <c r="A21" s="252" t="s">
        <v>353</v>
      </c>
      <c r="B21" s="280" t="s">
        <v>142</v>
      </c>
      <c r="C21" s="298">
        <v>7</v>
      </c>
      <c r="D21" s="299">
        <v>0</v>
      </c>
      <c r="E21" s="299">
        <v>5</v>
      </c>
      <c r="F21" s="299">
        <v>0</v>
      </c>
      <c r="G21" s="299">
        <v>0</v>
      </c>
      <c r="H21" s="299">
        <v>1</v>
      </c>
      <c r="I21" s="299">
        <v>2</v>
      </c>
      <c r="J21" s="558">
        <v>12</v>
      </c>
      <c r="K21" s="298">
        <v>7</v>
      </c>
      <c r="L21" s="299">
        <v>0</v>
      </c>
      <c r="M21" s="299">
        <v>8</v>
      </c>
      <c r="N21" s="299">
        <v>1</v>
      </c>
      <c r="O21" s="299">
        <v>0</v>
      </c>
      <c r="P21" s="299">
        <v>1</v>
      </c>
      <c r="Q21" s="299">
        <v>0</v>
      </c>
      <c r="R21" s="300">
        <v>1</v>
      </c>
    </row>
    <row r="22" spans="1:18" ht="15">
      <c r="A22" s="252" t="s">
        <v>354</v>
      </c>
      <c r="B22" s="280" t="s">
        <v>143</v>
      </c>
      <c r="C22" s="298">
        <v>22</v>
      </c>
      <c r="D22" s="299">
        <v>0</v>
      </c>
      <c r="E22" s="299">
        <v>12</v>
      </c>
      <c r="F22" s="299">
        <v>1</v>
      </c>
      <c r="G22" s="299">
        <v>0</v>
      </c>
      <c r="H22" s="299">
        <v>2</v>
      </c>
      <c r="I22" s="299">
        <v>0</v>
      </c>
      <c r="J22" s="558">
        <v>10</v>
      </c>
      <c r="K22" s="298">
        <v>12</v>
      </c>
      <c r="L22" s="299">
        <v>0</v>
      </c>
      <c r="M22" s="299">
        <v>10</v>
      </c>
      <c r="N22" s="299">
        <v>3</v>
      </c>
      <c r="O22" s="299">
        <v>1</v>
      </c>
      <c r="P22" s="299">
        <v>4</v>
      </c>
      <c r="Q22" s="299">
        <v>1</v>
      </c>
      <c r="R22" s="300">
        <v>2</v>
      </c>
    </row>
    <row r="23" spans="1:18" ht="15">
      <c r="A23" s="252" t="s">
        <v>355</v>
      </c>
      <c r="B23" s="280" t="s">
        <v>144</v>
      </c>
      <c r="C23" s="298">
        <v>17</v>
      </c>
      <c r="D23" s="299">
        <v>0</v>
      </c>
      <c r="E23" s="299">
        <v>12</v>
      </c>
      <c r="F23" s="299">
        <v>0</v>
      </c>
      <c r="G23" s="299">
        <v>0</v>
      </c>
      <c r="H23" s="299">
        <v>3</v>
      </c>
      <c r="I23" s="299">
        <v>0</v>
      </c>
      <c r="J23" s="558">
        <v>2</v>
      </c>
      <c r="K23" s="298">
        <v>7</v>
      </c>
      <c r="L23" s="299">
        <v>0</v>
      </c>
      <c r="M23" s="299">
        <v>9</v>
      </c>
      <c r="N23" s="299">
        <v>2</v>
      </c>
      <c r="O23" s="299">
        <v>2</v>
      </c>
      <c r="P23" s="299">
        <v>1</v>
      </c>
      <c r="Q23" s="299">
        <v>0</v>
      </c>
      <c r="R23" s="300">
        <v>0</v>
      </c>
    </row>
    <row r="24" spans="1:18" ht="15">
      <c r="A24" s="252" t="s">
        <v>356</v>
      </c>
      <c r="B24" s="280" t="s">
        <v>145</v>
      </c>
      <c r="C24" s="298">
        <v>190</v>
      </c>
      <c r="D24" s="299">
        <v>4</v>
      </c>
      <c r="E24" s="299">
        <v>61</v>
      </c>
      <c r="F24" s="299">
        <v>8</v>
      </c>
      <c r="G24" s="299">
        <v>1</v>
      </c>
      <c r="H24" s="299">
        <v>27</v>
      </c>
      <c r="I24" s="299">
        <v>4</v>
      </c>
      <c r="J24" s="558">
        <v>66</v>
      </c>
      <c r="K24" s="298">
        <v>215</v>
      </c>
      <c r="L24" s="299">
        <v>4</v>
      </c>
      <c r="M24" s="299">
        <v>53</v>
      </c>
      <c r="N24" s="299">
        <v>43</v>
      </c>
      <c r="O24" s="299">
        <v>2</v>
      </c>
      <c r="P24" s="299">
        <v>27</v>
      </c>
      <c r="Q24" s="299">
        <v>3</v>
      </c>
      <c r="R24" s="300">
        <v>26</v>
      </c>
    </row>
    <row r="25" spans="1:18" ht="15">
      <c r="A25" s="252" t="s">
        <v>357</v>
      </c>
      <c r="B25" s="280" t="s">
        <v>146</v>
      </c>
      <c r="C25" s="298">
        <v>21</v>
      </c>
      <c r="D25" s="299">
        <v>4</v>
      </c>
      <c r="E25" s="299">
        <v>19</v>
      </c>
      <c r="F25" s="299">
        <v>1</v>
      </c>
      <c r="G25" s="299">
        <v>1</v>
      </c>
      <c r="H25" s="299">
        <v>9</v>
      </c>
      <c r="I25" s="299">
        <v>0</v>
      </c>
      <c r="J25" s="558">
        <v>24</v>
      </c>
      <c r="K25" s="298">
        <v>13</v>
      </c>
      <c r="L25" s="299">
        <v>3</v>
      </c>
      <c r="M25" s="299">
        <v>6</v>
      </c>
      <c r="N25" s="299">
        <v>4</v>
      </c>
      <c r="O25" s="299">
        <v>0</v>
      </c>
      <c r="P25" s="299">
        <v>3</v>
      </c>
      <c r="Q25" s="299">
        <v>0</v>
      </c>
      <c r="R25" s="300">
        <v>4</v>
      </c>
    </row>
    <row r="26" spans="1:18" ht="15">
      <c r="A26" s="252" t="s">
        <v>358</v>
      </c>
      <c r="B26" s="280" t="s">
        <v>147</v>
      </c>
      <c r="C26" s="298">
        <v>2</v>
      </c>
      <c r="D26" s="299">
        <v>1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558">
        <v>2</v>
      </c>
      <c r="K26" s="298">
        <v>7</v>
      </c>
      <c r="L26" s="299">
        <v>1</v>
      </c>
      <c r="M26" s="299">
        <v>2</v>
      </c>
      <c r="N26" s="299">
        <v>2</v>
      </c>
      <c r="O26" s="299">
        <v>2</v>
      </c>
      <c r="P26" s="299">
        <v>0</v>
      </c>
      <c r="Q26" s="299">
        <v>0</v>
      </c>
      <c r="R26" s="300">
        <v>0</v>
      </c>
    </row>
    <row r="27" spans="1:18" ht="15">
      <c r="A27" s="252" t="s">
        <v>359</v>
      </c>
      <c r="B27" s="280" t="s">
        <v>148</v>
      </c>
      <c r="C27" s="298">
        <v>17</v>
      </c>
      <c r="D27" s="299">
        <v>2</v>
      </c>
      <c r="E27" s="299">
        <v>23</v>
      </c>
      <c r="F27" s="299">
        <v>0</v>
      </c>
      <c r="G27" s="299">
        <v>0</v>
      </c>
      <c r="H27" s="299">
        <v>3</v>
      </c>
      <c r="I27" s="299">
        <v>0</v>
      </c>
      <c r="J27" s="558">
        <v>15</v>
      </c>
      <c r="K27" s="298">
        <v>15</v>
      </c>
      <c r="L27" s="299">
        <v>0</v>
      </c>
      <c r="M27" s="299">
        <v>12</v>
      </c>
      <c r="N27" s="299">
        <v>3</v>
      </c>
      <c r="O27" s="299">
        <v>0</v>
      </c>
      <c r="P27" s="299">
        <v>1</v>
      </c>
      <c r="Q27" s="299">
        <v>1</v>
      </c>
      <c r="R27" s="300">
        <v>6</v>
      </c>
    </row>
    <row r="28" spans="1:18" ht="15">
      <c r="A28" s="252" t="s">
        <v>360</v>
      </c>
      <c r="B28" s="280" t="s">
        <v>149</v>
      </c>
      <c r="C28" s="298">
        <v>45</v>
      </c>
      <c r="D28" s="299">
        <v>0</v>
      </c>
      <c r="E28" s="299">
        <v>44</v>
      </c>
      <c r="F28" s="299">
        <v>3</v>
      </c>
      <c r="G28" s="299">
        <v>0</v>
      </c>
      <c r="H28" s="299">
        <v>11</v>
      </c>
      <c r="I28" s="299">
        <v>0</v>
      </c>
      <c r="J28" s="558">
        <v>31</v>
      </c>
      <c r="K28" s="298">
        <v>42</v>
      </c>
      <c r="L28" s="299">
        <v>1</v>
      </c>
      <c r="M28" s="299">
        <v>55</v>
      </c>
      <c r="N28" s="299">
        <v>6</v>
      </c>
      <c r="O28" s="299">
        <v>1</v>
      </c>
      <c r="P28" s="299">
        <v>1</v>
      </c>
      <c r="Q28" s="299">
        <v>1</v>
      </c>
      <c r="R28" s="300">
        <v>17</v>
      </c>
    </row>
    <row r="29" spans="1:18" ht="15">
      <c r="A29" s="252" t="s">
        <v>361</v>
      </c>
      <c r="B29" s="280" t="s">
        <v>150</v>
      </c>
      <c r="C29" s="298">
        <v>62</v>
      </c>
      <c r="D29" s="299">
        <v>1</v>
      </c>
      <c r="E29" s="299">
        <v>46</v>
      </c>
      <c r="F29" s="299">
        <v>5</v>
      </c>
      <c r="G29" s="299">
        <v>1</v>
      </c>
      <c r="H29" s="299">
        <v>22</v>
      </c>
      <c r="I29" s="299">
        <v>2</v>
      </c>
      <c r="J29" s="558">
        <v>4</v>
      </c>
      <c r="K29" s="298">
        <v>48</v>
      </c>
      <c r="L29" s="299">
        <v>2</v>
      </c>
      <c r="M29" s="299">
        <v>28</v>
      </c>
      <c r="N29" s="299">
        <v>4</v>
      </c>
      <c r="O29" s="299">
        <v>0</v>
      </c>
      <c r="P29" s="299">
        <v>4</v>
      </c>
      <c r="Q29" s="299">
        <v>1</v>
      </c>
      <c r="R29" s="300">
        <v>0</v>
      </c>
    </row>
    <row r="30" spans="1:18" ht="15">
      <c r="A30" s="252" t="s">
        <v>362</v>
      </c>
      <c r="B30" s="280" t="s">
        <v>151</v>
      </c>
      <c r="C30" s="298">
        <v>13</v>
      </c>
      <c r="D30" s="299">
        <v>0</v>
      </c>
      <c r="E30" s="299">
        <v>5</v>
      </c>
      <c r="F30" s="299">
        <v>1</v>
      </c>
      <c r="G30" s="299">
        <v>0</v>
      </c>
      <c r="H30" s="299">
        <v>1</v>
      </c>
      <c r="I30" s="299">
        <v>0</v>
      </c>
      <c r="J30" s="558">
        <v>38</v>
      </c>
      <c r="K30" s="298">
        <v>4</v>
      </c>
      <c r="L30" s="299">
        <v>0</v>
      </c>
      <c r="M30" s="299">
        <v>4</v>
      </c>
      <c r="N30" s="299">
        <v>0</v>
      </c>
      <c r="O30" s="299">
        <v>0</v>
      </c>
      <c r="P30" s="299">
        <v>1</v>
      </c>
      <c r="Q30" s="299">
        <v>1</v>
      </c>
      <c r="R30" s="300">
        <v>7</v>
      </c>
    </row>
    <row r="31" spans="1:18" ht="15">
      <c r="A31" s="252" t="s">
        <v>363</v>
      </c>
      <c r="B31" s="280" t="s">
        <v>152</v>
      </c>
      <c r="C31" s="298">
        <v>20</v>
      </c>
      <c r="D31" s="299">
        <v>1</v>
      </c>
      <c r="E31" s="299">
        <v>8</v>
      </c>
      <c r="F31" s="299">
        <v>4</v>
      </c>
      <c r="G31" s="299">
        <v>1</v>
      </c>
      <c r="H31" s="299">
        <v>2</v>
      </c>
      <c r="I31" s="299">
        <v>0</v>
      </c>
      <c r="J31" s="558">
        <v>9</v>
      </c>
      <c r="K31" s="298">
        <v>42</v>
      </c>
      <c r="L31" s="299">
        <v>0</v>
      </c>
      <c r="M31" s="299">
        <v>27</v>
      </c>
      <c r="N31" s="299">
        <v>3</v>
      </c>
      <c r="O31" s="299">
        <v>2</v>
      </c>
      <c r="P31" s="299">
        <v>6</v>
      </c>
      <c r="Q31" s="299">
        <v>0</v>
      </c>
      <c r="R31" s="300">
        <v>9</v>
      </c>
    </row>
    <row r="32" spans="1:18" ht="15">
      <c r="A32" s="252" t="s">
        <v>364</v>
      </c>
      <c r="B32" s="280" t="s">
        <v>153</v>
      </c>
      <c r="C32" s="298">
        <v>5</v>
      </c>
      <c r="D32" s="299">
        <v>0</v>
      </c>
      <c r="E32" s="299">
        <v>9</v>
      </c>
      <c r="F32" s="299">
        <v>0</v>
      </c>
      <c r="G32" s="299">
        <v>0</v>
      </c>
      <c r="H32" s="299">
        <v>3</v>
      </c>
      <c r="I32" s="299">
        <v>0</v>
      </c>
      <c r="J32" s="558">
        <v>0</v>
      </c>
      <c r="K32" s="298">
        <v>4</v>
      </c>
      <c r="L32" s="299">
        <v>0</v>
      </c>
      <c r="M32" s="299">
        <v>8</v>
      </c>
      <c r="N32" s="299">
        <v>0</v>
      </c>
      <c r="O32" s="299">
        <v>0</v>
      </c>
      <c r="P32" s="299">
        <v>0</v>
      </c>
      <c r="Q32" s="299">
        <v>0</v>
      </c>
      <c r="R32" s="300">
        <v>6</v>
      </c>
    </row>
    <row r="33" spans="1:18" ht="15">
      <c r="A33" s="252" t="s">
        <v>365</v>
      </c>
      <c r="B33" s="280" t="s">
        <v>154</v>
      </c>
      <c r="C33" s="298">
        <v>10</v>
      </c>
      <c r="D33" s="299">
        <v>0</v>
      </c>
      <c r="E33" s="299">
        <v>8</v>
      </c>
      <c r="F33" s="299">
        <v>1</v>
      </c>
      <c r="G33" s="299">
        <v>0</v>
      </c>
      <c r="H33" s="299">
        <v>3</v>
      </c>
      <c r="I33" s="299">
        <v>3</v>
      </c>
      <c r="J33" s="558">
        <v>7</v>
      </c>
      <c r="K33" s="298">
        <v>14</v>
      </c>
      <c r="L33" s="299">
        <v>1</v>
      </c>
      <c r="M33" s="299">
        <v>12</v>
      </c>
      <c r="N33" s="299">
        <v>5</v>
      </c>
      <c r="O33" s="299">
        <v>3</v>
      </c>
      <c r="P33" s="299">
        <v>0</v>
      </c>
      <c r="Q33" s="299">
        <v>5</v>
      </c>
      <c r="R33" s="300">
        <v>2</v>
      </c>
    </row>
    <row r="34" spans="1:18" ht="15">
      <c r="A34" s="252" t="s">
        <v>366</v>
      </c>
      <c r="B34" s="280" t="s">
        <v>155</v>
      </c>
      <c r="C34" s="298">
        <v>39</v>
      </c>
      <c r="D34" s="299">
        <v>1</v>
      </c>
      <c r="E34" s="299">
        <v>89</v>
      </c>
      <c r="F34" s="299">
        <v>1</v>
      </c>
      <c r="G34" s="299">
        <v>0</v>
      </c>
      <c r="H34" s="299">
        <v>8</v>
      </c>
      <c r="I34" s="299">
        <v>2</v>
      </c>
      <c r="J34" s="558">
        <v>72</v>
      </c>
      <c r="K34" s="298">
        <v>42</v>
      </c>
      <c r="L34" s="299">
        <v>1</v>
      </c>
      <c r="M34" s="299">
        <v>77</v>
      </c>
      <c r="N34" s="299">
        <v>9</v>
      </c>
      <c r="O34" s="299">
        <v>0</v>
      </c>
      <c r="P34" s="299">
        <v>7</v>
      </c>
      <c r="Q34" s="299">
        <v>0</v>
      </c>
      <c r="R34" s="300">
        <v>30</v>
      </c>
    </row>
    <row r="35" spans="1:18" ht="15">
      <c r="A35" s="252" t="s">
        <v>367</v>
      </c>
      <c r="B35" s="280" t="s">
        <v>156</v>
      </c>
      <c r="C35" s="298">
        <v>140</v>
      </c>
      <c r="D35" s="299">
        <v>0</v>
      </c>
      <c r="E35" s="299">
        <v>88</v>
      </c>
      <c r="F35" s="299">
        <v>7</v>
      </c>
      <c r="G35" s="299">
        <v>0</v>
      </c>
      <c r="H35" s="299">
        <v>13</v>
      </c>
      <c r="I35" s="299">
        <v>0</v>
      </c>
      <c r="J35" s="558">
        <v>37</v>
      </c>
      <c r="K35" s="298">
        <v>151</v>
      </c>
      <c r="L35" s="299">
        <v>1</v>
      </c>
      <c r="M35" s="299">
        <v>82</v>
      </c>
      <c r="N35" s="299">
        <v>12</v>
      </c>
      <c r="O35" s="299">
        <v>0</v>
      </c>
      <c r="P35" s="299">
        <v>12</v>
      </c>
      <c r="Q35" s="299">
        <v>0</v>
      </c>
      <c r="R35" s="300">
        <v>12</v>
      </c>
    </row>
    <row r="36" spans="1:18" ht="15">
      <c r="A36" s="252" t="s">
        <v>368</v>
      </c>
      <c r="B36" s="280" t="s">
        <v>157</v>
      </c>
      <c r="C36" s="298">
        <v>13</v>
      </c>
      <c r="D36" s="299">
        <v>0</v>
      </c>
      <c r="E36" s="299">
        <v>12</v>
      </c>
      <c r="F36" s="299">
        <v>0</v>
      </c>
      <c r="G36" s="299">
        <v>0</v>
      </c>
      <c r="H36" s="299">
        <v>10</v>
      </c>
      <c r="I36" s="299">
        <v>0</v>
      </c>
      <c r="J36" s="558">
        <v>9</v>
      </c>
      <c r="K36" s="298">
        <v>11</v>
      </c>
      <c r="L36" s="299">
        <v>0</v>
      </c>
      <c r="M36" s="299">
        <v>13</v>
      </c>
      <c r="N36" s="299">
        <v>3</v>
      </c>
      <c r="O36" s="299">
        <v>0</v>
      </c>
      <c r="P36" s="299">
        <v>1</v>
      </c>
      <c r="Q36" s="299">
        <v>0</v>
      </c>
      <c r="R36" s="300">
        <v>5</v>
      </c>
    </row>
    <row r="37" spans="1:18" ht="15">
      <c r="A37" s="252" t="s">
        <v>369</v>
      </c>
      <c r="B37" s="280" t="s">
        <v>158</v>
      </c>
      <c r="C37" s="298">
        <v>3</v>
      </c>
      <c r="D37" s="299">
        <v>2</v>
      </c>
      <c r="E37" s="299">
        <v>3</v>
      </c>
      <c r="F37" s="299">
        <v>1</v>
      </c>
      <c r="G37" s="299">
        <v>0</v>
      </c>
      <c r="H37" s="299">
        <v>0</v>
      </c>
      <c r="I37" s="299">
        <v>1</v>
      </c>
      <c r="J37" s="558">
        <v>6</v>
      </c>
      <c r="K37" s="298">
        <v>2</v>
      </c>
      <c r="L37" s="299">
        <v>0</v>
      </c>
      <c r="M37" s="299">
        <v>0</v>
      </c>
      <c r="N37" s="299">
        <v>0</v>
      </c>
      <c r="O37" s="299">
        <v>0</v>
      </c>
      <c r="P37" s="299">
        <v>0</v>
      </c>
      <c r="Q37" s="299">
        <v>0</v>
      </c>
      <c r="R37" s="300">
        <v>0</v>
      </c>
    </row>
    <row r="38" spans="1:18" ht="15">
      <c r="A38" s="252" t="s">
        <v>370</v>
      </c>
      <c r="B38" s="280" t="s">
        <v>159</v>
      </c>
      <c r="C38" s="298">
        <v>4</v>
      </c>
      <c r="D38" s="299">
        <v>0</v>
      </c>
      <c r="E38" s="299">
        <v>5</v>
      </c>
      <c r="F38" s="299">
        <v>0</v>
      </c>
      <c r="G38" s="299">
        <v>0</v>
      </c>
      <c r="H38" s="299">
        <v>0</v>
      </c>
      <c r="I38" s="299">
        <v>1</v>
      </c>
      <c r="J38" s="558">
        <v>3</v>
      </c>
      <c r="K38" s="298">
        <v>3</v>
      </c>
      <c r="L38" s="299">
        <v>0</v>
      </c>
      <c r="M38" s="299">
        <v>3</v>
      </c>
      <c r="N38" s="299">
        <v>1</v>
      </c>
      <c r="O38" s="299">
        <v>0</v>
      </c>
      <c r="P38" s="299">
        <v>0</v>
      </c>
      <c r="Q38" s="299">
        <v>0</v>
      </c>
      <c r="R38" s="300">
        <v>0</v>
      </c>
    </row>
    <row r="39" spans="1:18" ht="15">
      <c r="A39" s="252" t="s">
        <v>371</v>
      </c>
      <c r="B39" s="280" t="s">
        <v>160</v>
      </c>
      <c r="C39" s="298">
        <v>74</v>
      </c>
      <c r="D39" s="299">
        <v>0</v>
      </c>
      <c r="E39" s="299">
        <v>36</v>
      </c>
      <c r="F39" s="299">
        <v>7</v>
      </c>
      <c r="G39" s="299">
        <v>0</v>
      </c>
      <c r="H39" s="299">
        <v>17</v>
      </c>
      <c r="I39" s="299">
        <v>0</v>
      </c>
      <c r="J39" s="558">
        <v>12</v>
      </c>
      <c r="K39" s="298">
        <v>60</v>
      </c>
      <c r="L39" s="299">
        <v>0</v>
      </c>
      <c r="M39" s="299">
        <v>40</v>
      </c>
      <c r="N39" s="299">
        <v>10</v>
      </c>
      <c r="O39" s="299">
        <v>0</v>
      </c>
      <c r="P39" s="299">
        <v>1</v>
      </c>
      <c r="Q39" s="299">
        <v>1</v>
      </c>
      <c r="R39" s="300">
        <v>11</v>
      </c>
    </row>
    <row r="40" spans="1:18" ht="15">
      <c r="A40" s="252" t="s">
        <v>372</v>
      </c>
      <c r="B40" s="280" t="s">
        <v>161</v>
      </c>
      <c r="C40" s="298">
        <v>28</v>
      </c>
      <c r="D40" s="299">
        <v>2</v>
      </c>
      <c r="E40" s="299">
        <v>12</v>
      </c>
      <c r="F40" s="299">
        <v>1</v>
      </c>
      <c r="G40" s="299">
        <v>0</v>
      </c>
      <c r="H40" s="299">
        <v>1</v>
      </c>
      <c r="I40" s="299">
        <v>1</v>
      </c>
      <c r="J40" s="558">
        <v>1</v>
      </c>
      <c r="K40" s="298">
        <v>13</v>
      </c>
      <c r="L40" s="299">
        <v>0</v>
      </c>
      <c r="M40" s="299">
        <v>5</v>
      </c>
      <c r="N40" s="299">
        <v>1</v>
      </c>
      <c r="O40" s="299">
        <v>0</v>
      </c>
      <c r="P40" s="299">
        <v>0</v>
      </c>
      <c r="Q40" s="299">
        <v>1</v>
      </c>
      <c r="R40" s="300">
        <v>4</v>
      </c>
    </row>
    <row r="41" spans="1:18" ht="15">
      <c r="A41" s="252" t="s">
        <v>373</v>
      </c>
      <c r="B41" s="280" t="s">
        <v>278</v>
      </c>
      <c r="C41" s="298">
        <v>135</v>
      </c>
      <c r="D41" s="299">
        <v>2</v>
      </c>
      <c r="E41" s="299">
        <v>65</v>
      </c>
      <c r="F41" s="299">
        <v>9</v>
      </c>
      <c r="G41" s="299">
        <v>1</v>
      </c>
      <c r="H41" s="299">
        <v>11</v>
      </c>
      <c r="I41" s="299">
        <v>4</v>
      </c>
      <c r="J41" s="558">
        <v>52</v>
      </c>
      <c r="K41" s="298">
        <v>128</v>
      </c>
      <c r="L41" s="299">
        <v>2</v>
      </c>
      <c r="M41" s="299">
        <v>54</v>
      </c>
      <c r="N41" s="299">
        <v>21</v>
      </c>
      <c r="O41" s="299">
        <v>4</v>
      </c>
      <c r="P41" s="299">
        <v>12</v>
      </c>
      <c r="Q41" s="299">
        <v>1</v>
      </c>
      <c r="R41" s="300">
        <v>14</v>
      </c>
    </row>
    <row r="42" spans="1:18" ht="15">
      <c r="A42" s="252" t="s">
        <v>374</v>
      </c>
      <c r="B42" s="280" t="s">
        <v>162</v>
      </c>
      <c r="C42" s="301">
        <v>2112</v>
      </c>
      <c r="D42" s="299">
        <v>3</v>
      </c>
      <c r="E42" s="299">
        <v>1371</v>
      </c>
      <c r="F42" s="299">
        <v>348</v>
      </c>
      <c r="G42" s="299">
        <v>3</v>
      </c>
      <c r="H42" s="299">
        <v>493</v>
      </c>
      <c r="I42" s="299">
        <v>9</v>
      </c>
      <c r="J42" s="558">
        <v>645</v>
      </c>
      <c r="K42" s="301">
        <v>2126</v>
      </c>
      <c r="L42" s="299">
        <v>1</v>
      </c>
      <c r="M42" s="302">
        <v>1528</v>
      </c>
      <c r="N42" s="299">
        <v>610</v>
      </c>
      <c r="O42" s="299">
        <v>11</v>
      </c>
      <c r="P42" s="299">
        <v>372</v>
      </c>
      <c r="Q42" s="299">
        <v>5</v>
      </c>
      <c r="R42" s="300">
        <v>349</v>
      </c>
    </row>
    <row r="43" spans="1:18" ht="15">
      <c r="A43" s="252" t="s">
        <v>375</v>
      </c>
      <c r="B43" s="280" t="s">
        <v>163</v>
      </c>
      <c r="C43" s="298">
        <v>349</v>
      </c>
      <c r="D43" s="299">
        <v>1</v>
      </c>
      <c r="E43" s="299">
        <v>212</v>
      </c>
      <c r="F43" s="299">
        <v>40</v>
      </c>
      <c r="G43" s="299">
        <v>1</v>
      </c>
      <c r="H43" s="299">
        <v>65</v>
      </c>
      <c r="I43" s="299">
        <v>2</v>
      </c>
      <c r="J43" s="558">
        <v>92</v>
      </c>
      <c r="K43" s="298">
        <v>344</v>
      </c>
      <c r="L43" s="299">
        <v>1</v>
      </c>
      <c r="M43" s="299">
        <v>176</v>
      </c>
      <c r="N43" s="299">
        <v>58</v>
      </c>
      <c r="O43" s="299">
        <v>5</v>
      </c>
      <c r="P43" s="299">
        <v>42</v>
      </c>
      <c r="Q43" s="299">
        <v>7</v>
      </c>
      <c r="R43" s="300">
        <v>71</v>
      </c>
    </row>
    <row r="44" spans="1:18" ht="15">
      <c r="A44" s="252" t="s">
        <v>376</v>
      </c>
      <c r="B44" s="280" t="s">
        <v>164</v>
      </c>
      <c r="C44" s="298">
        <v>5</v>
      </c>
      <c r="D44" s="299">
        <v>0</v>
      </c>
      <c r="E44" s="299">
        <v>4</v>
      </c>
      <c r="F44" s="299">
        <v>1</v>
      </c>
      <c r="G44" s="299">
        <v>0</v>
      </c>
      <c r="H44" s="299">
        <v>0</v>
      </c>
      <c r="I44" s="299">
        <v>0</v>
      </c>
      <c r="J44" s="558">
        <v>2</v>
      </c>
      <c r="K44" s="298">
        <v>1</v>
      </c>
      <c r="L44" s="299">
        <v>0</v>
      </c>
      <c r="M44" s="299">
        <v>3</v>
      </c>
      <c r="N44" s="299">
        <v>0</v>
      </c>
      <c r="O44" s="299">
        <v>0</v>
      </c>
      <c r="P44" s="299">
        <v>0</v>
      </c>
      <c r="Q44" s="299">
        <v>0</v>
      </c>
      <c r="R44" s="300">
        <v>1</v>
      </c>
    </row>
    <row r="45" spans="1:18" ht="15">
      <c r="A45" s="252" t="s">
        <v>377</v>
      </c>
      <c r="B45" s="280" t="s">
        <v>165</v>
      </c>
      <c r="C45" s="298">
        <v>7</v>
      </c>
      <c r="D45" s="299">
        <v>0</v>
      </c>
      <c r="E45" s="299">
        <v>6</v>
      </c>
      <c r="F45" s="299">
        <v>0</v>
      </c>
      <c r="G45" s="299">
        <v>0</v>
      </c>
      <c r="H45" s="299">
        <v>5</v>
      </c>
      <c r="I45" s="299">
        <v>0</v>
      </c>
      <c r="J45" s="558">
        <v>5</v>
      </c>
      <c r="K45" s="298">
        <v>7</v>
      </c>
      <c r="L45" s="299">
        <v>0</v>
      </c>
      <c r="M45" s="299">
        <v>4</v>
      </c>
      <c r="N45" s="299">
        <v>3</v>
      </c>
      <c r="O45" s="299">
        <v>2</v>
      </c>
      <c r="P45" s="299">
        <v>0</v>
      </c>
      <c r="Q45" s="299">
        <v>3</v>
      </c>
      <c r="R45" s="300">
        <v>5</v>
      </c>
    </row>
    <row r="46" spans="1:18" ht="15">
      <c r="A46" s="252" t="s">
        <v>378</v>
      </c>
      <c r="B46" s="280" t="s">
        <v>166</v>
      </c>
      <c r="C46" s="298">
        <v>76</v>
      </c>
      <c r="D46" s="299">
        <v>1</v>
      </c>
      <c r="E46" s="299">
        <v>36</v>
      </c>
      <c r="F46" s="299">
        <v>9</v>
      </c>
      <c r="G46" s="299">
        <v>0</v>
      </c>
      <c r="H46" s="299">
        <v>6</v>
      </c>
      <c r="I46" s="299">
        <v>2</v>
      </c>
      <c r="J46" s="558">
        <v>27</v>
      </c>
      <c r="K46" s="298">
        <v>62</v>
      </c>
      <c r="L46" s="299">
        <v>0</v>
      </c>
      <c r="M46" s="299">
        <v>51</v>
      </c>
      <c r="N46" s="299">
        <v>21</v>
      </c>
      <c r="O46" s="299">
        <v>3</v>
      </c>
      <c r="P46" s="299">
        <v>12</v>
      </c>
      <c r="Q46" s="299">
        <v>2</v>
      </c>
      <c r="R46" s="300">
        <v>29</v>
      </c>
    </row>
    <row r="47" spans="1:18" ht="15">
      <c r="A47" s="252" t="s">
        <v>379</v>
      </c>
      <c r="B47" s="280" t="s">
        <v>167</v>
      </c>
      <c r="C47" s="298">
        <v>12</v>
      </c>
      <c r="D47" s="299">
        <v>0</v>
      </c>
      <c r="E47" s="299">
        <v>11</v>
      </c>
      <c r="F47" s="299">
        <v>1</v>
      </c>
      <c r="G47" s="299">
        <v>2</v>
      </c>
      <c r="H47" s="299">
        <v>6</v>
      </c>
      <c r="I47" s="299">
        <v>1</v>
      </c>
      <c r="J47" s="558">
        <v>34</v>
      </c>
      <c r="K47" s="298">
        <v>15</v>
      </c>
      <c r="L47" s="299">
        <v>0</v>
      </c>
      <c r="M47" s="299">
        <v>17</v>
      </c>
      <c r="N47" s="299">
        <v>2</v>
      </c>
      <c r="O47" s="299">
        <v>0</v>
      </c>
      <c r="P47" s="299">
        <v>1</v>
      </c>
      <c r="Q47" s="299">
        <v>0</v>
      </c>
      <c r="R47" s="300">
        <v>9</v>
      </c>
    </row>
    <row r="48" spans="1:18" ht="15">
      <c r="A48" s="252" t="s">
        <v>380</v>
      </c>
      <c r="B48" s="280" t="s">
        <v>168</v>
      </c>
      <c r="C48" s="298">
        <v>9</v>
      </c>
      <c r="D48" s="299">
        <v>0</v>
      </c>
      <c r="E48" s="299">
        <v>11</v>
      </c>
      <c r="F48" s="299">
        <v>0</v>
      </c>
      <c r="G48" s="299">
        <v>0</v>
      </c>
      <c r="H48" s="299">
        <v>3</v>
      </c>
      <c r="I48" s="299">
        <v>0</v>
      </c>
      <c r="J48" s="558">
        <v>9</v>
      </c>
      <c r="K48" s="298">
        <v>5</v>
      </c>
      <c r="L48" s="299">
        <v>0</v>
      </c>
      <c r="M48" s="299">
        <v>7</v>
      </c>
      <c r="N48" s="299">
        <v>1</v>
      </c>
      <c r="O48" s="299">
        <v>0</v>
      </c>
      <c r="P48" s="299">
        <v>1</v>
      </c>
      <c r="Q48" s="299">
        <v>1</v>
      </c>
      <c r="R48" s="300">
        <v>3</v>
      </c>
    </row>
    <row r="49" spans="1:18" ht="15">
      <c r="A49" s="252" t="s">
        <v>381</v>
      </c>
      <c r="B49" s="280" t="s">
        <v>169</v>
      </c>
      <c r="C49" s="298">
        <v>133</v>
      </c>
      <c r="D49" s="299">
        <v>1</v>
      </c>
      <c r="E49" s="299">
        <v>75</v>
      </c>
      <c r="F49" s="299">
        <v>12</v>
      </c>
      <c r="G49" s="299">
        <v>1</v>
      </c>
      <c r="H49" s="299">
        <v>18</v>
      </c>
      <c r="I49" s="299">
        <v>1</v>
      </c>
      <c r="J49" s="558">
        <v>27</v>
      </c>
      <c r="K49" s="298">
        <v>107</v>
      </c>
      <c r="L49" s="299">
        <v>1</v>
      </c>
      <c r="M49" s="299">
        <v>59</v>
      </c>
      <c r="N49" s="299">
        <v>20</v>
      </c>
      <c r="O49" s="299">
        <v>3</v>
      </c>
      <c r="P49" s="299">
        <v>12</v>
      </c>
      <c r="Q49" s="299">
        <v>4</v>
      </c>
      <c r="R49" s="300">
        <v>15</v>
      </c>
    </row>
    <row r="50" spans="1:18" ht="15">
      <c r="A50" s="252" t="s">
        <v>382</v>
      </c>
      <c r="B50" s="280" t="s">
        <v>170</v>
      </c>
      <c r="C50" s="298">
        <v>95</v>
      </c>
      <c r="D50" s="299">
        <v>0</v>
      </c>
      <c r="E50" s="299">
        <v>64</v>
      </c>
      <c r="F50" s="299">
        <v>15</v>
      </c>
      <c r="G50" s="299">
        <v>4</v>
      </c>
      <c r="H50" s="299">
        <v>16</v>
      </c>
      <c r="I50" s="299">
        <v>6</v>
      </c>
      <c r="J50" s="558">
        <v>36</v>
      </c>
      <c r="K50" s="298">
        <v>128</v>
      </c>
      <c r="L50" s="299">
        <v>4</v>
      </c>
      <c r="M50" s="299">
        <v>72</v>
      </c>
      <c r="N50" s="299">
        <v>15</v>
      </c>
      <c r="O50" s="299">
        <v>8</v>
      </c>
      <c r="P50" s="299">
        <v>13</v>
      </c>
      <c r="Q50" s="299">
        <v>5</v>
      </c>
      <c r="R50" s="300">
        <v>27</v>
      </c>
    </row>
    <row r="51" spans="1:18" ht="15">
      <c r="A51" s="252" t="s">
        <v>383</v>
      </c>
      <c r="B51" s="280" t="s">
        <v>171</v>
      </c>
      <c r="C51" s="298">
        <v>15</v>
      </c>
      <c r="D51" s="299">
        <v>1</v>
      </c>
      <c r="E51" s="299">
        <v>23</v>
      </c>
      <c r="F51" s="299">
        <v>0</v>
      </c>
      <c r="G51" s="299">
        <v>2</v>
      </c>
      <c r="H51" s="299">
        <v>3</v>
      </c>
      <c r="I51" s="299">
        <v>2</v>
      </c>
      <c r="J51" s="558">
        <v>33</v>
      </c>
      <c r="K51" s="298">
        <v>7</v>
      </c>
      <c r="L51" s="299">
        <v>0</v>
      </c>
      <c r="M51" s="299">
        <v>18</v>
      </c>
      <c r="N51" s="299">
        <v>1</v>
      </c>
      <c r="O51" s="299">
        <v>3</v>
      </c>
      <c r="P51" s="299">
        <v>1</v>
      </c>
      <c r="Q51" s="299">
        <v>3</v>
      </c>
      <c r="R51" s="300">
        <v>15</v>
      </c>
    </row>
    <row r="52" spans="1:18" ht="15">
      <c r="A52" s="252" t="s">
        <v>384</v>
      </c>
      <c r="B52" s="280" t="s">
        <v>172</v>
      </c>
      <c r="C52" s="298">
        <v>27</v>
      </c>
      <c r="D52" s="299">
        <v>0</v>
      </c>
      <c r="E52" s="299">
        <v>24</v>
      </c>
      <c r="F52" s="299">
        <v>1</v>
      </c>
      <c r="G52" s="299">
        <v>0</v>
      </c>
      <c r="H52" s="299">
        <v>7</v>
      </c>
      <c r="I52" s="299">
        <v>0</v>
      </c>
      <c r="J52" s="558">
        <v>16</v>
      </c>
      <c r="K52" s="298">
        <v>18</v>
      </c>
      <c r="L52" s="299">
        <v>0</v>
      </c>
      <c r="M52" s="299">
        <v>11</v>
      </c>
      <c r="N52" s="299">
        <v>2</v>
      </c>
      <c r="O52" s="299">
        <v>0</v>
      </c>
      <c r="P52" s="299">
        <v>4</v>
      </c>
      <c r="Q52" s="299">
        <v>0</v>
      </c>
      <c r="R52" s="300">
        <v>2</v>
      </c>
    </row>
    <row r="53" spans="1:18" ht="15">
      <c r="A53" s="252" t="s">
        <v>385</v>
      </c>
      <c r="B53" s="280" t="s">
        <v>173</v>
      </c>
      <c r="C53" s="298">
        <v>35</v>
      </c>
      <c r="D53" s="299">
        <v>2</v>
      </c>
      <c r="E53" s="299">
        <v>75</v>
      </c>
      <c r="F53" s="299">
        <v>4</v>
      </c>
      <c r="G53" s="299">
        <v>1</v>
      </c>
      <c r="H53" s="299">
        <v>14</v>
      </c>
      <c r="I53" s="299">
        <v>1</v>
      </c>
      <c r="J53" s="558">
        <v>47</v>
      </c>
      <c r="K53" s="298">
        <v>62</v>
      </c>
      <c r="L53" s="299">
        <v>2</v>
      </c>
      <c r="M53" s="299">
        <v>27</v>
      </c>
      <c r="N53" s="299">
        <v>5</v>
      </c>
      <c r="O53" s="299">
        <v>4</v>
      </c>
      <c r="P53" s="299">
        <v>2</v>
      </c>
      <c r="Q53" s="299">
        <v>0</v>
      </c>
      <c r="R53" s="300">
        <v>22</v>
      </c>
    </row>
    <row r="54" spans="1:18" ht="15">
      <c r="A54" s="252" t="s">
        <v>386</v>
      </c>
      <c r="B54" s="280" t="s">
        <v>174</v>
      </c>
      <c r="C54" s="298">
        <v>41</v>
      </c>
      <c r="D54" s="299">
        <v>0</v>
      </c>
      <c r="E54" s="299">
        <v>40</v>
      </c>
      <c r="F54" s="299">
        <v>2</v>
      </c>
      <c r="G54" s="299">
        <v>1</v>
      </c>
      <c r="H54" s="299">
        <v>1</v>
      </c>
      <c r="I54" s="299">
        <v>0</v>
      </c>
      <c r="J54" s="558">
        <v>26</v>
      </c>
      <c r="K54" s="298">
        <v>39</v>
      </c>
      <c r="L54" s="299">
        <v>1</v>
      </c>
      <c r="M54" s="299">
        <v>26</v>
      </c>
      <c r="N54" s="299">
        <v>2</v>
      </c>
      <c r="O54" s="299">
        <v>3</v>
      </c>
      <c r="P54" s="299">
        <v>2</v>
      </c>
      <c r="Q54" s="299">
        <v>0</v>
      </c>
      <c r="R54" s="300">
        <v>12</v>
      </c>
    </row>
    <row r="55" spans="1:18" ht="15">
      <c r="A55" s="252" t="s">
        <v>387</v>
      </c>
      <c r="B55" s="280" t="s">
        <v>175</v>
      </c>
      <c r="C55" s="298">
        <v>29</v>
      </c>
      <c r="D55" s="299">
        <v>0</v>
      </c>
      <c r="E55" s="299">
        <v>14</v>
      </c>
      <c r="F55" s="299">
        <v>0</v>
      </c>
      <c r="G55" s="299">
        <v>0</v>
      </c>
      <c r="H55" s="299">
        <v>6</v>
      </c>
      <c r="I55" s="299">
        <v>4</v>
      </c>
      <c r="J55" s="558">
        <v>8</v>
      </c>
      <c r="K55" s="298">
        <v>13</v>
      </c>
      <c r="L55" s="299">
        <v>0</v>
      </c>
      <c r="M55" s="299">
        <v>6</v>
      </c>
      <c r="N55" s="299">
        <v>3</v>
      </c>
      <c r="O55" s="299">
        <v>2</v>
      </c>
      <c r="P55" s="299">
        <v>0</v>
      </c>
      <c r="Q55" s="299">
        <v>0</v>
      </c>
      <c r="R55" s="300">
        <v>1</v>
      </c>
    </row>
    <row r="56" spans="1:18" ht="15">
      <c r="A56" s="252" t="s">
        <v>388</v>
      </c>
      <c r="B56" s="280" t="s">
        <v>176</v>
      </c>
      <c r="C56" s="298">
        <v>60</v>
      </c>
      <c r="D56" s="299">
        <v>1</v>
      </c>
      <c r="E56" s="299">
        <v>32</v>
      </c>
      <c r="F56" s="299">
        <v>8</v>
      </c>
      <c r="G56" s="299">
        <v>0</v>
      </c>
      <c r="H56" s="299">
        <v>10</v>
      </c>
      <c r="I56" s="299">
        <v>2</v>
      </c>
      <c r="J56" s="558">
        <v>32</v>
      </c>
      <c r="K56" s="298">
        <v>56</v>
      </c>
      <c r="L56" s="299">
        <v>1</v>
      </c>
      <c r="M56" s="299">
        <v>36</v>
      </c>
      <c r="N56" s="299">
        <v>15</v>
      </c>
      <c r="O56" s="299">
        <v>2</v>
      </c>
      <c r="P56" s="299">
        <v>10</v>
      </c>
      <c r="Q56" s="299">
        <v>1</v>
      </c>
      <c r="R56" s="300">
        <v>43</v>
      </c>
    </row>
    <row r="57" spans="1:18" ht="15">
      <c r="A57" s="252" t="s">
        <v>389</v>
      </c>
      <c r="B57" s="280" t="s">
        <v>177</v>
      </c>
      <c r="C57" s="298">
        <v>3</v>
      </c>
      <c r="D57" s="299">
        <v>1</v>
      </c>
      <c r="E57" s="299">
        <v>7</v>
      </c>
      <c r="F57" s="299">
        <v>2</v>
      </c>
      <c r="G57" s="299">
        <v>0</v>
      </c>
      <c r="H57" s="299">
        <v>1</v>
      </c>
      <c r="I57" s="299">
        <v>0</v>
      </c>
      <c r="J57" s="558">
        <v>4</v>
      </c>
      <c r="K57" s="298">
        <v>3</v>
      </c>
      <c r="L57" s="299">
        <v>2</v>
      </c>
      <c r="M57" s="299">
        <v>5</v>
      </c>
      <c r="N57" s="299">
        <v>4</v>
      </c>
      <c r="O57" s="299">
        <v>0</v>
      </c>
      <c r="P57" s="299">
        <v>1</v>
      </c>
      <c r="Q57" s="299">
        <v>0</v>
      </c>
      <c r="R57" s="300">
        <v>2</v>
      </c>
    </row>
    <row r="58" spans="1:18" ht="15">
      <c r="A58" s="252" t="s">
        <v>390</v>
      </c>
      <c r="B58" s="280" t="s">
        <v>178</v>
      </c>
      <c r="C58" s="298">
        <v>8</v>
      </c>
      <c r="D58" s="299">
        <v>2</v>
      </c>
      <c r="E58" s="299">
        <v>3</v>
      </c>
      <c r="F58" s="299">
        <v>1</v>
      </c>
      <c r="G58" s="299">
        <v>2</v>
      </c>
      <c r="H58" s="299">
        <v>3</v>
      </c>
      <c r="I58" s="299">
        <v>5</v>
      </c>
      <c r="J58" s="558">
        <v>7</v>
      </c>
      <c r="K58" s="298">
        <v>15</v>
      </c>
      <c r="L58" s="299">
        <v>9</v>
      </c>
      <c r="M58" s="299">
        <v>9</v>
      </c>
      <c r="N58" s="299">
        <v>4</v>
      </c>
      <c r="O58" s="299">
        <v>1</v>
      </c>
      <c r="P58" s="299">
        <v>1</v>
      </c>
      <c r="Q58" s="299">
        <v>3</v>
      </c>
      <c r="R58" s="300">
        <v>5</v>
      </c>
    </row>
    <row r="59" spans="1:18" ht="15">
      <c r="A59" s="252" t="s">
        <v>391</v>
      </c>
      <c r="B59" s="280" t="s">
        <v>179</v>
      </c>
      <c r="C59" s="298">
        <v>6</v>
      </c>
      <c r="D59" s="299">
        <v>0</v>
      </c>
      <c r="E59" s="299">
        <v>7</v>
      </c>
      <c r="F59" s="299">
        <v>1</v>
      </c>
      <c r="G59" s="299">
        <v>1</v>
      </c>
      <c r="H59" s="299">
        <v>0</v>
      </c>
      <c r="I59" s="299">
        <v>2</v>
      </c>
      <c r="J59" s="558">
        <v>4</v>
      </c>
      <c r="K59" s="298">
        <v>9</v>
      </c>
      <c r="L59" s="299">
        <v>0</v>
      </c>
      <c r="M59" s="299">
        <v>6</v>
      </c>
      <c r="N59" s="299">
        <v>0</v>
      </c>
      <c r="O59" s="299">
        <v>0</v>
      </c>
      <c r="P59" s="299">
        <v>0</v>
      </c>
      <c r="Q59" s="299">
        <v>1</v>
      </c>
      <c r="R59" s="300">
        <v>2</v>
      </c>
    </row>
    <row r="60" spans="1:18" ht="15">
      <c r="A60" s="252" t="s">
        <v>392</v>
      </c>
      <c r="B60" s="280" t="s">
        <v>180</v>
      </c>
      <c r="C60" s="298">
        <v>13</v>
      </c>
      <c r="D60" s="299">
        <v>0</v>
      </c>
      <c r="E60" s="299">
        <v>17</v>
      </c>
      <c r="F60" s="299">
        <v>2</v>
      </c>
      <c r="G60" s="299">
        <v>0</v>
      </c>
      <c r="H60" s="299">
        <v>3</v>
      </c>
      <c r="I60" s="299">
        <v>1</v>
      </c>
      <c r="J60" s="558">
        <v>13</v>
      </c>
      <c r="K60" s="298">
        <v>15</v>
      </c>
      <c r="L60" s="299">
        <v>1</v>
      </c>
      <c r="M60" s="299">
        <v>15</v>
      </c>
      <c r="N60" s="299">
        <v>9</v>
      </c>
      <c r="O60" s="299">
        <v>0</v>
      </c>
      <c r="P60" s="299">
        <v>5</v>
      </c>
      <c r="Q60" s="299">
        <v>2</v>
      </c>
      <c r="R60" s="300">
        <v>7</v>
      </c>
    </row>
    <row r="61" spans="1:18" ht="15">
      <c r="A61" s="252" t="s">
        <v>393</v>
      </c>
      <c r="B61" s="280" t="s">
        <v>181</v>
      </c>
      <c r="C61" s="298">
        <v>7</v>
      </c>
      <c r="D61" s="299">
        <v>0</v>
      </c>
      <c r="E61" s="299">
        <v>10</v>
      </c>
      <c r="F61" s="299">
        <v>2</v>
      </c>
      <c r="G61" s="299">
        <v>0</v>
      </c>
      <c r="H61" s="299">
        <v>3</v>
      </c>
      <c r="I61" s="299">
        <v>1</v>
      </c>
      <c r="J61" s="558">
        <v>7</v>
      </c>
      <c r="K61" s="298">
        <v>6</v>
      </c>
      <c r="L61" s="299">
        <v>0</v>
      </c>
      <c r="M61" s="299">
        <v>8</v>
      </c>
      <c r="N61" s="299">
        <v>0</v>
      </c>
      <c r="O61" s="299">
        <v>1</v>
      </c>
      <c r="P61" s="299">
        <v>1</v>
      </c>
      <c r="Q61" s="299">
        <v>0</v>
      </c>
      <c r="R61" s="300">
        <v>6</v>
      </c>
    </row>
    <row r="62" spans="1:18" ht="15">
      <c r="A62" s="252" t="s">
        <v>394</v>
      </c>
      <c r="B62" s="280" t="s">
        <v>182</v>
      </c>
      <c r="C62" s="298">
        <v>66</v>
      </c>
      <c r="D62" s="299">
        <v>1</v>
      </c>
      <c r="E62" s="299">
        <v>41</v>
      </c>
      <c r="F62" s="299">
        <v>8</v>
      </c>
      <c r="G62" s="299">
        <v>0</v>
      </c>
      <c r="H62" s="299">
        <v>3</v>
      </c>
      <c r="I62" s="299">
        <v>1</v>
      </c>
      <c r="J62" s="558">
        <v>35</v>
      </c>
      <c r="K62" s="298">
        <v>37</v>
      </c>
      <c r="L62" s="299">
        <v>0</v>
      </c>
      <c r="M62" s="299">
        <v>7</v>
      </c>
      <c r="N62" s="299">
        <v>10</v>
      </c>
      <c r="O62" s="299">
        <v>2</v>
      </c>
      <c r="P62" s="299">
        <v>12</v>
      </c>
      <c r="Q62" s="299">
        <v>0</v>
      </c>
      <c r="R62" s="300">
        <v>8</v>
      </c>
    </row>
    <row r="63" spans="1:18" ht="15">
      <c r="A63" s="252" t="s">
        <v>395</v>
      </c>
      <c r="B63" s="280" t="s">
        <v>183</v>
      </c>
      <c r="C63" s="298">
        <v>40</v>
      </c>
      <c r="D63" s="299">
        <v>1</v>
      </c>
      <c r="E63" s="299">
        <v>45</v>
      </c>
      <c r="F63" s="299">
        <v>1</v>
      </c>
      <c r="G63" s="299">
        <v>0</v>
      </c>
      <c r="H63" s="299">
        <v>13</v>
      </c>
      <c r="I63" s="299">
        <v>3</v>
      </c>
      <c r="J63" s="558">
        <v>23</v>
      </c>
      <c r="K63" s="298">
        <v>52</v>
      </c>
      <c r="L63" s="299">
        <v>1</v>
      </c>
      <c r="M63" s="299">
        <v>32</v>
      </c>
      <c r="N63" s="299">
        <v>4</v>
      </c>
      <c r="O63" s="299">
        <v>0</v>
      </c>
      <c r="P63" s="299">
        <v>6</v>
      </c>
      <c r="Q63" s="299">
        <v>0</v>
      </c>
      <c r="R63" s="300">
        <v>12</v>
      </c>
    </row>
    <row r="64" spans="1:18" ht="15">
      <c r="A64" s="252" t="s">
        <v>396</v>
      </c>
      <c r="B64" s="280" t="s">
        <v>184</v>
      </c>
      <c r="C64" s="298">
        <v>7</v>
      </c>
      <c r="D64" s="299">
        <v>1</v>
      </c>
      <c r="E64" s="299">
        <v>3</v>
      </c>
      <c r="F64" s="299">
        <v>0</v>
      </c>
      <c r="G64" s="299">
        <v>0</v>
      </c>
      <c r="H64" s="299">
        <v>0</v>
      </c>
      <c r="I64" s="299">
        <v>0</v>
      </c>
      <c r="J64" s="558">
        <v>0</v>
      </c>
      <c r="K64" s="298">
        <v>3</v>
      </c>
      <c r="L64" s="299">
        <v>0</v>
      </c>
      <c r="M64" s="299">
        <v>5</v>
      </c>
      <c r="N64" s="299">
        <v>0</v>
      </c>
      <c r="O64" s="299">
        <v>0</v>
      </c>
      <c r="P64" s="299">
        <v>0</v>
      </c>
      <c r="Q64" s="299">
        <v>0</v>
      </c>
      <c r="R64" s="300">
        <v>0</v>
      </c>
    </row>
    <row r="65" spans="1:18" ht="15">
      <c r="A65" s="252" t="s">
        <v>397</v>
      </c>
      <c r="B65" s="280" t="s">
        <v>185</v>
      </c>
      <c r="C65" s="298">
        <v>2</v>
      </c>
      <c r="D65" s="299">
        <v>0</v>
      </c>
      <c r="E65" s="299">
        <v>5</v>
      </c>
      <c r="F65" s="299">
        <v>1</v>
      </c>
      <c r="G65" s="299">
        <v>0</v>
      </c>
      <c r="H65" s="299">
        <v>2</v>
      </c>
      <c r="I65" s="299">
        <v>0</v>
      </c>
      <c r="J65" s="558">
        <v>2</v>
      </c>
      <c r="K65" s="298">
        <v>3</v>
      </c>
      <c r="L65" s="299">
        <v>0</v>
      </c>
      <c r="M65" s="299">
        <v>3</v>
      </c>
      <c r="N65" s="299">
        <v>0</v>
      </c>
      <c r="O65" s="299">
        <v>0</v>
      </c>
      <c r="P65" s="299">
        <v>0</v>
      </c>
      <c r="Q65" s="299">
        <v>0</v>
      </c>
      <c r="R65" s="300">
        <v>0</v>
      </c>
    </row>
    <row r="66" spans="1:18" ht="15">
      <c r="A66" s="252" t="s">
        <v>398</v>
      </c>
      <c r="B66" s="280" t="s">
        <v>186</v>
      </c>
      <c r="C66" s="298">
        <v>21</v>
      </c>
      <c r="D66" s="299">
        <v>0</v>
      </c>
      <c r="E66" s="299">
        <v>12</v>
      </c>
      <c r="F66" s="299">
        <v>3</v>
      </c>
      <c r="G66" s="299">
        <v>0</v>
      </c>
      <c r="H66" s="299">
        <v>3</v>
      </c>
      <c r="I66" s="299">
        <v>0</v>
      </c>
      <c r="J66" s="558">
        <v>24</v>
      </c>
      <c r="K66" s="298">
        <v>12</v>
      </c>
      <c r="L66" s="299">
        <v>0</v>
      </c>
      <c r="M66" s="299">
        <v>9</v>
      </c>
      <c r="N66" s="299">
        <v>1</v>
      </c>
      <c r="O66" s="299">
        <v>1</v>
      </c>
      <c r="P66" s="299">
        <v>1</v>
      </c>
      <c r="Q66" s="299">
        <v>1</v>
      </c>
      <c r="R66" s="300">
        <v>5</v>
      </c>
    </row>
    <row r="67" spans="1:18" ht="15">
      <c r="A67" s="252" t="s">
        <v>399</v>
      </c>
      <c r="B67" s="280" t="s">
        <v>187</v>
      </c>
      <c r="C67" s="298">
        <v>59</v>
      </c>
      <c r="D67" s="299">
        <v>0</v>
      </c>
      <c r="E67" s="299">
        <v>65</v>
      </c>
      <c r="F67" s="299">
        <v>6</v>
      </c>
      <c r="G67" s="299">
        <v>0</v>
      </c>
      <c r="H67" s="299">
        <v>6</v>
      </c>
      <c r="I67" s="299">
        <v>1</v>
      </c>
      <c r="J67" s="558">
        <v>38</v>
      </c>
      <c r="K67" s="298">
        <v>54</v>
      </c>
      <c r="L67" s="299">
        <v>1</v>
      </c>
      <c r="M67" s="299">
        <v>51</v>
      </c>
      <c r="N67" s="299">
        <v>8</v>
      </c>
      <c r="O67" s="299">
        <v>0</v>
      </c>
      <c r="P67" s="299">
        <v>5</v>
      </c>
      <c r="Q67" s="299">
        <v>1</v>
      </c>
      <c r="R67" s="300">
        <v>25</v>
      </c>
    </row>
    <row r="68" spans="1:18" ht="15">
      <c r="A68" s="252" t="s">
        <v>400</v>
      </c>
      <c r="B68" s="280" t="s">
        <v>188</v>
      </c>
      <c r="C68" s="298">
        <v>16</v>
      </c>
      <c r="D68" s="299">
        <v>1</v>
      </c>
      <c r="E68" s="299">
        <v>16</v>
      </c>
      <c r="F68" s="299">
        <v>0</v>
      </c>
      <c r="G68" s="299">
        <v>1</v>
      </c>
      <c r="H68" s="299">
        <v>6</v>
      </c>
      <c r="I68" s="299">
        <v>0</v>
      </c>
      <c r="J68" s="558">
        <v>20</v>
      </c>
      <c r="K68" s="298">
        <v>13</v>
      </c>
      <c r="L68" s="299">
        <v>0</v>
      </c>
      <c r="M68" s="299">
        <v>18</v>
      </c>
      <c r="N68" s="299">
        <v>0</v>
      </c>
      <c r="O68" s="299">
        <v>0</v>
      </c>
      <c r="P68" s="299">
        <v>0</v>
      </c>
      <c r="Q68" s="299">
        <v>0</v>
      </c>
      <c r="R68" s="300">
        <v>6</v>
      </c>
    </row>
    <row r="69" spans="1:18" ht="15">
      <c r="A69" s="252" t="s">
        <v>401</v>
      </c>
      <c r="B69" s="280" t="s">
        <v>189</v>
      </c>
      <c r="C69" s="298">
        <v>33</v>
      </c>
      <c r="D69" s="299">
        <v>0</v>
      </c>
      <c r="E69" s="299">
        <v>13</v>
      </c>
      <c r="F69" s="299">
        <v>2</v>
      </c>
      <c r="G69" s="299">
        <v>0</v>
      </c>
      <c r="H69" s="299">
        <v>3</v>
      </c>
      <c r="I69" s="299">
        <v>0</v>
      </c>
      <c r="J69" s="558">
        <v>10</v>
      </c>
      <c r="K69" s="298">
        <v>32</v>
      </c>
      <c r="L69" s="299">
        <v>1</v>
      </c>
      <c r="M69" s="299">
        <v>9</v>
      </c>
      <c r="N69" s="299">
        <v>0</v>
      </c>
      <c r="O69" s="299">
        <v>0</v>
      </c>
      <c r="P69" s="299">
        <v>3</v>
      </c>
      <c r="Q69" s="299">
        <v>0</v>
      </c>
      <c r="R69" s="300">
        <v>9</v>
      </c>
    </row>
    <row r="70" spans="1:18" ht="15">
      <c r="A70" s="252" t="s">
        <v>402</v>
      </c>
      <c r="B70" s="280" t="s">
        <v>190</v>
      </c>
      <c r="C70" s="298">
        <v>2</v>
      </c>
      <c r="D70" s="299">
        <v>0</v>
      </c>
      <c r="E70" s="299">
        <v>3</v>
      </c>
      <c r="F70" s="299">
        <v>0</v>
      </c>
      <c r="G70" s="299">
        <v>0</v>
      </c>
      <c r="H70" s="299">
        <v>0</v>
      </c>
      <c r="I70" s="299">
        <v>0</v>
      </c>
      <c r="J70" s="558">
        <v>0</v>
      </c>
      <c r="K70" s="298">
        <v>1</v>
      </c>
      <c r="L70" s="299">
        <v>0</v>
      </c>
      <c r="M70" s="299">
        <v>1</v>
      </c>
      <c r="N70" s="299">
        <v>0</v>
      </c>
      <c r="O70" s="299">
        <v>0</v>
      </c>
      <c r="P70" s="299">
        <v>0</v>
      </c>
      <c r="Q70" s="299">
        <v>0</v>
      </c>
      <c r="R70" s="300">
        <v>1</v>
      </c>
    </row>
    <row r="71" spans="1:18" ht="15">
      <c r="A71" s="252" t="s">
        <v>403</v>
      </c>
      <c r="B71" s="280" t="s">
        <v>191</v>
      </c>
      <c r="C71" s="298">
        <v>75</v>
      </c>
      <c r="D71" s="299">
        <v>1</v>
      </c>
      <c r="E71" s="299">
        <v>34</v>
      </c>
      <c r="F71" s="299">
        <v>3</v>
      </c>
      <c r="G71" s="299">
        <v>1</v>
      </c>
      <c r="H71" s="299">
        <v>2</v>
      </c>
      <c r="I71" s="299">
        <v>0</v>
      </c>
      <c r="J71" s="558">
        <v>23</v>
      </c>
      <c r="K71" s="298">
        <v>58</v>
      </c>
      <c r="L71" s="299">
        <v>0</v>
      </c>
      <c r="M71" s="299">
        <v>41</v>
      </c>
      <c r="N71" s="299">
        <v>13</v>
      </c>
      <c r="O71" s="299">
        <v>0</v>
      </c>
      <c r="P71" s="299">
        <v>3</v>
      </c>
      <c r="Q71" s="299">
        <v>1</v>
      </c>
      <c r="R71" s="300">
        <v>8</v>
      </c>
    </row>
    <row r="72" spans="1:18" ht="15">
      <c r="A72" s="252" t="s">
        <v>404</v>
      </c>
      <c r="B72" s="280" t="s">
        <v>192</v>
      </c>
      <c r="C72" s="298">
        <v>10</v>
      </c>
      <c r="D72" s="299">
        <v>0</v>
      </c>
      <c r="E72" s="299">
        <v>22</v>
      </c>
      <c r="F72" s="299">
        <v>1</v>
      </c>
      <c r="G72" s="299">
        <v>0</v>
      </c>
      <c r="H72" s="299">
        <v>3</v>
      </c>
      <c r="I72" s="299">
        <v>2</v>
      </c>
      <c r="J72" s="558">
        <v>6</v>
      </c>
      <c r="K72" s="298">
        <v>11</v>
      </c>
      <c r="L72" s="299">
        <v>0</v>
      </c>
      <c r="M72" s="299">
        <v>14</v>
      </c>
      <c r="N72" s="299">
        <v>5</v>
      </c>
      <c r="O72" s="299">
        <v>0</v>
      </c>
      <c r="P72" s="299">
        <v>1</v>
      </c>
      <c r="Q72" s="299">
        <v>0</v>
      </c>
      <c r="R72" s="300">
        <v>2</v>
      </c>
    </row>
    <row r="73" spans="1:18" ht="15">
      <c r="A73" s="252" t="s">
        <v>405</v>
      </c>
      <c r="B73" s="280" t="s">
        <v>193</v>
      </c>
      <c r="C73" s="298">
        <v>31</v>
      </c>
      <c r="D73" s="299">
        <v>0</v>
      </c>
      <c r="E73" s="299">
        <v>24</v>
      </c>
      <c r="F73" s="299">
        <v>5</v>
      </c>
      <c r="G73" s="299">
        <v>3</v>
      </c>
      <c r="H73" s="299">
        <v>9</v>
      </c>
      <c r="I73" s="299">
        <v>2</v>
      </c>
      <c r="J73" s="558">
        <v>16</v>
      </c>
      <c r="K73" s="298">
        <v>18</v>
      </c>
      <c r="L73" s="299">
        <v>1</v>
      </c>
      <c r="M73" s="299">
        <v>25</v>
      </c>
      <c r="N73" s="299">
        <v>3</v>
      </c>
      <c r="O73" s="299">
        <v>2</v>
      </c>
      <c r="P73" s="299">
        <v>3</v>
      </c>
      <c r="Q73" s="299">
        <v>0</v>
      </c>
      <c r="R73" s="300">
        <v>7</v>
      </c>
    </row>
    <row r="74" spans="1:18" ht="15">
      <c r="A74" s="252" t="s">
        <v>406</v>
      </c>
      <c r="B74" s="280" t="s">
        <v>194</v>
      </c>
      <c r="C74" s="298">
        <v>8</v>
      </c>
      <c r="D74" s="299">
        <v>1</v>
      </c>
      <c r="E74" s="299">
        <v>12</v>
      </c>
      <c r="F74" s="299">
        <v>2</v>
      </c>
      <c r="G74" s="299">
        <v>0</v>
      </c>
      <c r="H74" s="299">
        <v>0</v>
      </c>
      <c r="I74" s="299">
        <v>0</v>
      </c>
      <c r="J74" s="558">
        <v>10</v>
      </c>
      <c r="K74" s="298">
        <v>11</v>
      </c>
      <c r="L74" s="299">
        <v>0</v>
      </c>
      <c r="M74" s="299">
        <v>7</v>
      </c>
      <c r="N74" s="299">
        <v>3</v>
      </c>
      <c r="O74" s="299">
        <v>0</v>
      </c>
      <c r="P74" s="299">
        <v>2</v>
      </c>
      <c r="Q74" s="299">
        <v>0</v>
      </c>
      <c r="R74" s="300">
        <v>5</v>
      </c>
    </row>
    <row r="75" spans="1:18" ht="15">
      <c r="A75" s="252" t="s">
        <v>407</v>
      </c>
      <c r="B75" s="280" t="s">
        <v>195</v>
      </c>
      <c r="C75" s="298">
        <v>15</v>
      </c>
      <c r="D75" s="299">
        <v>1</v>
      </c>
      <c r="E75" s="299">
        <v>19</v>
      </c>
      <c r="F75" s="299">
        <v>0</v>
      </c>
      <c r="G75" s="299">
        <v>1</v>
      </c>
      <c r="H75" s="299">
        <v>5</v>
      </c>
      <c r="I75" s="299">
        <v>0</v>
      </c>
      <c r="J75" s="558">
        <v>16</v>
      </c>
      <c r="K75" s="298">
        <v>8</v>
      </c>
      <c r="L75" s="299">
        <v>0</v>
      </c>
      <c r="M75" s="299">
        <v>11</v>
      </c>
      <c r="N75" s="299">
        <v>0</v>
      </c>
      <c r="O75" s="299">
        <v>0</v>
      </c>
      <c r="P75" s="299">
        <v>1</v>
      </c>
      <c r="Q75" s="299">
        <v>1</v>
      </c>
      <c r="R75" s="300">
        <v>11</v>
      </c>
    </row>
    <row r="76" spans="1:18" ht="15">
      <c r="A76" s="252" t="s">
        <v>408</v>
      </c>
      <c r="B76" s="280" t="s">
        <v>196</v>
      </c>
      <c r="C76" s="298">
        <v>21</v>
      </c>
      <c r="D76" s="299">
        <v>0</v>
      </c>
      <c r="E76" s="299">
        <v>4</v>
      </c>
      <c r="F76" s="299">
        <v>0</v>
      </c>
      <c r="G76" s="299">
        <v>0</v>
      </c>
      <c r="H76" s="299">
        <v>10</v>
      </c>
      <c r="I76" s="299">
        <v>0</v>
      </c>
      <c r="J76" s="558">
        <v>7</v>
      </c>
      <c r="K76" s="298">
        <v>11</v>
      </c>
      <c r="L76" s="299">
        <v>0</v>
      </c>
      <c r="M76" s="299">
        <v>3</v>
      </c>
      <c r="N76" s="299">
        <v>0</v>
      </c>
      <c r="O76" s="299">
        <v>0</v>
      </c>
      <c r="P76" s="299">
        <v>1</v>
      </c>
      <c r="Q76" s="299">
        <v>0</v>
      </c>
      <c r="R76" s="300">
        <v>2</v>
      </c>
    </row>
    <row r="77" spans="1:18" ht="15">
      <c r="A77" s="252" t="s">
        <v>409</v>
      </c>
      <c r="B77" s="280" t="s">
        <v>197</v>
      </c>
      <c r="C77" s="298">
        <v>1</v>
      </c>
      <c r="D77" s="299">
        <v>0</v>
      </c>
      <c r="E77" s="299">
        <v>0</v>
      </c>
      <c r="F77" s="299">
        <v>0</v>
      </c>
      <c r="G77" s="299">
        <v>0</v>
      </c>
      <c r="H77" s="299">
        <v>1</v>
      </c>
      <c r="I77" s="299">
        <v>0</v>
      </c>
      <c r="J77" s="558">
        <v>1</v>
      </c>
      <c r="K77" s="298">
        <v>0</v>
      </c>
      <c r="L77" s="299">
        <v>0</v>
      </c>
      <c r="M77" s="299">
        <v>0</v>
      </c>
      <c r="N77" s="299">
        <v>0</v>
      </c>
      <c r="O77" s="299">
        <v>0</v>
      </c>
      <c r="P77" s="299">
        <v>0</v>
      </c>
      <c r="Q77" s="299">
        <v>0</v>
      </c>
      <c r="R77" s="300">
        <v>0</v>
      </c>
    </row>
    <row r="78" spans="1:18" ht="15">
      <c r="A78" s="252" t="s">
        <v>410</v>
      </c>
      <c r="B78" s="280" t="s">
        <v>198</v>
      </c>
      <c r="C78" s="298">
        <v>8</v>
      </c>
      <c r="D78" s="299">
        <v>0</v>
      </c>
      <c r="E78" s="299">
        <v>8</v>
      </c>
      <c r="F78" s="299">
        <v>0</v>
      </c>
      <c r="G78" s="299">
        <v>0</v>
      </c>
      <c r="H78" s="299">
        <v>1</v>
      </c>
      <c r="I78" s="299">
        <v>0</v>
      </c>
      <c r="J78" s="558">
        <v>6</v>
      </c>
      <c r="K78" s="298">
        <v>6</v>
      </c>
      <c r="L78" s="299">
        <v>0</v>
      </c>
      <c r="M78" s="299">
        <v>7</v>
      </c>
      <c r="N78" s="299">
        <v>0</v>
      </c>
      <c r="O78" s="299">
        <v>0</v>
      </c>
      <c r="P78" s="299">
        <v>1</v>
      </c>
      <c r="Q78" s="299">
        <v>0</v>
      </c>
      <c r="R78" s="300">
        <v>6</v>
      </c>
    </row>
    <row r="79" spans="1:18" ht="15">
      <c r="A79" s="252" t="s">
        <v>411</v>
      </c>
      <c r="B79" s="280" t="s">
        <v>199</v>
      </c>
      <c r="C79" s="298">
        <v>4</v>
      </c>
      <c r="D79" s="299">
        <v>0</v>
      </c>
      <c r="E79" s="299">
        <v>3</v>
      </c>
      <c r="F79" s="299">
        <v>0</v>
      </c>
      <c r="G79" s="299">
        <v>0</v>
      </c>
      <c r="H79" s="299">
        <v>1</v>
      </c>
      <c r="I79" s="299">
        <v>1</v>
      </c>
      <c r="J79" s="558">
        <v>9</v>
      </c>
      <c r="K79" s="298">
        <v>5</v>
      </c>
      <c r="L79" s="299">
        <v>0</v>
      </c>
      <c r="M79" s="299">
        <v>4</v>
      </c>
      <c r="N79" s="299">
        <v>1</v>
      </c>
      <c r="O79" s="299">
        <v>0</v>
      </c>
      <c r="P79" s="299">
        <v>0</v>
      </c>
      <c r="Q79" s="299">
        <v>0</v>
      </c>
      <c r="R79" s="300">
        <v>4</v>
      </c>
    </row>
    <row r="80" spans="1:18" ht="15">
      <c r="A80" s="252" t="s">
        <v>412</v>
      </c>
      <c r="B80" s="280" t="s">
        <v>200</v>
      </c>
      <c r="C80" s="298">
        <v>23</v>
      </c>
      <c r="D80" s="299">
        <v>1</v>
      </c>
      <c r="E80" s="299">
        <v>14</v>
      </c>
      <c r="F80" s="299">
        <v>0</v>
      </c>
      <c r="G80" s="299">
        <v>0</v>
      </c>
      <c r="H80" s="299">
        <v>4</v>
      </c>
      <c r="I80" s="299">
        <v>0</v>
      </c>
      <c r="J80" s="558">
        <v>4</v>
      </c>
      <c r="K80" s="298">
        <v>18</v>
      </c>
      <c r="L80" s="299">
        <v>0</v>
      </c>
      <c r="M80" s="299">
        <v>15</v>
      </c>
      <c r="N80" s="299">
        <v>4</v>
      </c>
      <c r="O80" s="299">
        <v>0</v>
      </c>
      <c r="P80" s="299">
        <v>0</v>
      </c>
      <c r="Q80" s="299">
        <v>0</v>
      </c>
      <c r="R80" s="300">
        <v>1</v>
      </c>
    </row>
    <row r="81" spans="1:18" ht="15">
      <c r="A81" s="252" t="s">
        <v>413</v>
      </c>
      <c r="B81" s="280" t="s">
        <v>201</v>
      </c>
      <c r="C81" s="298">
        <v>13</v>
      </c>
      <c r="D81" s="299">
        <v>0</v>
      </c>
      <c r="E81" s="299">
        <v>3</v>
      </c>
      <c r="F81" s="299">
        <v>1</v>
      </c>
      <c r="G81" s="299">
        <v>0</v>
      </c>
      <c r="H81" s="299">
        <v>1</v>
      </c>
      <c r="I81" s="299">
        <v>0</v>
      </c>
      <c r="J81" s="558">
        <v>0</v>
      </c>
      <c r="K81" s="298">
        <v>13</v>
      </c>
      <c r="L81" s="299">
        <v>0</v>
      </c>
      <c r="M81" s="299">
        <v>1</v>
      </c>
      <c r="N81" s="299">
        <v>0</v>
      </c>
      <c r="O81" s="299">
        <v>0</v>
      </c>
      <c r="P81" s="299">
        <v>0</v>
      </c>
      <c r="Q81" s="299">
        <v>0</v>
      </c>
      <c r="R81" s="300">
        <v>1</v>
      </c>
    </row>
    <row r="82" spans="1:18" ht="15">
      <c r="A82" s="252" t="s">
        <v>414</v>
      </c>
      <c r="B82" s="280" t="s">
        <v>202</v>
      </c>
      <c r="C82" s="298">
        <v>1</v>
      </c>
      <c r="D82" s="299">
        <v>0</v>
      </c>
      <c r="E82" s="299">
        <v>9</v>
      </c>
      <c r="F82" s="299">
        <v>0</v>
      </c>
      <c r="G82" s="299">
        <v>0</v>
      </c>
      <c r="H82" s="299">
        <v>2</v>
      </c>
      <c r="I82" s="299">
        <v>0</v>
      </c>
      <c r="J82" s="558">
        <v>3</v>
      </c>
      <c r="K82" s="298">
        <v>1</v>
      </c>
      <c r="L82" s="299">
        <v>0</v>
      </c>
      <c r="M82" s="299">
        <v>10</v>
      </c>
      <c r="N82" s="299">
        <v>2</v>
      </c>
      <c r="O82" s="299">
        <v>0</v>
      </c>
      <c r="P82" s="299">
        <v>0</v>
      </c>
      <c r="Q82" s="299">
        <v>0</v>
      </c>
      <c r="R82" s="300">
        <v>5</v>
      </c>
    </row>
    <row r="83" spans="1:18" ht="15">
      <c r="A83" s="252" t="s">
        <v>415</v>
      </c>
      <c r="B83" s="280" t="s">
        <v>203</v>
      </c>
      <c r="C83" s="298">
        <v>1</v>
      </c>
      <c r="D83" s="299">
        <v>0</v>
      </c>
      <c r="E83" s="299">
        <v>4</v>
      </c>
      <c r="F83" s="299">
        <v>0</v>
      </c>
      <c r="G83" s="299">
        <v>0</v>
      </c>
      <c r="H83" s="299">
        <v>0</v>
      </c>
      <c r="I83" s="299">
        <v>0</v>
      </c>
      <c r="J83" s="558">
        <v>1</v>
      </c>
      <c r="K83" s="298">
        <v>1</v>
      </c>
      <c r="L83" s="299">
        <v>0</v>
      </c>
      <c r="M83" s="299">
        <v>2</v>
      </c>
      <c r="N83" s="299">
        <v>0</v>
      </c>
      <c r="O83" s="299">
        <v>0</v>
      </c>
      <c r="P83" s="299">
        <v>0</v>
      </c>
      <c r="Q83" s="299">
        <v>0</v>
      </c>
      <c r="R83" s="300">
        <v>0</v>
      </c>
    </row>
    <row r="84" spans="1:18" ht="15">
      <c r="A84" s="252" t="s">
        <v>416</v>
      </c>
      <c r="B84" s="280" t="s">
        <v>204</v>
      </c>
      <c r="C84" s="298">
        <v>3</v>
      </c>
      <c r="D84" s="299">
        <v>0</v>
      </c>
      <c r="E84" s="299">
        <v>3</v>
      </c>
      <c r="F84" s="299">
        <v>2</v>
      </c>
      <c r="G84" s="299">
        <v>0</v>
      </c>
      <c r="H84" s="299">
        <v>0</v>
      </c>
      <c r="I84" s="299">
        <v>1</v>
      </c>
      <c r="J84" s="558">
        <v>2</v>
      </c>
      <c r="K84" s="298">
        <v>5</v>
      </c>
      <c r="L84" s="299">
        <v>0</v>
      </c>
      <c r="M84" s="299">
        <v>7</v>
      </c>
      <c r="N84" s="299">
        <v>0</v>
      </c>
      <c r="O84" s="299">
        <v>0</v>
      </c>
      <c r="P84" s="299">
        <v>0</v>
      </c>
      <c r="Q84" s="299">
        <v>0</v>
      </c>
      <c r="R84" s="300">
        <v>1</v>
      </c>
    </row>
    <row r="85" spans="1:18" ht="15">
      <c r="A85" s="252" t="s">
        <v>417</v>
      </c>
      <c r="B85" s="280" t="s">
        <v>205</v>
      </c>
      <c r="C85" s="298">
        <v>20</v>
      </c>
      <c r="D85" s="299">
        <v>1</v>
      </c>
      <c r="E85" s="299">
        <v>14</v>
      </c>
      <c r="F85" s="299">
        <v>0</v>
      </c>
      <c r="G85" s="299">
        <v>0</v>
      </c>
      <c r="H85" s="299">
        <v>1</v>
      </c>
      <c r="I85" s="299">
        <v>1</v>
      </c>
      <c r="J85" s="558">
        <v>12</v>
      </c>
      <c r="K85" s="298">
        <v>15</v>
      </c>
      <c r="L85" s="299">
        <v>0</v>
      </c>
      <c r="M85" s="299">
        <v>9</v>
      </c>
      <c r="N85" s="299">
        <v>3</v>
      </c>
      <c r="O85" s="299">
        <v>0</v>
      </c>
      <c r="P85" s="299">
        <v>0</v>
      </c>
      <c r="Q85" s="299">
        <v>1</v>
      </c>
      <c r="R85" s="300">
        <v>1</v>
      </c>
    </row>
    <row r="86" spans="1:18" ht="15">
      <c r="A86" s="252" t="s">
        <v>418</v>
      </c>
      <c r="B86" s="280" t="s">
        <v>206</v>
      </c>
      <c r="C86" s="298">
        <v>5</v>
      </c>
      <c r="D86" s="299">
        <v>1</v>
      </c>
      <c r="E86" s="299">
        <v>3</v>
      </c>
      <c r="F86" s="299">
        <v>1</v>
      </c>
      <c r="G86" s="299">
        <v>0</v>
      </c>
      <c r="H86" s="299">
        <v>3</v>
      </c>
      <c r="I86" s="299">
        <v>1</v>
      </c>
      <c r="J86" s="558">
        <v>9</v>
      </c>
      <c r="K86" s="298">
        <v>14</v>
      </c>
      <c r="L86" s="299">
        <v>2</v>
      </c>
      <c r="M86" s="299">
        <v>6</v>
      </c>
      <c r="N86" s="299">
        <v>0</v>
      </c>
      <c r="O86" s="299">
        <v>0</v>
      </c>
      <c r="P86" s="299">
        <v>0</v>
      </c>
      <c r="Q86" s="299">
        <v>2</v>
      </c>
      <c r="R86" s="300">
        <v>7</v>
      </c>
    </row>
    <row r="87" spans="1:18" ht="15">
      <c r="A87" s="252" t="s">
        <v>419</v>
      </c>
      <c r="B87" s="280" t="s">
        <v>207</v>
      </c>
      <c r="C87" s="298">
        <v>2</v>
      </c>
      <c r="D87" s="299">
        <v>0</v>
      </c>
      <c r="E87" s="299">
        <v>3</v>
      </c>
      <c r="F87" s="299">
        <v>0</v>
      </c>
      <c r="G87" s="299">
        <v>0</v>
      </c>
      <c r="H87" s="299">
        <v>0</v>
      </c>
      <c r="I87" s="299">
        <v>0</v>
      </c>
      <c r="J87" s="558">
        <v>0</v>
      </c>
      <c r="K87" s="298">
        <v>5</v>
      </c>
      <c r="L87" s="299">
        <v>0</v>
      </c>
      <c r="M87" s="299">
        <v>2</v>
      </c>
      <c r="N87" s="299">
        <v>0</v>
      </c>
      <c r="O87" s="299">
        <v>0</v>
      </c>
      <c r="P87" s="299">
        <v>0</v>
      </c>
      <c r="Q87" s="299">
        <v>0</v>
      </c>
      <c r="R87" s="300">
        <v>1</v>
      </c>
    </row>
    <row r="88" spans="1:18" ht="15">
      <c r="A88" s="252" t="s">
        <v>420</v>
      </c>
      <c r="B88" s="280" t="s">
        <v>208</v>
      </c>
      <c r="C88" s="298">
        <v>27</v>
      </c>
      <c r="D88" s="299">
        <v>0</v>
      </c>
      <c r="E88" s="299">
        <v>12</v>
      </c>
      <c r="F88" s="299">
        <v>1</v>
      </c>
      <c r="G88" s="299">
        <v>0</v>
      </c>
      <c r="H88" s="299">
        <v>7</v>
      </c>
      <c r="I88" s="299">
        <v>0</v>
      </c>
      <c r="J88" s="558">
        <v>4</v>
      </c>
      <c r="K88" s="298">
        <v>17</v>
      </c>
      <c r="L88" s="299">
        <v>1</v>
      </c>
      <c r="M88" s="299">
        <v>9</v>
      </c>
      <c r="N88" s="299">
        <v>6</v>
      </c>
      <c r="O88" s="299">
        <v>0</v>
      </c>
      <c r="P88" s="299">
        <v>2</v>
      </c>
      <c r="Q88" s="299">
        <v>0</v>
      </c>
      <c r="R88" s="300">
        <v>3</v>
      </c>
    </row>
    <row r="89" spans="1:18" ht="15.75" thickBot="1">
      <c r="A89" s="252" t="s">
        <v>421</v>
      </c>
      <c r="B89" s="280" t="s">
        <v>209</v>
      </c>
      <c r="C89" s="303">
        <v>18</v>
      </c>
      <c r="D89" s="304">
        <v>0</v>
      </c>
      <c r="E89" s="304">
        <v>13</v>
      </c>
      <c r="F89" s="304">
        <v>0</v>
      </c>
      <c r="G89" s="304">
        <v>0</v>
      </c>
      <c r="H89" s="304">
        <v>3</v>
      </c>
      <c r="I89" s="304">
        <v>0</v>
      </c>
      <c r="J89" s="559">
        <v>14</v>
      </c>
      <c r="K89" s="303">
        <v>6</v>
      </c>
      <c r="L89" s="304">
        <v>0</v>
      </c>
      <c r="M89" s="304">
        <v>5</v>
      </c>
      <c r="N89" s="304">
        <v>4</v>
      </c>
      <c r="O89" s="304">
        <v>0</v>
      </c>
      <c r="P89" s="304">
        <v>0</v>
      </c>
      <c r="Q89" s="304">
        <v>0</v>
      </c>
      <c r="R89" s="305">
        <v>4</v>
      </c>
    </row>
    <row r="90" spans="1:18" s="44" customFormat="1" ht="16.5" thickBot="1">
      <c r="A90" s="253"/>
      <c r="B90" s="254" t="s">
        <v>210</v>
      </c>
      <c r="C90" s="255">
        <f>SUM(C9:C89)</f>
        <v>5526</v>
      </c>
      <c r="D90" s="256">
        <f aca="true" t="shared" si="0" ref="D90:R90">SUM(D9:D89)</f>
        <v>66</v>
      </c>
      <c r="E90" s="257">
        <f t="shared" si="0"/>
        <v>3429</v>
      </c>
      <c r="F90" s="258">
        <f t="shared" si="0"/>
        <v>664</v>
      </c>
      <c r="G90" s="257">
        <f t="shared" si="0"/>
        <v>40</v>
      </c>
      <c r="H90" s="258">
        <f t="shared" si="0"/>
        <v>1073</v>
      </c>
      <c r="I90" s="256">
        <f t="shared" si="0"/>
        <v>94</v>
      </c>
      <c r="J90" s="258">
        <f t="shared" si="0"/>
        <v>2363</v>
      </c>
      <c r="K90" s="261">
        <f t="shared" si="0"/>
        <v>5456</v>
      </c>
      <c r="L90" s="256">
        <f>SUM(L9:L89)</f>
        <v>63</v>
      </c>
      <c r="M90" s="257">
        <f t="shared" si="0"/>
        <v>3396</v>
      </c>
      <c r="N90" s="255">
        <f t="shared" si="0"/>
        <v>1137</v>
      </c>
      <c r="O90" s="257">
        <f>SUM(O9:O89)</f>
        <v>100</v>
      </c>
      <c r="P90" s="255">
        <f t="shared" si="0"/>
        <v>726</v>
      </c>
      <c r="Q90" s="256">
        <f t="shared" si="0"/>
        <v>85</v>
      </c>
      <c r="R90" s="259">
        <f t="shared" si="0"/>
        <v>1289</v>
      </c>
    </row>
    <row r="91" spans="1:18" s="50" customFormat="1" ht="16.5" customHeight="1" thickTop="1">
      <c r="A91" s="479" t="s">
        <v>18</v>
      </c>
      <c r="B91" s="480"/>
      <c r="C91" s="480"/>
      <c r="D91" s="480"/>
      <c r="E91" s="480"/>
      <c r="F91" s="48"/>
      <c r="G91" s="48"/>
      <c r="H91" s="48"/>
      <c r="I91" s="48"/>
      <c r="J91" s="48"/>
      <c r="K91" s="49"/>
      <c r="L91" s="49"/>
      <c r="M91" s="49"/>
      <c r="N91" s="49"/>
      <c r="O91" s="49"/>
      <c r="P91" s="49"/>
      <c r="Q91" s="49"/>
      <c r="R91" s="49"/>
    </row>
    <row r="92" spans="1:11" s="54" customFormat="1" ht="20.25">
      <c r="A92" s="51"/>
      <c r="B92" s="51"/>
      <c r="C92" s="52"/>
      <c r="D92" s="52"/>
      <c r="E92" s="52"/>
      <c r="F92" s="52"/>
      <c r="G92" s="52"/>
      <c r="H92" s="52"/>
      <c r="I92" s="52"/>
      <c r="J92" s="52"/>
      <c r="K92" s="53"/>
    </row>
    <row r="93" spans="1:11" s="56" customFormat="1" ht="20.25">
      <c r="A93" s="55"/>
      <c r="B93" s="55"/>
      <c r="K93" s="57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57421875" style="42" customWidth="1"/>
    <col min="2" max="2" width="7.421875" style="42" customWidth="1"/>
    <col min="3" max="3" width="5.7109375" style="41" customWidth="1"/>
    <col min="4" max="4" width="5.28125" style="41" customWidth="1"/>
    <col min="5" max="5" width="5.7109375" style="41" customWidth="1"/>
    <col min="6" max="7" width="6.00390625" style="41" customWidth="1"/>
    <col min="8" max="8" width="5.8515625" style="41" customWidth="1"/>
    <col min="9" max="9" width="5.140625" style="41" customWidth="1"/>
    <col min="10" max="10" width="4.57421875" style="41" customWidth="1"/>
    <col min="11" max="11" width="5.7109375" style="58" customWidth="1"/>
    <col min="12" max="12" width="5.57421875" style="41" customWidth="1"/>
    <col min="13" max="13" width="6.00390625" style="41" customWidth="1"/>
    <col min="14" max="14" width="5.7109375" style="41" customWidth="1"/>
    <col min="15" max="15" width="4.7109375" style="41" customWidth="1"/>
    <col min="16" max="16" width="4.8515625" style="41" bestFit="1" customWidth="1"/>
    <col min="17" max="17" width="4.57421875" style="41" customWidth="1"/>
    <col min="18" max="18" width="5.57421875" style="41" customWidth="1"/>
    <col min="19" max="16384" width="9.140625" style="41" customWidth="1"/>
  </cols>
  <sheetData>
    <row r="1" spans="1:18" ht="16.5" thickBot="1">
      <c r="A1" s="488" t="s">
        <v>567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108"/>
      <c r="R1" s="108"/>
    </row>
    <row r="2" spans="1:20" ht="16.5" thickBot="1">
      <c r="A2" s="484" t="s">
        <v>211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T2" s="351"/>
    </row>
    <row r="3" spans="1:19" s="43" customFormat="1" ht="17.25" customHeight="1" thickBot="1" thickTop="1">
      <c r="A3" s="106"/>
      <c r="B3" s="510" t="s">
        <v>123</v>
      </c>
      <c r="C3" s="510" t="s">
        <v>574</v>
      </c>
      <c r="D3" s="512"/>
      <c r="E3" s="512"/>
      <c r="F3" s="513"/>
      <c r="G3" s="513"/>
      <c r="H3" s="512"/>
      <c r="I3" s="512"/>
      <c r="J3" s="512"/>
      <c r="K3" s="576" t="s">
        <v>575</v>
      </c>
      <c r="L3" s="577"/>
      <c r="M3" s="577"/>
      <c r="N3" s="578"/>
      <c r="O3" s="578"/>
      <c r="P3" s="577"/>
      <c r="Q3" s="577"/>
      <c r="R3" s="579"/>
      <c r="S3" s="192"/>
    </row>
    <row r="4" spans="1:18" ht="15.75" customHeight="1" thickTop="1">
      <c r="A4" s="107" t="s">
        <v>432</v>
      </c>
      <c r="B4" s="511"/>
      <c r="C4" s="514" t="s">
        <v>124</v>
      </c>
      <c r="D4" s="515"/>
      <c r="E4" s="509"/>
      <c r="F4" s="499" t="s">
        <v>125</v>
      </c>
      <c r="G4" s="499"/>
      <c r="H4" s="514" t="s">
        <v>126</v>
      </c>
      <c r="I4" s="515"/>
      <c r="J4" s="569"/>
      <c r="K4" s="580" t="s">
        <v>124</v>
      </c>
      <c r="L4" s="502"/>
      <c r="M4" s="502"/>
      <c r="N4" s="508" t="s">
        <v>125</v>
      </c>
      <c r="O4" s="509"/>
      <c r="P4" s="499" t="s">
        <v>126</v>
      </c>
      <c r="Q4" s="499"/>
      <c r="R4" s="581"/>
    </row>
    <row r="5" spans="1:18" ht="15" customHeight="1">
      <c r="A5" s="107" t="s">
        <v>430</v>
      </c>
      <c r="B5" s="511"/>
      <c r="C5" s="500" t="s">
        <v>127</v>
      </c>
      <c r="D5" s="490" t="s">
        <v>128</v>
      </c>
      <c r="E5" s="504" t="s">
        <v>129</v>
      </c>
      <c r="F5" s="497" t="s">
        <v>127</v>
      </c>
      <c r="G5" s="506" t="s">
        <v>128</v>
      </c>
      <c r="H5" s="500" t="s">
        <v>127</v>
      </c>
      <c r="I5" s="490" t="s">
        <v>128</v>
      </c>
      <c r="J5" s="570" t="s">
        <v>129</v>
      </c>
      <c r="K5" s="582" t="s">
        <v>127</v>
      </c>
      <c r="L5" s="489" t="s">
        <v>128</v>
      </c>
      <c r="M5" s="491" t="s">
        <v>129</v>
      </c>
      <c r="N5" s="493" t="s">
        <v>127</v>
      </c>
      <c r="O5" s="495" t="s">
        <v>128</v>
      </c>
      <c r="P5" s="497" t="s">
        <v>127</v>
      </c>
      <c r="Q5" s="489" t="s">
        <v>128</v>
      </c>
      <c r="R5" s="583" t="s">
        <v>129</v>
      </c>
    </row>
    <row r="6" spans="1:18" ht="20.25" customHeight="1" thickBot="1">
      <c r="A6" s="107"/>
      <c r="B6" s="511"/>
      <c r="C6" s="501"/>
      <c r="D6" s="503"/>
      <c r="E6" s="505"/>
      <c r="F6" s="498"/>
      <c r="G6" s="507"/>
      <c r="H6" s="501"/>
      <c r="I6" s="503"/>
      <c r="J6" s="571"/>
      <c r="K6" s="500"/>
      <c r="L6" s="490"/>
      <c r="M6" s="492"/>
      <c r="N6" s="494"/>
      <c r="O6" s="496"/>
      <c r="P6" s="498"/>
      <c r="Q6" s="490"/>
      <c r="R6" s="584"/>
    </row>
    <row r="7" spans="1:18" ht="15">
      <c r="A7" s="226" t="s">
        <v>341</v>
      </c>
      <c r="B7" s="248" t="s">
        <v>130</v>
      </c>
      <c r="C7" s="281">
        <v>1296</v>
      </c>
      <c r="D7" s="191">
        <v>14</v>
      </c>
      <c r="E7" s="191">
        <v>465</v>
      </c>
      <c r="F7" s="191">
        <v>199</v>
      </c>
      <c r="G7" s="191">
        <v>29</v>
      </c>
      <c r="H7" s="191">
        <v>154</v>
      </c>
      <c r="I7" s="191">
        <v>13</v>
      </c>
      <c r="J7" s="572">
        <v>287</v>
      </c>
      <c r="K7" s="281">
        <v>1380</v>
      </c>
      <c r="L7" s="191">
        <v>16</v>
      </c>
      <c r="M7" s="191">
        <v>440</v>
      </c>
      <c r="N7" s="191">
        <v>218</v>
      </c>
      <c r="O7" s="191">
        <v>24</v>
      </c>
      <c r="P7" s="191">
        <v>193</v>
      </c>
      <c r="Q7" s="191">
        <v>16</v>
      </c>
      <c r="R7" s="197">
        <v>383</v>
      </c>
    </row>
    <row r="8" spans="1:18" ht="15">
      <c r="A8" s="227" t="s">
        <v>342</v>
      </c>
      <c r="B8" s="249" t="s">
        <v>131</v>
      </c>
      <c r="C8" s="200">
        <v>132</v>
      </c>
      <c r="D8" s="162">
        <v>4</v>
      </c>
      <c r="E8" s="162">
        <v>114</v>
      </c>
      <c r="F8" s="162">
        <v>40</v>
      </c>
      <c r="G8" s="162">
        <v>1</v>
      </c>
      <c r="H8" s="162">
        <v>35</v>
      </c>
      <c r="I8" s="162">
        <v>5</v>
      </c>
      <c r="J8" s="573">
        <v>29</v>
      </c>
      <c r="K8" s="200">
        <v>197</v>
      </c>
      <c r="L8" s="162">
        <v>8</v>
      </c>
      <c r="M8" s="162">
        <v>114</v>
      </c>
      <c r="N8" s="162">
        <v>28</v>
      </c>
      <c r="O8" s="162">
        <v>5</v>
      </c>
      <c r="P8" s="162">
        <v>32</v>
      </c>
      <c r="Q8" s="162">
        <v>3</v>
      </c>
      <c r="R8" s="199">
        <v>29</v>
      </c>
    </row>
    <row r="9" spans="1:18" ht="15">
      <c r="A9" s="227" t="s">
        <v>343</v>
      </c>
      <c r="B9" s="249" t="s">
        <v>212</v>
      </c>
      <c r="C9" s="200">
        <v>240</v>
      </c>
      <c r="D9" s="162">
        <v>11</v>
      </c>
      <c r="E9" s="162">
        <v>213</v>
      </c>
      <c r="F9" s="162">
        <v>43</v>
      </c>
      <c r="G9" s="162">
        <v>13</v>
      </c>
      <c r="H9" s="162">
        <v>48</v>
      </c>
      <c r="I9" s="162">
        <v>7</v>
      </c>
      <c r="J9" s="573">
        <v>123</v>
      </c>
      <c r="K9" s="200">
        <v>338</v>
      </c>
      <c r="L9" s="162">
        <v>9</v>
      </c>
      <c r="M9" s="162">
        <v>250</v>
      </c>
      <c r="N9" s="162">
        <v>26</v>
      </c>
      <c r="O9" s="162">
        <v>9</v>
      </c>
      <c r="P9" s="162">
        <v>42</v>
      </c>
      <c r="Q9" s="162">
        <v>12</v>
      </c>
      <c r="R9" s="199">
        <v>121</v>
      </c>
    </row>
    <row r="10" spans="1:18" ht="15">
      <c r="A10" s="227" t="s">
        <v>344</v>
      </c>
      <c r="B10" s="249" t="s">
        <v>133</v>
      </c>
      <c r="C10" s="200">
        <v>76</v>
      </c>
      <c r="D10" s="162">
        <v>1</v>
      </c>
      <c r="E10" s="162">
        <v>130</v>
      </c>
      <c r="F10" s="162">
        <v>4</v>
      </c>
      <c r="G10" s="162">
        <v>0</v>
      </c>
      <c r="H10" s="162">
        <v>11</v>
      </c>
      <c r="I10" s="162">
        <v>2</v>
      </c>
      <c r="J10" s="573">
        <v>32</v>
      </c>
      <c r="K10" s="200">
        <v>85</v>
      </c>
      <c r="L10" s="162">
        <v>1</v>
      </c>
      <c r="M10" s="162">
        <v>132</v>
      </c>
      <c r="N10" s="162">
        <v>8</v>
      </c>
      <c r="O10" s="162">
        <v>2</v>
      </c>
      <c r="P10" s="162">
        <v>5</v>
      </c>
      <c r="Q10" s="162">
        <v>0</v>
      </c>
      <c r="R10" s="199">
        <v>27</v>
      </c>
    </row>
    <row r="11" spans="1:18" ht="15">
      <c r="A11" s="227" t="s">
        <v>345</v>
      </c>
      <c r="B11" s="249" t="s">
        <v>134</v>
      </c>
      <c r="C11" s="200">
        <v>85</v>
      </c>
      <c r="D11" s="162">
        <v>6</v>
      </c>
      <c r="E11" s="162">
        <v>53</v>
      </c>
      <c r="F11" s="162">
        <v>18</v>
      </c>
      <c r="G11" s="162">
        <v>3</v>
      </c>
      <c r="H11" s="162">
        <v>10</v>
      </c>
      <c r="I11" s="162">
        <v>3</v>
      </c>
      <c r="J11" s="573">
        <v>33</v>
      </c>
      <c r="K11" s="200">
        <v>100</v>
      </c>
      <c r="L11" s="162">
        <v>3</v>
      </c>
      <c r="M11" s="162">
        <v>71</v>
      </c>
      <c r="N11" s="162">
        <v>6</v>
      </c>
      <c r="O11" s="162">
        <v>3</v>
      </c>
      <c r="P11" s="162">
        <v>13</v>
      </c>
      <c r="Q11" s="162">
        <v>6</v>
      </c>
      <c r="R11" s="199">
        <v>52</v>
      </c>
    </row>
    <row r="12" spans="1:18" ht="15">
      <c r="A12" s="227" t="s">
        <v>346</v>
      </c>
      <c r="B12" s="249" t="s">
        <v>135</v>
      </c>
      <c r="C12" s="200">
        <v>6750</v>
      </c>
      <c r="D12" s="162">
        <v>125</v>
      </c>
      <c r="E12" s="162">
        <v>1702</v>
      </c>
      <c r="F12" s="162">
        <v>1124</v>
      </c>
      <c r="G12" s="162">
        <v>177</v>
      </c>
      <c r="H12" s="162">
        <v>920</v>
      </c>
      <c r="I12" s="162">
        <v>124</v>
      </c>
      <c r="J12" s="573">
        <v>2182</v>
      </c>
      <c r="K12" s="200">
        <v>7369</v>
      </c>
      <c r="L12" s="162">
        <v>135</v>
      </c>
      <c r="M12" s="162">
        <v>1975</v>
      </c>
      <c r="N12" s="162">
        <v>930</v>
      </c>
      <c r="O12" s="162">
        <v>157</v>
      </c>
      <c r="P12" s="162">
        <v>993</v>
      </c>
      <c r="Q12" s="162">
        <v>118</v>
      </c>
      <c r="R12" s="199">
        <v>2144</v>
      </c>
    </row>
    <row r="13" spans="1:18" ht="15">
      <c r="A13" s="227" t="s">
        <v>347</v>
      </c>
      <c r="B13" s="249" t="s">
        <v>136</v>
      </c>
      <c r="C13" s="200">
        <v>2278</v>
      </c>
      <c r="D13" s="162">
        <v>22</v>
      </c>
      <c r="E13" s="162">
        <v>1421</v>
      </c>
      <c r="F13" s="162">
        <v>283</v>
      </c>
      <c r="G13" s="162">
        <v>53</v>
      </c>
      <c r="H13" s="162">
        <v>242</v>
      </c>
      <c r="I13" s="162">
        <v>33</v>
      </c>
      <c r="J13" s="573">
        <v>822</v>
      </c>
      <c r="K13" s="200">
        <v>2503</v>
      </c>
      <c r="L13" s="162">
        <v>23</v>
      </c>
      <c r="M13" s="162">
        <v>2057</v>
      </c>
      <c r="N13" s="162">
        <v>246</v>
      </c>
      <c r="O13" s="162">
        <v>48</v>
      </c>
      <c r="P13" s="162">
        <v>325</v>
      </c>
      <c r="Q13" s="162">
        <v>39</v>
      </c>
      <c r="R13" s="199">
        <v>831</v>
      </c>
    </row>
    <row r="14" spans="1:18" ht="15">
      <c r="A14" s="227" t="s">
        <v>348</v>
      </c>
      <c r="B14" s="249" t="s">
        <v>137</v>
      </c>
      <c r="C14" s="200">
        <v>41</v>
      </c>
      <c r="D14" s="162">
        <v>10</v>
      </c>
      <c r="E14" s="162">
        <v>58</v>
      </c>
      <c r="F14" s="162">
        <v>1</v>
      </c>
      <c r="G14" s="162">
        <v>2</v>
      </c>
      <c r="H14" s="162">
        <v>11</v>
      </c>
      <c r="I14" s="162">
        <v>3</v>
      </c>
      <c r="J14" s="573">
        <v>36</v>
      </c>
      <c r="K14" s="200">
        <v>40</v>
      </c>
      <c r="L14" s="162">
        <v>2</v>
      </c>
      <c r="M14" s="162">
        <v>47</v>
      </c>
      <c r="N14" s="162">
        <v>9</v>
      </c>
      <c r="O14" s="162">
        <v>4</v>
      </c>
      <c r="P14" s="162">
        <v>6</v>
      </c>
      <c r="Q14" s="162">
        <v>6</v>
      </c>
      <c r="R14" s="199">
        <v>27</v>
      </c>
    </row>
    <row r="15" spans="1:18" ht="15">
      <c r="A15" s="227" t="s">
        <v>349</v>
      </c>
      <c r="B15" s="249" t="s">
        <v>138</v>
      </c>
      <c r="C15" s="200">
        <v>571</v>
      </c>
      <c r="D15" s="162">
        <v>13</v>
      </c>
      <c r="E15" s="162">
        <v>870</v>
      </c>
      <c r="F15" s="162">
        <v>101</v>
      </c>
      <c r="G15" s="162">
        <v>35</v>
      </c>
      <c r="H15" s="162">
        <v>85</v>
      </c>
      <c r="I15" s="162">
        <v>23</v>
      </c>
      <c r="J15" s="573">
        <v>351</v>
      </c>
      <c r="K15" s="200">
        <v>500</v>
      </c>
      <c r="L15" s="162">
        <v>7</v>
      </c>
      <c r="M15" s="162">
        <v>800</v>
      </c>
      <c r="N15" s="162">
        <v>85</v>
      </c>
      <c r="O15" s="162">
        <v>25</v>
      </c>
      <c r="P15" s="162">
        <v>79</v>
      </c>
      <c r="Q15" s="162">
        <v>40</v>
      </c>
      <c r="R15" s="199">
        <v>436</v>
      </c>
    </row>
    <row r="16" spans="1:18" ht="15">
      <c r="A16" s="227" t="s">
        <v>350</v>
      </c>
      <c r="B16" s="249" t="s">
        <v>139</v>
      </c>
      <c r="C16" s="200">
        <v>394</v>
      </c>
      <c r="D16" s="162">
        <v>12</v>
      </c>
      <c r="E16" s="162">
        <v>386</v>
      </c>
      <c r="F16" s="162">
        <v>66</v>
      </c>
      <c r="G16" s="162">
        <v>45</v>
      </c>
      <c r="H16" s="162">
        <v>68</v>
      </c>
      <c r="I16" s="162">
        <v>37</v>
      </c>
      <c r="J16" s="573">
        <v>322</v>
      </c>
      <c r="K16" s="200">
        <v>411</v>
      </c>
      <c r="L16" s="162">
        <v>7</v>
      </c>
      <c r="M16" s="162">
        <v>357</v>
      </c>
      <c r="N16" s="162">
        <v>34</v>
      </c>
      <c r="O16" s="162">
        <v>34</v>
      </c>
      <c r="P16" s="162">
        <v>69</v>
      </c>
      <c r="Q16" s="162">
        <v>35</v>
      </c>
      <c r="R16" s="199">
        <v>299</v>
      </c>
    </row>
    <row r="17" spans="1:18" ht="15">
      <c r="A17" s="227" t="s">
        <v>351</v>
      </c>
      <c r="B17" s="249" t="s">
        <v>140</v>
      </c>
      <c r="C17" s="200">
        <v>71</v>
      </c>
      <c r="D17" s="162">
        <v>3</v>
      </c>
      <c r="E17" s="162">
        <v>85</v>
      </c>
      <c r="F17" s="162">
        <v>13</v>
      </c>
      <c r="G17" s="162">
        <v>3</v>
      </c>
      <c r="H17" s="162">
        <v>10</v>
      </c>
      <c r="I17" s="162">
        <v>4</v>
      </c>
      <c r="J17" s="573">
        <v>46</v>
      </c>
      <c r="K17" s="200">
        <v>72</v>
      </c>
      <c r="L17" s="162">
        <v>1</v>
      </c>
      <c r="M17" s="162">
        <v>92</v>
      </c>
      <c r="N17" s="162">
        <v>9</v>
      </c>
      <c r="O17" s="162">
        <v>6</v>
      </c>
      <c r="P17" s="162">
        <v>10</v>
      </c>
      <c r="Q17" s="162">
        <v>6</v>
      </c>
      <c r="R17" s="199">
        <v>66</v>
      </c>
    </row>
    <row r="18" spans="1:18" ht="15">
      <c r="A18" s="227" t="s">
        <v>352</v>
      </c>
      <c r="B18" s="249" t="s">
        <v>141</v>
      </c>
      <c r="C18" s="200">
        <v>112</v>
      </c>
      <c r="D18" s="162">
        <v>3</v>
      </c>
      <c r="E18" s="162">
        <v>69</v>
      </c>
      <c r="F18" s="162">
        <v>17</v>
      </c>
      <c r="G18" s="162">
        <v>6</v>
      </c>
      <c r="H18" s="162">
        <v>8</v>
      </c>
      <c r="I18" s="162">
        <v>24</v>
      </c>
      <c r="J18" s="573">
        <v>44</v>
      </c>
      <c r="K18" s="200">
        <v>84</v>
      </c>
      <c r="L18" s="162">
        <v>2</v>
      </c>
      <c r="M18" s="162">
        <v>85</v>
      </c>
      <c r="N18" s="162">
        <v>6</v>
      </c>
      <c r="O18" s="162">
        <v>33</v>
      </c>
      <c r="P18" s="162">
        <v>4</v>
      </c>
      <c r="Q18" s="162">
        <v>48</v>
      </c>
      <c r="R18" s="199">
        <v>24</v>
      </c>
    </row>
    <row r="19" spans="1:18" ht="15">
      <c r="A19" s="227" t="s">
        <v>353</v>
      </c>
      <c r="B19" s="249" t="s">
        <v>142</v>
      </c>
      <c r="C19" s="200">
        <v>63</v>
      </c>
      <c r="D19" s="162">
        <v>3</v>
      </c>
      <c r="E19" s="162">
        <v>56</v>
      </c>
      <c r="F19" s="162">
        <v>5</v>
      </c>
      <c r="G19" s="162">
        <v>1</v>
      </c>
      <c r="H19" s="162">
        <v>8</v>
      </c>
      <c r="I19" s="162">
        <v>3</v>
      </c>
      <c r="J19" s="573">
        <v>36</v>
      </c>
      <c r="K19" s="200">
        <v>64</v>
      </c>
      <c r="L19" s="162">
        <v>1</v>
      </c>
      <c r="M19" s="162">
        <v>50</v>
      </c>
      <c r="N19" s="162">
        <v>8</v>
      </c>
      <c r="O19" s="162">
        <v>3</v>
      </c>
      <c r="P19" s="162">
        <v>13</v>
      </c>
      <c r="Q19" s="162">
        <v>1</v>
      </c>
      <c r="R19" s="199">
        <v>34</v>
      </c>
    </row>
    <row r="20" spans="1:18" ht="15">
      <c r="A20" s="227" t="s">
        <v>354</v>
      </c>
      <c r="B20" s="249" t="s">
        <v>143</v>
      </c>
      <c r="C20" s="200">
        <v>115</v>
      </c>
      <c r="D20" s="162">
        <v>2</v>
      </c>
      <c r="E20" s="162">
        <v>138</v>
      </c>
      <c r="F20" s="162">
        <v>17</v>
      </c>
      <c r="G20" s="162">
        <v>7</v>
      </c>
      <c r="H20" s="162">
        <v>26</v>
      </c>
      <c r="I20" s="162">
        <v>9</v>
      </c>
      <c r="J20" s="573">
        <v>51</v>
      </c>
      <c r="K20" s="200">
        <v>131</v>
      </c>
      <c r="L20" s="162">
        <v>3</v>
      </c>
      <c r="M20" s="162">
        <v>112</v>
      </c>
      <c r="N20" s="162">
        <v>23</v>
      </c>
      <c r="O20" s="162">
        <v>13</v>
      </c>
      <c r="P20" s="162">
        <v>22</v>
      </c>
      <c r="Q20" s="162">
        <v>4</v>
      </c>
      <c r="R20" s="199">
        <v>37</v>
      </c>
    </row>
    <row r="21" spans="1:18" ht="15">
      <c r="A21" s="227" t="s">
        <v>355</v>
      </c>
      <c r="B21" s="249" t="s">
        <v>144</v>
      </c>
      <c r="C21" s="200">
        <v>106</v>
      </c>
      <c r="D21" s="162">
        <v>4</v>
      </c>
      <c r="E21" s="162">
        <v>72</v>
      </c>
      <c r="F21" s="162">
        <v>3</v>
      </c>
      <c r="G21" s="162">
        <v>9</v>
      </c>
      <c r="H21" s="162">
        <v>13</v>
      </c>
      <c r="I21" s="162">
        <v>6</v>
      </c>
      <c r="J21" s="573">
        <v>35</v>
      </c>
      <c r="K21" s="200">
        <v>115</v>
      </c>
      <c r="L21" s="162">
        <v>3</v>
      </c>
      <c r="M21" s="162">
        <v>67</v>
      </c>
      <c r="N21" s="162">
        <v>17</v>
      </c>
      <c r="O21" s="162">
        <v>4</v>
      </c>
      <c r="P21" s="162">
        <v>9</v>
      </c>
      <c r="Q21" s="162">
        <v>4</v>
      </c>
      <c r="R21" s="199">
        <v>23</v>
      </c>
    </row>
    <row r="22" spans="1:18" ht="15">
      <c r="A22" s="227" t="s">
        <v>356</v>
      </c>
      <c r="B22" s="249" t="s">
        <v>145</v>
      </c>
      <c r="C22" s="200">
        <v>2401</v>
      </c>
      <c r="D22" s="162">
        <v>28</v>
      </c>
      <c r="E22" s="162">
        <v>677</v>
      </c>
      <c r="F22" s="162">
        <v>252</v>
      </c>
      <c r="G22" s="162">
        <v>45</v>
      </c>
      <c r="H22" s="162">
        <v>228</v>
      </c>
      <c r="I22" s="162">
        <v>54</v>
      </c>
      <c r="J22" s="573">
        <v>392</v>
      </c>
      <c r="K22" s="200">
        <v>2202</v>
      </c>
      <c r="L22" s="162">
        <v>27</v>
      </c>
      <c r="M22" s="162">
        <v>924</v>
      </c>
      <c r="N22" s="162">
        <v>230</v>
      </c>
      <c r="O22" s="162">
        <v>58</v>
      </c>
      <c r="P22" s="162">
        <v>321</v>
      </c>
      <c r="Q22" s="162">
        <v>62</v>
      </c>
      <c r="R22" s="199">
        <v>334</v>
      </c>
    </row>
    <row r="23" spans="1:18" ht="15">
      <c r="A23" s="227" t="s">
        <v>357</v>
      </c>
      <c r="B23" s="249" t="s">
        <v>146</v>
      </c>
      <c r="C23" s="200">
        <v>242</v>
      </c>
      <c r="D23" s="162">
        <v>32</v>
      </c>
      <c r="E23" s="162">
        <v>172</v>
      </c>
      <c r="F23" s="162">
        <v>41</v>
      </c>
      <c r="G23" s="162">
        <v>10</v>
      </c>
      <c r="H23" s="162">
        <v>30</v>
      </c>
      <c r="I23" s="162">
        <v>5</v>
      </c>
      <c r="J23" s="573">
        <v>113</v>
      </c>
      <c r="K23" s="200">
        <v>192</v>
      </c>
      <c r="L23" s="162">
        <v>15</v>
      </c>
      <c r="M23" s="162">
        <v>141</v>
      </c>
      <c r="N23" s="162">
        <v>20</v>
      </c>
      <c r="O23" s="162">
        <v>6</v>
      </c>
      <c r="P23" s="162">
        <v>46</v>
      </c>
      <c r="Q23" s="162">
        <v>19</v>
      </c>
      <c r="R23" s="199">
        <v>110</v>
      </c>
    </row>
    <row r="24" spans="1:18" ht="15">
      <c r="A24" s="227" t="s">
        <v>358</v>
      </c>
      <c r="B24" s="249" t="s">
        <v>147</v>
      </c>
      <c r="C24" s="200">
        <v>57</v>
      </c>
      <c r="D24" s="162">
        <v>4</v>
      </c>
      <c r="E24" s="162">
        <v>33</v>
      </c>
      <c r="F24" s="162">
        <v>6</v>
      </c>
      <c r="G24" s="162">
        <v>15</v>
      </c>
      <c r="H24" s="162">
        <v>4</v>
      </c>
      <c r="I24" s="162">
        <v>11</v>
      </c>
      <c r="J24" s="573">
        <v>13</v>
      </c>
      <c r="K24" s="200">
        <v>63</v>
      </c>
      <c r="L24" s="162">
        <v>12</v>
      </c>
      <c r="M24" s="162">
        <v>36</v>
      </c>
      <c r="N24" s="162">
        <v>3</v>
      </c>
      <c r="O24" s="162">
        <v>14</v>
      </c>
      <c r="P24" s="162">
        <v>1</v>
      </c>
      <c r="Q24" s="162">
        <v>7</v>
      </c>
      <c r="R24" s="199">
        <v>22</v>
      </c>
    </row>
    <row r="25" spans="1:18" ht="15">
      <c r="A25" s="227" t="s">
        <v>359</v>
      </c>
      <c r="B25" s="249" t="s">
        <v>148</v>
      </c>
      <c r="C25" s="200">
        <v>171</v>
      </c>
      <c r="D25" s="162">
        <v>17</v>
      </c>
      <c r="E25" s="162">
        <v>201</v>
      </c>
      <c r="F25" s="162">
        <v>15</v>
      </c>
      <c r="G25" s="162">
        <v>8</v>
      </c>
      <c r="H25" s="162">
        <v>19</v>
      </c>
      <c r="I25" s="162">
        <v>5</v>
      </c>
      <c r="J25" s="573">
        <v>125</v>
      </c>
      <c r="K25" s="200">
        <v>189</v>
      </c>
      <c r="L25" s="162">
        <v>9</v>
      </c>
      <c r="M25" s="162">
        <v>220</v>
      </c>
      <c r="N25" s="162">
        <v>16</v>
      </c>
      <c r="O25" s="162">
        <v>7</v>
      </c>
      <c r="P25" s="162">
        <v>24</v>
      </c>
      <c r="Q25" s="162">
        <v>5</v>
      </c>
      <c r="R25" s="199">
        <v>74</v>
      </c>
    </row>
    <row r="26" spans="1:18" ht="15">
      <c r="A26" s="227" t="s">
        <v>360</v>
      </c>
      <c r="B26" s="249" t="s">
        <v>149</v>
      </c>
      <c r="C26" s="200">
        <v>534</v>
      </c>
      <c r="D26" s="162">
        <v>5</v>
      </c>
      <c r="E26" s="162">
        <v>594</v>
      </c>
      <c r="F26" s="162">
        <v>72</v>
      </c>
      <c r="G26" s="162">
        <v>35</v>
      </c>
      <c r="H26" s="162">
        <v>71</v>
      </c>
      <c r="I26" s="162">
        <v>21</v>
      </c>
      <c r="J26" s="573">
        <v>301</v>
      </c>
      <c r="K26" s="200">
        <v>605</v>
      </c>
      <c r="L26" s="162">
        <v>14</v>
      </c>
      <c r="M26" s="162">
        <v>795</v>
      </c>
      <c r="N26" s="162">
        <v>64</v>
      </c>
      <c r="O26" s="162">
        <v>28</v>
      </c>
      <c r="P26" s="162">
        <v>81</v>
      </c>
      <c r="Q26" s="162">
        <v>28</v>
      </c>
      <c r="R26" s="199">
        <v>279</v>
      </c>
    </row>
    <row r="27" spans="1:18" ht="15">
      <c r="A27" s="227" t="s">
        <v>361</v>
      </c>
      <c r="B27" s="249" t="s">
        <v>150</v>
      </c>
      <c r="C27" s="200">
        <v>629</v>
      </c>
      <c r="D27" s="162">
        <v>6</v>
      </c>
      <c r="E27" s="162">
        <v>375</v>
      </c>
      <c r="F27" s="162">
        <v>63</v>
      </c>
      <c r="G27" s="162">
        <v>19</v>
      </c>
      <c r="H27" s="162">
        <v>96</v>
      </c>
      <c r="I27" s="162">
        <v>7</v>
      </c>
      <c r="J27" s="573">
        <v>48</v>
      </c>
      <c r="K27" s="200">
        <v>604</v>
      </c>
      <c r="L27" s="162">
        <v>11</v>
      </c>
      <c r="M27" s="162">
        <v>316</v>
      </c>
      <c r="N27" s="162">
        <v>101</v>
      </c>
      <c r="O27" s="162">
        <v>13</v>
      </c>
      <c r="P27" s="162">
        <v>45</v>
      </c>
      <c r="Q27" s="162">
        <v>10</v>
      </c>
      <c r="R27" s="199">
        <v>56</v>
      </c>
    </row>
    <row r="28" spans="1:18" ht="15">
      <c r="A28" s="227" t="s">
        <v>362</v>
      </c>
      <c r="B28" s="249" t="s">
        <v>151</v>
      </c>
      <c r="C28" s="200">
        <v>143</v>
      </c>
      <c r="D28" s="162">
        <v>6</v>
      </c>
      <c r="E28" s="162">
        <v>94</v>
      </c>
      <c r="F28" s="162">
        <v>12</v>
      </c>
      <c r="G28" s="162">
        <v>11</v>
      </c>
      <c r="H28" s="162">
        <v>18</v>
      </c>
      <c r="I28" s="162">
        <v>12</v>
      </c>
      <c r="J28" s="573">
        <v>129</v>
      </c>
      <c r="K28" s="200">
        <v>129</v>
      </c>
      <c r="L28" s="162">
        <v>10</v>
      </c>
      <c r="M28" s="162">
        <v>107</v>
      </c>
      <c r="N28" s="162">
        <v>13</v>
      </c>
      <c r="O28" s="162">
        <v>22</v>
      </c>
      <c r="P28" s="162">
        <v>23</v>
      </c>
      <c r="Q28" s="162">
        <v>18</v>
      </c>
      <c r="R28" s="199">
        <v>129</v>
      </c>
    </row>
    <row r="29" spans="1:18" ht="15">
      <c r="A29" s="227" t="s">
        <v>363</v>
      </c>
      <c r="B29" s="249" t="s">
        <v>152</v>
      </c>
      <c r="C29" s="200">
        <v>249</v>
      </c>
      <c r="D29" s="162">
        <v>3</v>
      </c>
      <c r="E29" s="162">
        <v>145</v>
      </c>
      <c r="F29" s="162">
        <v>48</v>
      </c>
      <c r="G29" s="162">
        <v>15</v>
      </c>
      <c r="H29" s="162">
        <v>44</v>
      </c>
      <c r="I29" s="162">
        <v>8</v>
      </c>
      <c r="J29" s="573">
        <v>74</v>
      </c>
      <c r="K29" s="200">
        <v>248</v>
      </c>
      <c r="L29" s="162">
        <v>3</v>
      </c>
      <c r="M29" s="162">
        <v>224</v>
      </c>
      <c r="N29" s="162">
        <v>45</v>
      </c>
      <c r="O29" s="162">
        <v>10</v>
      </c>
      <c r="P29" s="162">
        <v>37</v>
      </c>
      <c r="Q29" s="162">
        <v>10</v>
      </c>
      <c r="R29" s="199">
        <v>103</v>
      </c>
    </row>
    <row r="30" spans="1:18" ht="15">
      <c r="A30" s="227" t="s">
        <v>364</v>
      </c>
      <c r="B30" s="249" t="s">
        <v>153</v>
      </c>
      <c r="C30" s="200">
        <v>80</v>
      </c>
      <c r="D30" s="162">
        <v>1</v>
      </c>
      <c r="E30" s="162">
        <v>126</v>
      </c>
      <c r="F30" s="162">
        <v>8</v>
      </c>
      <c r="G30" s="162">
        <v>5</v>
      </c>
      <c r="H30" s="162">
        <v>17</v>
      </c>
      <c r="I30" s="162">
        <v>4</v>
      </c>
      <c r="J30" s="573">
        <v>103</v>
      </c>
      <c r="K30" s="200">
        <v>82</v>
      </c>
      <c r="L30" s="162">
        <v>0</v>
      </c>
      <c r="M30" s="162">
        <v>162</v>
      </c>
      <c r="N30" s="162">
        <v>14</v>
      </c>
      <c r="O30" s="162">
        <v>11</v>
      </c>
      <c r="P30" s="162">
        <v>11</v>
      </c>
      <c r="Q30" s="162">
        <v>4</v>
      </c>
      <c r="R30" s="199">
        <v>87</v>
      </c>
    </row>
    <row r="31" spans="1:18" ht="15">
      <c r="A31" s="227" t="s">
        <v>365</v>
      </c>
      <c r="B31" s="249" t="s">
        <v>154</v>
      </c>
      <c r="C31" s="200">
        <v>185</v>
      </c>
      <c r="D31" s="162">
        <v>3</v>
      </c>
      <c r="E31" s="162">
        <v>112</v>
      </c>
      <c r="F31" s="162">
        <v>20</v>
      </c>
      <c r="G31" s="162">
        <v>18</v>
      </c>
      <c r="H31" s="162">
        <v>32</v>
      </c>
      <c r="I31" s="162">
        <v>20</v>
      </c>
      <c r="J31" s="573">
        <v>62</v>
      </c>
      <c r="K31" s="200">
        <v>174</v>
      </c>
      <c r="L31" s="162">
        <v>8</v>
      </c>
      <c r="M31" s="162">
        <v>131</v>
      </c>
      <c r="N31" s="162">
        <v>51</v>
      </c>
      <c r="O31" s="162">
        <v>32</v>
      </c>
      <c r="P31" s="162">
        <v>31</v>
      </c>
      <c r="Q31" s="162">
        <v>40</v>
      </c>
      <c r="R31" s="199">
        <v>73</v>
      </c>
    </row>
    <row r="32" spans="1:18" ht="15">
      <c r="A32" s="227" t="s">
        <v>366</v>
      </c>
      <c r="B32" s="249" t="s">
        <v>155</v>
      </c>
      <c r="C32" s="200">
        <v>471</v>
      </c>
      <c r="D32" s="162">
        <v>6</v>
      </c>
      <c r="E32" s="162">
        <v>937</v>
      </c>
      <c r="F32" s="162">
        <v>71</v>
      </c>
      <c r="G32" s="162">
        <v>15</v>
      </c>
      <c r="H32" s="162">
        <v>79</v>
      </c>
      <c r="I32" s="162">
        <v>18</v>
      </c>
      <c r="J32" s="573">
        <v>500</v>
      </c>
      <c r="K32" s="200">
        <v>499</v>
      </c>
      <c r="L32" s="162">
        <v>5</v>
      </c>
      <c r="M32" s="162">
        <v>1151</v>
      </c>
      <c r="N32" s="162">
        <v>83</v>
      </c>
      <c r="O32" s="162">
        <v>19</v>
      </c>
      <c r="P32" s="162">
        <v>82</v>
      </c>
      <c r="Q32" s="162">
        <v>16</v>
      </c>
      <c r="R32" s="199">
        <v>422</v>
      </c>
    </row>
    <row r="33" spans="1:18" ht="15">
      <c r="A33" s="227" t="s">
        <v>367</v>
      </c>
      <c r="B33" s="249" t="s">
        <v>156</v>
      </c>
      <c r="C33" s="200">
        <v>1349</v>
      </c>
      <c r="D33" s="162">
        <v>5</v>
      </c>
      <c r="E33" s="162">
        <v>738</v>
      </c>
      <c r="F33" s="162">
        <v>127</v>
      </c>
      <c r="G33" s="162">
        <v>8</v>
      </c>
      <c r="H33" s="162">
        <v>88</v>
      </c>
      <c r="I33" s="162">
        <v>11</v>
      </c>
      <c r="J33" s="573">
        <v>173</v>
      </c>
      <c r="K33" s="200">
        <v>1366</v>
      </c>
      <c r="L33" s="162">
        <v>3</v>
      </c>
      <c r="M33" s="162">
        <v>808</v>
      </c>
      <c r="N33" s="162">
        <v>99</v>
      </c>
      <c r="O33" s="162">
        <v>6</v>
      </c>
      <c r="P33" s="162">
        <v>100</v>
      </c>
      <c r="Q33" s="162">
        <v>5</v>
      </c>
      <c r="R33" s="199">
        <v>153</v>
      </c>
    </row>
    <row r="34" spans="1:18" ht="15">
      <c r="A34" s="227" t="s">
        <v>368</v>
      </c>
      <c r="B34" s="249" t="s">
        <v>157</v>
      </c>
      <c r="C34" s="200">
        <v>96</v>
      </c>
      <c r="D34" s="162">
        <v>5</v>
      </c>
      <c r="E34" s="162">
        <v>118</v>
      </c>
      <c r="F34" s="162">
        <v>22</v>
      </c>
      <c r="G34" s="162">
        <v>6</v>
      </c>
      <c r="H34" s="162">
        <v>23</v>
      </c>
      <c r="I34" s="162">
        <v>3</v>
      </c>
      <c r="J34" s="573">
        <v>63</v>
      </c>
      <c r="K34" s="200">
        <v>84</v>
      </c>
      <c r="L34" s="162">
        <v>4</v>
      </c>
      <c r="M34" s="162">
        <v>154</v>
      </c>
      <c r="N34" s="162">
        <v>13</v>
      </c>
      <c r="O34" s="162">
        <v>12</v>
      </c>
      <c r="P34" s="162">
        <v>16</v>
      </c>
      <c r="Q34" s="162">
        <v>8</v>
      </c>
      <c r="R34" s="199">
        <v>50</v>
      </c>
    </row>
    <row r="35" spans="1:18" ht="15">
      <c r="A35" s="227" t="s">
        <v>369</v>
      </c>
      <c r="B35" s="249" t="s">
        <v>158</v>
      </c>
      <c r="C35" s="200">
        <v>36</v>
      </c>
      <c r="D35" s="162">
        <v>8</v>
      </c>
      <c r="E35" s="162">
        <v>45</v>
      </c>
      <c r="F35" s="162">
        <v>8</v>
      </c>
      <c r="G35" s="162">
        <v>8</v>
      </c>
      <c r="H35" s="162">
        <v>4</v>
      </c>
      <c r="I35" s="162">
        <v>3</v>
      </c>
      <c r="J35" s="573">
        <v>27</v>
      </c>
      <c r="K35" s="200">
        <v>19</v>
      </c>
      <c r="L35" s="162">
        <v>8</v>
      </c>
      <c r="M35" s="162">
        <v>43</v>
      </c>
      <c r="N35" s="162">
        <v>2</v>
      </c>
      <c r="O35" s="162">
        <v>12</v>
      </c>
      <c r="P35" s="162">
        <v>2</v>
      </c>
      <c r="Q35" s="162">
        <v>2</v>
      </c>
      <c r="R35" s="199">
        <v>10</v>
      </c>
    </row>
    <row r="36" spans="1:18" ht="15">
      <c r="A36" s="227" t="s">
        <v>370</v>
      </c>
      <c r="B36" s="249" t="s">
        <v>159</v>
      </c>
      <c r="C36" s="200">
        <v>29</v>
      </c>
      <c r="D36" s="162">
        <v>1</v>
      </c>
      <c r="E36" s="162">
        <v>34</v>
      </c>
      <c r="F36" s="162">
        <v>0</v>
      </c>
      <c r="G36" s="162">
        <v>0</v>
      </c>
      <c r="H36" s="162">
        <v>3</v>
      </c>
      <c r="I36" s="162">
        <v>2</v>
      </c>
      <c r="J36" s="573">
        <v>10</v>
      </c>
      <c r="K36" s="200">
        <v>41</v>
      </c>
      <c r="L36" s="162">
        <v>1</v>
      </c>
      <c r="M36" s="162">
        <v>51</v>
      </c>
      <c r="N36" s="162">
        <v>1</v>
      </c>
      <c r="O36" s="162">
        <v>2</v>
      </c>
      <c r="P36" s="162">
        <v>2</v>
      </c>
      <c r="Q36" s="162">
        <v>2</v>
      </c>
      <c r="R36" s="199">
        <v>17</v>
      </c>
    </row>
    <row r="37" spans="1:18" ht="15">
      <c r="A37" s="227" t="s">
        <v>371</v>
      </c>
      <c r="B37" s="249" t="s">
        <v>160</v>
      </c>
      <c r="C37" s="200">
        <v>760</v>
      </c>
      <c r="D37" s="162">
        <v>6</v>
      </c>
      <c r="E37" s="162">
        <v>467</v>
      </c>
      <c r="F37" s="162">
        <v>96</v>
      </c>
      <c r="G37" s="162">
        <v>14</v>
      </c>
      <c r="H37" s="162">
        <v>75</v>
      </c>
      <c r="I37" s="162">
        <v>7</v>
      </c>
      <c r="J37" s="573">
        <v>181</v>
      </c>
      <c r="K37" s="200">
        <v>733</v>
      </c>
      <c r="L37" s="162">
        <v>8</v>
      </c>
      <c r="M37" s="162">
        <v>520</v>
      </c>
      <c r="N37" s="162">
        <v>81</v>
      </c>
      <c r="O37" s="162">
        <v>7</v>
      </c>
      <c r="P37" s="162">
        <v>85</v>
      </c>
      <c r="Q37" s="162">
        <v>13</v>
      </c>
      <c r="R37" s="199">
        <v>140</v>
      </c>
    </row>
    <row r="38" spans="1:18" ht="15">
      <c r="A38" s="227" t="s">
        <v>372</v>
      </c>
      <c r="B38" s="249" t="s">
        <v>161</v>
      </c>
      <c r="C38" s="200">
        <v>189</v>
      </c>
      <c r="D38" s="162">
        <v>12</v>
      </c>
      <c r="E38" s="162">
        <v>139</v>
      </c>
      <c r="F38" s="162">
        <v>29</v>
      </c>
      <c r="G38" s="162">
        <v>24</v>
      </c>
      <c r="H38" s="162">
        <v>24</v>
      </c>
      <c r="I38" s="162">
        <v>12</v>
      </c>
      <c r="J38" s="573">
        <v>56</v>
      </c>
      <c r="K38" s="200">
        <v>232</v>
      </c>
      <c r="L38" s="162">
        <v>12</v>
      </c>
      <c r="M38" s="162">
        <v>121</v>
      </c>
      <c r="N38" s="162">
        <v>17</v>
      </c>
      <c r="O38" s="162">
        <v>21</v>
      </c>
      <c r="P38" s="162">
        <v>20</v>
      </c>
      <c r="Q38" s="162">
        <v>15</v>
      </c>
      <c r="R38" s="199">
        <v>77</v>
      </c>
    </row>
    <row r="39" spans="1:18" ht="15">
      <c r="A39" s="227" t="s">
        <v>373</v>
      </c>
      <c r="B39" s="249" t="s">
        <v>278</v>
      </c>
      <c r="C39" s="200">
        <v>1362</v>
      </c>
      <c r="D39" s="162">
        <v>22</v>
      </c>
      <c r="E39" s="162">
        <v>729</v>
      </c>
      <c r="F39" s="162">
        <v>179</v>
      </c>
      <c r="G39" s="162">
        <v>27</v>
      </c>
      <c r="H39" s="162">
        <v>137</v>
      </c>
      <c r="I39" s="162">
        <v>27</v>
      </c>
      <c r="J39" s="573">
        <v>291</v>
      </c>
      <c r="K39" s="200">
        <v>1432</v>
      </c>
      <c r="L39" s="162">
        <v>53</v>
      </c>
      <c r="M39" s="162">
        <v>605</v>
      </c>
      <c r="N39" s="162">
        <v>169</v>
      </c>
      <c r="O39" s="162">
        <v>31</v>
      </c>
      <c r="P39" s="162">
        <v>172</v>
      </c>
      <c r="Q39" s="162">
        <v>15</v>
      </c>
      <c r="R39" s="199">
        <v>215</v>
      </c>
    </row>
    <row r="40" spans="1:18" ht="15">
      <c r="A40" s="227" t="s">
        <v>374</v>
      </c>
      <c r="B40" s="249" t="s">
        <v>162</v>
      </c>
      <c r="C40" s="200">
        <v>22316</v>
      </c>
      <c r="D40" s="162">
        <v>46</v>
      </c>
      <c r="E40" s="162">
        <v>13886</v>
      </c>
      <c r="F40" s="162">
        <v>5761</v>
      </c>
      <c r="G40" s="162">
        <v>113</v>
      </c>
      <c r="H40" s="162">
        <v>4544</v>
      </c>
      <c r="I40" s="162">
        <v>115</v>
      </c>
      <c r="J40" s="573">
        <v>5473</v>
      </c>
      <c r="K40" s="200">
        <v>23155</v>
      </c>
      <c r="L40" s="162">
        <v>51</v>
      </c>
      <c r="M40" s="162">
        <v>17171</v>
      </c>
      <c r="N40" s="162">
        <v>5671</v>
      </c>
      <c r="O40" s="162">
        <v>125</v>
      </c>
      <c r="P40" s="162">
        <v>5238</v>
      </c>
      <c r="Q40" s="162">
        <v>136</v>
      </c>
      <c r="R40" s="199">
        <v>5492</v>
      </c>
    </row>
    <row r="41" spans="1:18" ht="15">
      <c r="A41" s="227" t="s">
        <v>375</v>
      </c>
      <c r="B41" s="249" t="s">
        <v>163</v>
      </c>
      <c r="C41" s="200">
        <v>3678</v>
      </c>
      <c r="D41" s="162">
        <v>38</v>
      </c>
      <c r="E41" s="162">
        <v>1969</v>
      </c>
      <c r="F41" s="162">
        <v>685</v>
      </c>
      <c r="G41" s="162">
        <v>69</v>
      </c>
      <c r="H41" s="162">
        <v>552</v>
      </c>
      <c r="I41" s="162">
        <v>58</v>
      </c>
      <c r="J41" s="573">
        <v>648</v>
      </c>
      <c r="K41" s="200">
        <v>3601</v>
      </c>
      <c r="L41" s="162">
        <v>56</v>
      </c>
      <c r="M41" s="162">
        <v>1951</v>
      </c>
      <c r="N41" s="162">
        <v>649</v>
      </c>
      <c r="O41" s="162">
        <v>71</v>
      </c>
      <c r="P41" s="162">
        <v>631</v>
      </c>
      <c r="Q41" s="162">
        <v>74</v>
      </c>
      <c r="R41" s="199">
        <v>649</v>
      </c>
    </row>
    <row r="42" spans="1:18" ht="15">
      <c r="A42" s="227" t="s">
        <v>376</v>
      </c>
      <c r="B42" s="249" t="s">
        <v>164</v>
      </c>
      <c r="C42" s="200">
        <v>40</v>
      </c>
      <c r="D42" s="162">
        <v>0</v>
      </c>
      <c r="E42" s="162">
        <v>91</v>
      </c>
      <c r="F42" s="162">
        <v>1</v>
      </c>
      <c r="G42" s="162">
        <v>0</v>
      </c>
      <c r="H42" s="162">
        <v>2</v>
      </c>
      <c r="I42" s="162">
        <v>0</v>
      </c>
      <c r="J42" s="573">
        <v>19</v>
      </c>
      <c r="K42" s="200">
        <v>31</v>
      </c>
      <c r="L42" s="162">
        <v>2</v>
      </c>
      <c r="M42" s="162">
        <v>71</v>
      </c>
      <c r="N42" s="162">
        <v>1</v>
      </c>
      <c r="O42" s="162">
        <v>0</v>
      </c>
      <c r="P42" s="162">
        <v>10</v>
      </c>
      <c r="Q42" s="162">
        <v>1</v>
      </c>
      <c r="R42" s="199">
        <v>23</v>
      </c>
    </row>
    <row r="43" spans="1:18" ht="15">
      <c r="A43" s="227" t="s">
        <v>377</v>
      </c>
      <c r="B43" s="249" t="s">
        <v>165</v>
      </c>
      <c r="C43" s="200">
        <v>97</v>
      </c>
      <c r="D43" s="162">
        <v>5</v>
      </c>
      <c r="E43" s="162">
        <v>85</v>
      </c>
      <c r="F43" s="162">
        <v>19</v>
      </c>
      <c r="G43" s="162">
        <v>18</v>
      </c>
      <c r="H43" s="162">
        <v>23</v>
      </c>
      <c r="I43" s="162">
        <v>16</v>
      </c>
      <c r="J43" s="573">
        <v>60</v>
      </c>
      <c r="K43" s="200">
        <v>95</v>
      </c>
      <c r="L43" s="162">
        <v>9</v>
      </c>
      <c r="M43" s="162">
        <v>87</v>
      </c>
      <c r="N43" s="162">
        <v>14</v>
      </c>
      <c r="O43" s="162">
        <v>23</v>
      </c>
      <c r="P43" s="162">
        <v>14</v>
      </c>
      <c r="Q43" s="162">
        <v>14</v>
      </c>
      <c r="R43" s="199">
        <v>69</v>
      </c>
    </row>
    <row r="44" spans="1:18" ht="15">
      <c r="A44" s="227" t="s">
        <v>378</v>
      </c>
      <c r="B44" s="249" t="s">
        <v>166</v>
      </c>
      <c r="C44" s="200">
        <v>812</v>
      </c>
      <c r="D44" s="162">
        <v>7</v>
      </c>
      <c r="E44" s="162">
        <v>483</v>
      </c>
      <c r="F44" s="162">
        <v>124</v>
      </c>
      <c r="G44" s="162">
        <v>27</v>
      </c>
      <c r="H44" s="162">
        <v>122</v>
      </c>
      <c r="I44" s="162">
        <v>23</v>
      </c>
      <c r="J44" s="573">
        <v>198</v>
      </c>
      <c r="K44" s="200">
        <v>882</v>
      </c>
      <c r="L44" s="162">
        <v>9</v>
      </c>
      <c r="M44" s="162">
        <v>585</v>
      </c>
      <c r="N44" s="162">
        <v>144</v>
      </c>
      <c r="O44" s="162">
        <v>45</v>
      </c>
      <c r="P44" s="162">
        <v>132</v>
      </c>
      <c r="Q44" s="162">
        <v>35</v>
      </c>
      <c r="R44" s="199">
        <v>233</v>
      </c>
    </row>
    <row r="45" spans="1:18" ht="15">
      <c r="A45" s="227" t="s">
        <v>379</v>
      </c>
      <c r="B45" s="249" t="s">
        <v>167</v>
      </c>
      <c r="C45" s="200">
        <v>147</v>
      </c>
      <c r="D45" s="162">
        <v>2</v>
      </c>
      <c r="E45" s="162">
        <v>138</v>
      </c>
      <c r="F45" s="162">
        <v>25</v>
      </c>
      <c r="G45" s="162">
        <v>8</v>
      </c>
      <c r="H45" s="162">
        <v>28</v>
      </c>
      <c r="I45" s="162">
        <v>4</v>
      </c>
      <c r="J45" s="573">
        <v>168</v>
      </c>
      <c r="K45" s="200">
        <v>142</v>
      </c>
      <c r="L45" s="162">
        <v>3</v>
      </c>
      <c r="M45" s="162">
        <v>191</v>
      </c>
      <c r="N45" s="162">
        <v>29</v>
      </c>
      <c r="O45" s="162">
        <v>4</v>
      </c>
      <c r="P45" s="162">
        <v>15</v>
      </c>
      <c r="Q45" s="162">
        <v>14</v>
      </c>
      <c r="R45" s="199">
        <v>119</v>
      </c>
    </row>
    <row r="46" spans="1:18" ht="15">
      <c r="A46" s="227" t="s">
        <v>380</v>
      </c>
      <c r="B46" s="249" t="s">
        <v>168</v>
      </c>
      <c r="C46" s="200">
        <v>67</v>
      </c>
      <c r="D46" s="162">
        <v>5</v>
      </c>
      <c r="E46" s="162">
        <v>79</v>
      </c>
      <c r="F46" s="162">
        <v>7</v>
      </c>
      <c r="G46" s="162">
        <v>4</v>
      </c>
      <c r="H46" s="162">
        <v>14</v>
      </c>
      <c r="I46" s="162">
        <v>3</v>
      </c>
      <c r="J46" s="573">
        <v>48</v>
      </c>
      <c r="K46" s="200">
        <v>72</v>
      </c>
      <c r="L46" s="162">
        <v>2</v>
      </c>
      <c r="M46" s="162">
        <v>88</v>
      </c>
      <c r="N46" s="162">
        <v>9</v>
      </c>
      <c r="O46" s="162">
        <v>3</v>
      </c>
      <c r="P46" s="162">
        <v>11</v>
      </c>
      <c r="Q46" s="162">
        <v>6</v>
      </c>
      <c r="R46" s="199">
        <v>46</v>
      </c>
    </row>
    <row r="47" spans="1:18" ht="15">
      <c r="A47" s="227" t="s">
        <v>381</v>
      </c>
      <c r="B47" s="249" t="s">
        <v>169</v>
      </c>
      <c r="C47" s="200">
        <v>1298</v>
      </c>
      <c r="D47" s="162">
        <v>6</v>
      </c>
      <c r="E47" s="162">
        <v>827</v>
      </c>
      <c r="F47" s="162">
        <v>193</v>
      </c>
      <c r="G47" s="162">
        <v>12</v>
      </c>
      <c r="H47" s="162">
        <v>173</v>
      </c>
      <c r="I47" s="162">
        <v>8</v>
      </c>
      <c r="J47" s="573">
        <v>161</v>
      </c>
      <c r="K47" s="200">
        <v>1344</v>
      </c>
      <c r="L47" s="162">
        <v>4</v>
      </c>
      <c r="M47" s="162">
        <v>826</v>
      </c>
      <c r="N47" s="162">
        <v>245</v>
      </c>
      <c r="O47" s="162">
        <v>11</v>
      </c>
      <c r="P47" s="162">
        <v>221</v>
      </c>
      <c r="Q47" s="162">
        <v>23</v>
      </c>
      <c r="R47" s="199">
        <v>179</v>
      </c>
    </row>
    <row r="48" spans="1:18" ht="15">
      <c r="A48" s="227" t="s">
        <v>382</v>
      </c>
      <c r="B48" s="249" t="s">
        <v>170</v>
      </c>
      <c r="C48" s="200">
        <v>1143</v>
      </c>
      <c r="D48" s="162">
        <v>26</v>
      </c>
      <c r="E48" s="162">
        <v>713</v>
      </c>
      <c r="F48" s="162">
        <v>130</v>
      </c>
      <c r="G48" s="162">
        <v>62</v>
      </c>
      <c r="H48" s="162">
        <v>120</v>
      </c>
      <c r="I48" s="162">
        <v>53</v>
      </c>
      <c r="J48" s="573">
        <v>317</v>
      </c>
      <c r="K48" s="200">
        <v>1219</v>
      </c>
      <c r="L48" s="162">
        <v>24</v>
      </c>
      <c r="M48" s="162">
        <v>866</v>
      </c>
      <c r="N48" s="162">
        <v>129</v>
      </c>
      <c r="O48" s="162">
        <v>76</v>
      </c>
      <c r="P48" s="162">
        <v>159</v>
      </c>
      <c r="Q48" s="162">
        <v>113</v>
      </c>
      <c r="R48" s="199">
        <v>293</v>
      </c>
    </row>
    <row r="49" spans="1:18" ht="15">
      <c r="A49" s="227" t="s">
        <v>383</v>
      </c>
      <c r="B49" s="249" t="s">
        <v>171</v>
      </c>
      <c r="C49" s="200">
        <v>149</v>
      </c>
      <c r="D49" s="162">
        <v>5</v>
      </c>
      <c r="E49" s="162">
        <v>210</v>
      </c>
      <c r="F49" s="162">
        <v>17</v>
      </c>
      <c r="G49" s="162">
        <v>19</v>
      </c>
      <c r="H49" s="162">
        <v>27</v>
      </c>
      <c r="I49" s="162">
        <v>18</v>
      </c>
      <c r="J49" s="573">
        <v>163</v>
      </c>
      <c r="K49" s="200">
        <v>118</v>
      </c>
      <c r="L49" s="162">
        <v>5</v>
      </c>
      <c r="M49" s="162">
        <v>223</v>
      </c>
      <c r="N49" s="162">
        <v>15</v>
      </c>
      <c r="O49" s="162">
        <v>23</v>
      </c>
      <c r="P49" s="162">
        <v>20</v>
      </c>
      <c r="Q49" s="162">
        <v>21</v>
      </c>
      <c r="R49" s="199">
        <v>127</v>
      </c>
    </row>
    <row r="50" spans="1:18" ht="15">
      <c r="A50" s="227" t="s">
        <v>384</v>
      </c>
      <c r="B50" s="249" t="s">
        <v>172</v>
      </c>
      <c r="C50" s="200">
        <v>314</v>
      </c>
      <c r="D50" s="162">
        <v>4</v>
      </c>
      <c r="E50" s="162">
        <v>245</v>
      </c>
      <c r="F50" s="162">
        <v>31</v>
      </c>
      <c r="G50" s="162">
        <v>8</v>
      </c>
      <c r="H50" s="162">
        <v>33</v>
      </c>
      <c r="I50" s="162">
        <v>1</v>
      </c>
      <c r="J50" s="573">
        <v>109</v>
      </c>
      <c r="K50" s="200">
        <v>269</v>
      </c>
      <c r="L50" s="162">
        <v>3</v>
      </c>
      <c r="M50" s="162">
        <v>195</v>
      </c>
      <c r="N50" s="162">
        <v>21</v>
      </c>
      <c r="O50" s="162">
        <v>1</v>
      </c>
      <c r="P50" s="162">
        <v>26</v>
      </c>
      <c r="Q50" s="162">
        <v>4</v>
      </c>
      <c r="R50" s="199">
        <v>97</v>
      </c>
    </row>
    <row r="51" spans="1:18" ht="15">
      <c r="A51" s="227" t="s">
        <v>385</v>
      </c>
      <c r="B51" s="249" t="s">
        <v>173</v>
      </c>
      <c r="C51" s="200">
        <v>466</v>
      </c>
      <c r="D51" s="162">
        <v>9</v>
      </c>
      <c r="E51" s="162">
        <v>564</v>
      </c>
      <c r="F51" s="162">
        <v>55</v>
      </c>
      <c r="G51" s="162">
        <v>26</v>
      </c>
      <c r="H51" s="162">
        <v>74</v>
      </c>
      <c r="I51" s="162">
        <v>21</v>
      </c>
      <c r="J51" s="573">
        <v>233</v>
      </c>
      <c r="K51" s="200">
        <v>451</v>
      </c>
      <c r="L51" s="162">
        <v>17</v>
      </c>
      <c r="M51" s="162">
        <v>497</v>
      </c>
      <c r="N51" s="162">
        <v>62</v>
      </c>
      <c r="O51" s="162">
        <v>20</v>
      </c>
      <c r="P51" s="162">
        <v>62</v>
      </c>
      <c r="Q51" s="162">
        <v>16</v>
      </c>
      <c r="R51" s="199">
        <v>242</v>
      </c>
    </row>
    <row r="52" spans="1:18" ht="15">
      <c r="A52" s="227" t="s">
        <v>386</v>
      </c>
      <c r="B52" s="249" t="s">
        <v>174</v>
      </c>
      <c r="C52" s="200">
        <v>437</v>
      </c>
      <c r="D52" s="162">
        <v>6</v>
      </c>
      <c r="E52" s="162">
        <v>404</v>
      </c>
      <c r="F52" s="162">
        <v>35</v>
      </c>
      <c r="G52" s="162">
        <v>17</v>
      </c>
      <c r="H52" s="162">
        <v>38</v>
      </c>
      <c r="I52" s="162">
        <v>10</v>
      </c>
      <c r="J52" s="573">
        <v>165</v>
      </c>
      <c r="K52" s="200">
        <v>514</v>
      </c>
      <c r="L52" s="162">
        <v>9</v>
      </c>
      <c r="M52" s="162">
        <v>478</v>
      </c>
      <c r="N52" s="162">
        <v>35</v>
      </c>
      <c r="O52" s="162">
        <v>21</v>
      </c>
      <c r="P52" s="162">
        <v>25</v>
      </c>
      <c r="Q52" s="162">
        <v>17</v>
      </c>
      <c r="R52" s="199">
        <v>211</v>
      </c>
    </row>
    <row r="53" spans="1:18" ht="15">
      <c r="A53" s="227" t="s">
        <v>387</v>
      </c>
      <c r="B53" s="249" t="s">
        <v>175</v>
      </c>
      <c r="C53" s="200">
        <v>250</v>
      </c>
      <c r="D53" s="162">
        <v>2</v>
      </c>
      <c r="E53" s="162">
        <v>127</v>
      </c>
      <c r="F53" s="162">
        <v>10</v>
      </c>
      <c r="G53" s="162">
        <v>28</v>
      </c>
      <c r="H53" s="162">
        <v>20</v>
      </c>
      <c r="I53" s="162">
        <v>15</v>
      </c>
      <c r="J53" s="573">
        <v>29</v>
      </c>
      <c r="K53" s="200">
        <v>232</v>
      </c>
      <c r="L53" s="162">
        <v>7</v>
      </c>
      <c r="M53" s="162">
        <v>103</v>
      </c>
      <c r="N53" s="162">
        <v>10</v>
      </c>
      <c r="O53" s="162">
        <v>33</v>
      </c>
      <c r="P53" s="162">
        <v>6</v>
      </c>
      <c r="Q53" s="162">
        <v>13</v>
      </c>
      <c r="R53" s="199">
        <v>29</v>
      </c>
    </row>
    <row r="54" spans="1:18" ht="15">
      <c r="A54" s="227" t="s">
        <v>388</v>
      </c>
      <c r="B54" s="249" t="s">
        <v>176</v>
      </c>
      <c r="C54" s="200">
        <v>679</v>
      </c>
      <c r="D54" s="162">
        <v>12</v>
      </c>
      <c r="E54" s="162">
        <v>470</v>
      </c>
      <c r="F54" s="162">
        <v>112</v>
      </c>
      <c r="G54" s="162">
        <v>14</v>
      </c>
      <c r="H54" s="162">
        <v>110</v>
      </c>
      <c r="I54" s="162">
        <v>29</v>
      </c>
      <c r="J54" s="573">
        <v>296</v>
      </c>
      <c r="K54" s="200">
        <v>647</v>
      </c>
      <c r="L54" s="162">
        <v>10</v>
      </c>
      <c r="M54" s="162">
        <v>576</v>
      </c>
      <c r="N54" s="162">
        <v>126</v>
      </c>
      <c r="O54" s="162">
        <v>21</v>
      </c>
      <c r="P54" s="162">
        <v>116</v>
      </c>
      <c r="Q54" s="162">
        <v>26</v>
      </c>
      <c r="R54" s="199">
        <v>352</v>
      </c>
    </row>
    <row r="55" spans="1:18" ht="15">
      <c r="A55" s="227" t="s">
        <v>389</v>
      </c>
      <c r="B55" s="249" t="s">
        <v>177</v>
      </c>
      <c r="C55" s="200">
        <v>69</v>
      </c>
      <c r="D55" s="162">
        <v>7</v>
      </c>
      <c r="E55" s="162">
        <v>48</v>
      </c>
      <c r="F55" s="162">
        <v>11</v>
      </c>
      <c r="G55" s="162">
        <v>15</v>
      </c>
      <c r="H55" s="162">
        <v>8</v>
      </c>
      <c r="I55" s="162">
        <v>8</v>
      </c>
      <c r="J55" s="573">
        <v>18</v>
      </c>
      <c r="K55" s="200">
        <v>58</v>
      </c>
      <c r="L55" s="162">
        <v>12</v>
      </c>
      <c r="M55" s="162">
        <v>54</v>
      </c>
      <c r="N55" s="162">
        <v>13</v>
      </c>
      <c r="O55" s="162">
        <v>12</v>
      </c>
      <c r="P55" s="162">
        <v>6</v>
      </c>
      <c r="Q55" s="162">
        <v>7</v>
      </c>
      <c r="R55" s="199">
        <v>17</v>
      </c>
    </row>
    <row r="56" spans="1:18" ht="15">
      <c r="A56" s="227" t="s">
        <v>390</v>
      </c>
      <c r="B56" s="249" t="s">
        <v>178</v>
      </c>
      <c r="C56" s="200">
        <v>145</v>
      </c>
      <c r="D56" s="162">
        <v>10</v>
      </c>
      <c r="E56" s="162">
        <v>102</v>
      </c>
      <c r="F56" s="162">
        <v>16</v>
      </c>
      <c r="G56" s="162">
        <v>47</v>
      </c>
      <c r="H56" s="162">
        <v>16</v>
      </c>
      <c r="I56" s="162">
        <v>42</v>
      </c>
      <c r="J56" s="573">
        <v>63</v>
      </c>
      <c r="K56" s="200">
        <v>190</v>
      </c>
      <c r="L56" s="162">
        <v>50</v>
      </c>
      <c r="M56" s="162">
        <v>148</v>
      </c>
      <c r="N56" s="162">
        <v>16</v>
      </c>
      <c r="O56" s="162">
        <v>54</v>
      </c>
      <c r="P56" s="162">
        <v>14</v>
      </c>
      <c r="Q56" s="162">
        <v>40</v>
      </c>
      <c r="R56" s="199">
        <v>76</v>
      </c>
    </row>
    <row r="57" spans="1:18" ht="15">
      <c r="A57" s="227" t="s">
        <v>391</v>
      </c>
      <c r="B57" s="249" t="s">
        <v>179</v>
      </c>
      <c r="C57" s="200">
        <v>107</v>
      </c>
      <c r="D57" s="162">
        <v>6</v>
      </c>
      <c r="E57" s="162">
        <v>83</v>
      </c>
      <c r="F57" s="162">
        <v>24</v>
      </c>
      <c r="G57" s="162">
        <v>5</v>
      </c>
      <c r="H57" s="162">
        <v>17</v>
      </c>
      <c r="I57" s="162">
        <v>9</v>
      </c>
      <c r="J57" s="573">
        <v>23</v>
      </c>
      <c r="K57" s="200">
        <v>98</v>
      </c>
      <c r="L57" s="162">
        <v>5</v>
      </c>
      <c r="M57" s="162">
        <v>67</v>
      </c>
      <c r="N57" s="162">
        <v>21</v>
      </c>
      <c r="O57" s="162">
        <v>11</v>
      </c>
      <c r="P57" s="162">
        <v>7</v>
      </c>
      <c r="Q57" s="162">
        <v>7</v>
      </c>
      <c r="R57" s="199">
        <v>24</v>
      </c>
    </row>
    <row r="58" spans="1:18" ht="15">
      <c r="A58" s="227" t="s">
        <v>392</v>
      </c>
      <c r="B58" s="249" t="s">
        <v>180</v>
      </c>
      <c r="C58" s="200">
        <v>166</v>
      </c>
      <c r="D58" s="162">
        <v>5</v>
      </c>
      <c r="E58" s="162">
        <v>174</v>
      </c>
      <c r="F58" s="162">
        <v>22</v>
      </c>
      <c r="G58" s="162">
        <v>9</v>
      </c>
      <c r="H58" s="162">
        <v>31</v>
      </c>
      <c r="I58" s="162">
        <v>4</v>
      </c>
      <c r="J58" s="573">
        <v>136</v>
      </c>
      <c r="K58" s="200">
        <v>140</v>
      </c>
      <c r="L58" s="162">
        <v>4</v>
      </c>
      <c r="M58" s="162">
        <v>184</v>
      </c>
      <c r="N58" s="162">
        <v>32</v>
      </c>
      <c r="O58" s="162">
        <v>4</v>
      </c>
      <c r="P58" s="162">
        <v>38</v>
      </c>
      <c r="Q58" s="162">
        <v>7</v>
      </c>
      <c r="R58" s="199">
        <v>104</v>
      </c>
    </row>
    <row r="59" spans="1:18" ht="15">
      <c r="A59" s="227" t="s">
        <v>393</v>
      </c>
      <c r="B59" s="249" t="s">
        <v>181</v>
      </c>
      <c r="C59" s="200">
        <v>86</v>
      </c>
      <c r="D59" s="162">
        <v>4</v>
      </c>
      <c r="E59" s="162">
        <v>74</v>
      </c>
      <c r="F59" s="162">
        <v>20</v>
      </c>
      <c r="G59" s="162">
        <v>8</v>
      </c>
      <c r="H59" s="162">
        <v>21</v>
      </c>
      <c r="I59" s="162">
        <v>9</v>
      </c>
      <c r="J59" s="573">
        <v>57</v>
      </c>
      <c r="K59" s="200">
        <v>66</v>
      </c>
      <c r="L59" s="162">
        <v>8</v>
      </c>
      <c r="M59" s="162">
        <v>100</v>
      </c>
      <c r="N59" s="162">
        <v>16</v>
      </c>
      <c r="O59" s="162">
        <v>15</v>
      </c>
      <c r="P59" s="162">
        <v>25</v>
      </c>
      <c r="Q59" s="162">
        <v>7</v>
      </c>
      <c r="R59" s="199">
        <v>48</v>
      </c>
    </row>
    <row r="60" spans="1:18" ht="15">
      <c r="A60" s="227" t="s">
        <v>394</v>
      </c>
      <c r="B60" s="249" t="s">
        <v>182</v>
      </c>
      <c r="C60" s="200">
        <v>513</v>
      </c>
      <c r="D60" s="162">
        <v>5</v>
      </c>
      <c r="E60" s="162">
        <v>334</v>
      </c>
      <c r="F60" s="162">
        <v>55</v>
      </c>
      <c r="G60" s="162">
        <v>18</v>
      </c>
      <c r="H60" s="162">
        <v>58</v>
      </c>
      <c r="I60" s="162">
        <v>7</v>
      </c>
      <c r="J60" s="573">
        <v>116</v>
      </c>
      <c r="K60" s="200">
        <v>492</v>
      </c>
      <c r="L60" s="162">
        <v>1</v>
      </c>
      <c r="M60" s="162">
        <v>277</v>
      </c>
      <c r="N60" s="162">
        <v>68</v>
      </c>
      <c r="O60" s="162">
        <v>16</v>
      </c>
      <c r="P60" s="162">
        <v>75</v>
      </c>
      <c r="Q60" s="162">
        <v>20</v>
      </c>
      <c r="R60" s="199">
        <v>134</v>
      </c>
    </row>
    <row r="61" spans="1:18" ht="15">
      <c r="A61" s="227" t="s">
        <v>395</v>
      </c>
      <c r="B61" s="249" t="s">
        <v>183</v>
      </c>
      <c r="C61" s="200">
        <v>459</v>
      </c>
      <c r="D61" s="162">
        <v>9</v>
      </c>
      <c r="E61" s="162">
        <v>406</v>
      </c>
      <c r="F61" s="162">
        <v>81</v>
      </c>
      <c r="G61" s="162">
        <v>9</v>
      </c>
      <c r="H61" s="162">
        <v>76</v>
      </c>
      <c r="I61" s="162">
        <v>20</v>
      </c>
      <c r="J61" s="573">
        <v>193</v>
      </c>
      <c r="K61" s="200">
        <v>433</v>
      </c>
      <c r="L61" s="162">
        <v>8</v>
      </c>
      <c r="M61" s="162">
        <v>368</v>
      </c>
      <c r="N61" s="162">
        <v>54</v>
      </c>
      <c r="O61" s="162">
        <v>18</v>
      </c>
      <c r="P61" s="162">
        <v>53</v>
      </c>
      <c r="Q61" s="162">
        <v>16</v>
      </c>
      <c r="R61" s="199">
        <v>179</v>
      </c>
    </row>
    <row r="62" spans="1:18" ht="15">
      <c r="A62" s="227" t="s">
        <v>396</v>
      </c>
      <c r="B62" s="249" t="s">
        <v>184</v>
      </c>
      <c r="C62" s="200">
        <v>60</v>
      </c>
      <c r="D62" s="162">
        <v>1</v>
      </c>
      <c r="E62" s="162">
        <v>50</v>
      </c>
      <c r="F62" s="162">
        <v>5</v>
      </c>
      <c r="G62" s="162">
        <v>0</v>
      </c>
      <c r="H62" s="162">
        <v>12</v>
      </c>
      <c r="I62" s="162">
        <v>2</v>
      </c>
      <c r="J62" s="573">
        <v>7</v>
      </c>
      <c r="K62" s="200">
        <v>59</v>
      </c>
      <c r="L62" s="162">
        <v>2</v>
      </c>
      <c r="M62" s="162">
        <v>41</v>
      </c>
      <c r="N62" s="162">
        <v>9</v>
      </c>
      <c r="O62" s="162">
        <v>2</v>
      </c>
      <c r="P62" s="162">
        <v>6</v>
      </c>
      <c r="Q62" s="162">
        <v>1</v>
      </c>
      <c r="R62" s="199">
        <v>14</v>
      </c>
    </row>
    <row r="63" spans="1:18" ht="15">
      <c r="A63" s="227" t="s">
        <v>397</v>
      </c>
      <c r="B63" s="249" t="s">
        <v>185</v>
      </c>
      <c r="C63" s="200">
        <v>39</v>
      </c>
      <c r="D63" s="162">
        <v>6</v>
      </c>
      <c r="E63" s="162">
        <v>58</v>
      </c>
      <c r="F63" s="162">
        <v>8</v>
      </c>
      <c r="G63" s="162">
        <v>6</v>
      </c>
      <c r="H63" s="162">
        <v>7</v>
      </c>
      <c r="I63" s="162">
        <v>7</v>
      </c>
      <c r="J63" s="573">
        <v>24</v>
      </c>
      <c r="K63" s="200">
        <v>27</v>
      </c>
      <c r="L63" s="162">
        <v>5</v>
      </c>
      <c r="M63" s="162">
        <v>51</v>
      </c>
      <c r="N63" s="162">
        <v>10</v>
      </c>
      <c r="O63" s="162">
        <v>8</v>
      </c>
      <c r="P63" s="162">
        <v>11</v>
      </c>
      <c r="Q63" s="162">
        <v>6</v>
      </c>
      <c r="R63" s="199">
        <v>17</v>
      </c>
    </row>
    <row r="64" spans="1:18" ht="15">
      <c r="A64" s="227" t="s">
        <v>398</v>
      </c>
      <c r="B64" s="249" t="s">
        <v>186</v>
      </c>
      <c r="C64" s="200">
        <v>219</v>
      </c>
      <c r="D64" s="162">
        <v>5</v>
      </c>
      <c r="E64" s="162">
        <v>163</v>
      </c>
      <c r="F64" s="162">
        <v>39</v>
      </c>
      <c r="G64" s="162">
        <v>11</v>
      </c>
      <c r="H64" s="162">
        <v>31</v>
      </c>
      <c r="I64" s="162">
        <v>3</v>
      </c>
      <c r="J64" s="573">
        <v>107</v>
      </c>
      <c r="K64" s="200">
        <v>226</v>
      </c>
      <c r="L64" s="162">
        <v>2</v>
      </c>
      <c r="M64" s="162">
        <v>158</v>
      </c>
      <c r="N64" s="162">
        <v>23</v>
      </c>
      <c r="O64" s="162">
        <v>11</v>
      </c>
      <c r="P64" s="162">
        <v>26</v>
      </c>
      <c r="Q64" s="162">
        <v>6</v>
      </c>
      <c r="R64" s="199">
        <v>91</v>
      </c>
    </row>
    <row r="65" spans="1:18" ht="15">
      <c r="A65" s="227" t="s">
        <v>399</v>
      </c>
      <c r="B65" s="249" t="s">
        <v>187</v>
      </c>
      <c r="C65" s="200">
        <v>569</v>
      </c>
      <c r="D65" s="162">
        <v>8</v>
      </c>
      <c r="E65" s="162">
        <v>818</v>
      </c>
      <c r="F65" s="162">
        <v>71</v>
      </c>
      <c r="G65" s="162">
        <v>7</v>
      </c>
      <c r="H65" s="162">
        <v>74</v>
      </c>
      <c r="I65" s="162">
        <v>7</v>
      </c>
      <c r="J65" s="573">
        <v>357</v>
      </c>
      <c r="K65" s="200">
        <v>531</v>
      </c>
      <c r="L65" s="162">
        <v>13</v>
      </c>
      <c r="M65" s="162">
        <v>751</v>
      </c>
      <c r="N65" s="162">
        <v>66</v>
      </c>
      <c r="O65" s="162">
        <v>11</v>
      </c>
      <c r="P65" s="162">
        <v>50</v>
      </c>
      <c r="Q65" s="162">
        <v>12</v>
      </c>
      <c r="R65" s="199">
        <v>295</v>
      </c>
    </row>
    <row r="66" spans="1:18" ht="15">
      <c r="A66" s="227" t="s">
        <v>400</v>
      </c>
      <c r="B66" s="249" t="s">
        <v>188</v>
      </c>
      <c r="C66" s="200">
        <v>133</v>
      </c>
      <c r="D66" s="162">
        <v>6</v>
      </c>
      <c r="E66" s="162">
        <v>160</v>
      </c>
      <c r="F66" s="162">
        <v>12</v>
      </c>
      <c r="G66" s="162">
        <v>16</v>
      </c>
      <c r="H66" s="162">
        <v>23</v>
      </c>
      <c r="I66" s="162">
        <v>5</v>
      </c>
      <c r="J66" s="573">
        <v>128</v>
      </c>
      <c r="K66" s="200">
        <v>142</v>
      </c>
      <c r="L66" s="162">
        <v>13</v>
      </c>
      <c r="M66" s="162">
        <v>178</v>
      </c>
      <c r="N66" s="162">
        <v>14</v>
      </c>
      <c r="O66" s="162">
        <v>8</v>
      </c>
      <c r="P66" s="162">
        <v>22</v>
      </c>
      <c r="Q66" s="162">
        <v>18</v>
      </c>
      <c r="R66" s="199">
        <v>107</v>
      </c>
    </row>
    <row r="67" spans="1:18" ht="15">
      <c r="A67" s="227" t="s">
        <v>401</v>
      </c>
      <c r="B67" s="249" t="s">
        <v>189</v>
      </c>
      <c r="C67" s="200">
        <v>367</v>
      </c>
      <c r="D67" s="162">
        <v>7</v>
      </c>
      <c r="E67" s="162">
        <v>129</v>
      </c>
      <c r="F67" s="162">
        <v>22</v>
      </c>
      <c r="G67" s="162">
        <v>15</v>
      </c>
      <c r="H67" s="162">
        <v>39</v>
      </c>
      <c r="I67" s="162">
        <v>12</v>
      </c>
      <c r="J67" s="573">
        <v>102</v>
      </c>
      <c r="K67" s="200">
        <v>396</v>
      </c>
      <c r="L67" s="162">
        <v>10</v>
      </c>
      <c r="M67" s="162">
        <v>138</v>
      </c>
      <c r="N67" s="162">
        <v>16</v>
      </c>
      <c r="O67" s="162">
        <v>12</v>
      </c>
      <c r="P67" s="162">
        <v>38</v>
      </c>
      <c r="Q67" s="162">
        <v>8</v>
      </c>
      <c r="R67" s="199">
        <v>88</v>
      </c>
    </row>
    <row r="68" spans="1:18" ht="15">
      <c r="A68" s="227" t="s">
        <v>402</v>
      </c>
      <c r="B68" s="249" t="s">
        <v>190</v>
      </c>
      <c r="C68" s="200">
        <v>12</v>
      </c>
      <c r="D68" s="162">
        <v>4</v>
      </c>
      <c r="E68" s="162">
        <v>25</v>
      </c>
      <c r="F68" s="162">
        <v>8</v>
      </c>
      <c r="G68" s="162">
        <v>0</v>
      </c>
      <c r="H68" s="162">
        <v>0</v>
      </c>
      <c r="I68" s="162">
        <v>1</v>
      </c>
      <c r="J68" s="573">
        <v>30</v>
      </c>
      <c r="K68" s="200">
        <v>14</v>
      </c>
      <c r="L68" s="162">
        <v>0</v>
      </c>
      <c r="M68" s="162">
        <v>35</v>
      </c>
      <c r="N68" s="162">
        <v>1</v>
      </c>
      <c r="O68" s="162">
        <v>2</v>
      </c>
      <c r="P68" s="162">
        <v>2</v>
      </c>
      <c r="Q68" s="162">
        <v>4</v>
      </c>
      <c r="R68" s="199">
        <v>26</v>
      </c>
    </row>
    <row r="69" spans="1:18" ht="15">
      <c r="A69" s="227" t="s">
        <v>403</v>
      </c>
      <c r="B69" s="249" t="s">
        <v>191</v>
      </c>
      <c r="C69" s="200">
        <v>691</v>
      </c>
      <c r="D69" s="162">
        <v>5</v>
      </c>
      <c r="E69" s="162">
        <v>381</v>
      </c>
      <c r="F69" s="162">
        <v>53</v>
      </c>
      <c r="G69" s="162">
        <v>4</v>
      </c>
      <c r="H69" s="162">
        <v>51</v>
      </c>
      <c r="I69" s="162">
        <v>2</v>
      </c>
      <c r="J69" s="573">
        <v>83</v>
      </c>
      <c r="K69" s="200">
        <v>670</v>
      </c>
      <c r="L69" s="162">
        <v>9</v>
      </c>
      <c r="M69" s="162">
        <v>435</v>
      </c>
      <c r="N69" s="162">
        <v>67</v>
      </c>
      <c r="O69" s="162">
        <v>5</v>
      </c>
      <c r="P69" s="162">
        <v>31</v>
      </c>
      <c r="Q69" s="162">
        <v>4</v>
      </c>
      <c r="R69" s="199">
        <v>92</v>
      </c>
    </row>
    <row r="70" spans="1:18" ht="15">
      <c r="A70" s="227" t="s">
        <v>404</v>
      </c>
      <c r="B70" s="249" t="s">
        <v>192</v>
      </c>
      <c r="C70" s="200">
        <v>153</v>
      </c>
      <c r="D70" s="162">
        <v>5</v>
      </c>
      <c r="E70" s="162">
        <v>180</v>
      </c>
      <c r="F70" s="162">
        <v>25</v>
      </c>
      <c r="G70" s="162">
        <v>6</v>
      </c>
      <c r="H70" s="162">
        <v>27</v>
      </c>
      <c r="I70" s="162">
        <v>8</v>
      </c>
      <c r="J70" s="573">
        <v>48</v>
      </c>
      <c r="K70" s="200">
        <v>140</v>
      </c>
      <c r="L70" s="162">
        <v>1</v>
      </c>
      <c r="M70" s="162">
        <v>160</v>
      </c>
      <c r="N70" s="162">
        <v>29</v>
      </c>
      <c r="O70" s="162">
        <v>9</v>
      </c>
      <c r="P70" s="162">
        <v>16</v>
      </c>
      <c r="Q70" s="162">
        <v>5</v>
      </c>
      <c r="R70" s="199">
        <v>55</v>
      </c>
    </row>
    <row r="71" spans="1:18" ht="15">
      <c r="A71" s="227" t="s">
        <v>405</v>
      </c>
      <c r="B71" s="249" t="s">
        <v>193</v>
      </c>
      <c r="C71" s="200">
        <v>269</v>
      </c>
      <c r="D71" s="162">
        <v>6</v>
      </c>
      <c r="E71" s="162">
        <v>239</v>
      </c>
      <c r="F71" s="162">
        <v>49</v>
      </c>
      <c r="G71" s="162">
        <v>27</v>
      </c>
      <c r="H71" s="162">
        <v>45</v>
      </c>
      <c r="I71" s="162">
        <v>12</v>
      </c>
      <c r="J71" s="573">
        <v>94</v>
      </c>
      <c r="K71" s="200">
        <v>231</v>
      </c>
      <c r="L71" s="162">
        <v>8</v>
      </c>
      <c r="M71" s="162">
        <v>301</v>
      </c>
      <c r="N71" s="162">
        <v>49</v>
      </c>
      <c r="O71" s="162">
        <v>19</v>
      </c>
      <c r="P71" s="162">
        <v>52</v>
      </c>
      <c r="Q71" s="162">
        <v>16</v>
      </c>
      <c r="R71" s="199">
        <v>113</v>
      </c>
    </row>
    <row r="72" spans="1:18" ht="15">
      <c r="A72" s="227" t="s">
        <v>406</v>
      </c>
      <c r="B72" s="249" t="s">
        <v>194</v>
      </c>
      <c r="C72" s="200">
        <v>128</v>
      </c>
      <c r="D72" s="162">
        <v>5</v>
      </c>
      <c r="E72" s="162">
        <v>115</v>
      </c>
      <c r="F72" s="162">
        <v>12</v>
      </c>
      <c r="G72" s="162">
        <v>13</v>
      </c>
      <c r="H72" s="162">
        <v>15</v>
      </c>
      <c r="I72" s="162">
        <v>7</v>
      </c>
      <c r="J72" s="573">
        <v>70</v>
      </c>
      <c r="K72" s="200">
        <v>78</v>
      </c>
      <c r="L72" s="162">
        <v>5</v>
      </c>
      <c r="M72" s="162">
        <v>122</v>
      </c>
      <c r="N72" s="162">
        <v>12</v>
      </c>
      <c r="O72" s="162">
        <v>10</v>
      </c>
      <c r="P72" s="162">
        <v>17</v>
      </c>
      <c r="Q72" s="162">
        <v>6</v>
      </c>
      <c r="R72" s="199">
        <v>64</v>
      </c>
    </row>
    <row r="73" spans="1:18" ht="15">
      <c r="A73" s="227" t="s">
        <v>407</v>
      </c>
      <c r="B73" s="249" t="s">
        <v>195</v>
      </c>
      <c r="C73" s="200">
        <v>145</v>
      </c>
      <c r="D73" s="162">
        <v>3</v>
      </c>
      <c r="E73" s="162">
        <v>151</v>
      </c>
      <c r="F73" s="162">
        <v>36</v>
      </c>
      <c r="G73" s="162">
        <v>13</v>
      </c>
      <c r="H73" s="162">
        <v>30</v>
      </c>
      <c r="I73" s="162">
        <v>6</v>
      </c>
      <c r="J73" s="573">
        <v>151</v>
      </c>
      <c r="K73" s="200">
        <v>123</v>
      </c>
      <c r="L73" s="162">
        <v>1</v>
      </c>
      <c r="M73" s="162">
        <v>171</v>
      </c>
      <c r="N73" s="162">
        <v>24</v>
      </c>
      <c r="O73" s="162">
        <v>12</v>
      </c>
      <c r="P73" s="162">
        <v>27</v>
      </c>
      <c r="Q73" s="162">
        <v>7</v>
      </c>
      <c r="R73" s="199">
        <v>157</v>
      </c>
    </row>
    <row r="74" spans="1:18" ht="15">
      <c r="A74" s="227" t="s">
        <v>408</v>
      </c>
      <c r="B74" s="249" t="s">
        <v>196</v>
      </c>
      <c r="C74" s="200">
        <v>213</v>
      </c>
      <c r="D74" s="162">
        <v>2</v>
      </c>
      <c r="E74" s="162">
        <v>106</v>
      </c>
      <c r="F74" s="162">
        <v>15</v>
      </c>
      <c r="G74" s="162">
        <v>5</v>
      </c>
      <c r="H74" s="162">
        <v>43</v>
      </c>
      <c r="I74" s="162">
        <v>5</v>
      </c>
      <c r="J74" s="573">
        <v>41</v>
      </c>
      <c r="K74" s="200">
        <v>166</v>
      </c>
      <c r="L74" s="162">
        <v>3</v>
      </c>
      <c r="M74" s="162">
        <v>110</v>
      </c>
      <c r="N74" s="162">
        <v>27</v>
      </c>
      <c r="O74" s="162">
        <v>6</v>
      </c>
      <c r="P74" s="162">
        <v>28</v>
      </c>
      <c r="Q74" s="162">
        <v>5</v>
      </c>
      <c r="R74" s="199">
        <v>38</v>
      </c>
    </row>
    <row r="75" spans="1:18" ht="15">
      <c r="A75" s="227" t="s">
        <v>409</v>
      </c>
      <c r="B75" s="249" t="s">
        <v>197</v>
      </c>
      <c r="C75" s="200">
        <v>16</v>
      </c>
      <c r="D75" s="162">
        <v>1</v>
      </c>
      <c r="E75" s="162">
        <v>13</v>
      </c>
      <c r="F75" s="162">
        <v>2</v>
      </c>
      <c r="G75" s="162">
        <v>5</v>
      </c>
      <c r="H75" s="162">
        <v>4</v>
      </c>
      <c r="I75" s="162">
        <v>0</v>
      </c>
      <c r="J75" s="573">
        <v>9</v>
      </c>
      <c r="K75" s="200">
        <v>8</v>
      </c>
      <c r="L75" s="162">
        <v>1</v>
      </c>
      <c r="M75" s="162">
        <v>16</v>
      </c>
      <c r="N75" s="162">
        <v>4</v>
      </c>
      <c r="O75" s="162">
        <v>3</v>
      </c>
      <c r="P75" s="162">
        <v>1</v>
      </c>
      <c r="Q75" s="162">
        <v>1</v>
      </c>
      <c r="R75" s="199">
        <v>17</v>
      </c>
    </row>
    <row r="76" spans="1:18" ht="15">
      <c r="A76" s="227" t="s">
        <v>410</v>
      </c>
      <c r="B76" s="249" t="s">
        <v>198</v>
      </c>
      <c r="C76" s="200">
        <v>83</v>
      </c>
      <c r="D76" s="162">
        <v>2</v>
      </c>
      <c r="E76" s="162">
        <v>119</v>
      </c>
      <c r="F76" s="162">
        <v>14</v>
      </c>
      <c r="G76" s="162">
        <v>4</v>
      </c>
      <c r="H76" s="162">
        <v>9</v>
      </c>
      <c r="I76" s="162">
        <v>1</v>
      </c>
      <c r="J76" s="573">
        <v>49</v>
      </c>
      <c r="K76" s="200">
        <v>104</v>
      </c>
      <c r="L76" s="162">
        <v>7</v>
      </c>
      <c r="M76" s="162">
        <v>120</v>
      </c>
      <c r="N76" s="162">
        <v>5</v>
      </c>
      <c r="O76" s="162">
        <v>5</v>
      </c>
      <c r="P76" s="162">
        <v>16</v>
      </c>
      <c r="Q76" s="162">
        <v>8</v>
      </c>
      <c r="R76" s="199">
        <v>43</v>
      </c>
    </row>
    <row r="77" spans="1:18" ht="15">
      <c r="A77" s="227" t="s">
        <v>411</v>
      </c>
      <c r="B77" s="249" t="s">
        <v>199</v>
      </c>
      <c r="C77" s="200">
        <v>75</v>
      </c>
      <c r="D77" s="162">
        <v>2</v>
      </c>
      <c r="E77" s="162">
        <v>44</v>
      </c>
      <c r="F77" s="162">
        <v>14</v>
      </c>
      <c r="G77" s="162">
        <v>3</v>
      </c>
      <c r="H77" s="162">
        <v>12</v>
      </c>
      <c r="I77" s="162">
        <v>4</v>
      </c>
      <c r="J77" s="573">
        <v>28</v>
      </c>
      <c r="K77" s="200">
        <v>83</v>
      </c>
      <c r="L77" s="162">
        <v>0</v>
      </c>
      <c r="M77" s="162">
        <v>48</v>
      </c>
      <c r="N77" s="162">
        <v>9</v>
      </c>
      <c r="O77" s="162">
        <v>8</v>
      </c>
      <c r="P77" s="162">
        <v>6</v>
      </c>
      <c r="Q77" s="162">
        <v>5</v>
      </c>
      <c r="R77" s="199">
        <v>23</v>
      </c>
    </row>
    <row r="78" spans="1:18" ht="15">
      <c r="A78" s="227" t="s">
        <v>412</v>
      </c>
      <c r="B78" s="249" t="s">
        <v>200</v>
      </c>
      <c r="C78" s="200">
        <v>178</v>
      </c>
      <c r="D78" s="162">
        <v>3</v>
      </c>
      <c r="E78" s="162">
        <v>133</v>
      </c>
      <c r="F78" s="162">
        <v>9</v>
      </c>
      <c r="G78" s="162">
        <v>0</v>
      </c>
      <c r="H78" s="162">
        <v>20</v>
      </c>
      <c r="I78" s="162">
        <v>0</v>
      </c>
      <c r="J78" s="573">
        <v>21</v>
      </c>
      <c r="K78" s="200">
        <v>198</v>
      </c>
      <c r="L78" s="162">
        <v>1</v>
      </c>
      <c r="M78" s="162">
        <v>121</v>
      </c>
      <c r="N78" s="162">
        <v>22</v>
      </c>
      <c r="O78" s="162">
        <v>0</v>
      </c>
      <c r="P78" s="162">
        <v>11</v>
      </c>
      <c r="Q78" s="162">
        <v>0</v>
      </c>
      <c r="R78" s="199">
        <v>26</v>
      </c>
    </row>
    <row r="79" spans="1:18" ht="15">
      <c r="A79" s="227" t="s">
        <v>413</v>
      </c>
      <c r="B79" s="249" t="s">
        <v>201</v>
      </c>
      <c r="C79" s="200">
        <v>98</v>
      </c>
      <c r="D79" s="162">
        <v>0</v>
      </c>
      <c r="E79" s="162">
        <v>43</v>
      </c>
      <c r="F79" s="162">
        <v>9</v>
      </c>
      <c r="G79" s="162">
        <v>0</v>
      </c>
      <c r="H79" s="162">
        <v>12</v>
      </c>
      <c r="I79" s="162">
        <v>2</v>
      </c>
      <c r="J79" s="573">
        <v>5</v>
      </c>
      <c r="K79" s="200">
        <v>134</v>
      </c>
      <c r="L79" s="162">
        <v>1</v>
      </c>
      <c r="M79" s="162">
        <v>41</v>
      </c>
      <c r="N79" s="162">
        <v>22</v>
      </c>
      <c r="O79" s="162">
        <v>3</v>
      </c>
      <c r="P79" s="162">
        <v>6</v>
      </c>
      <c r="Q79" s="162">
        <v>1</v>
      </c>
      <c r="R79" s="199">
        <v>5</v>
      </c>
    </row>
    <row r="80" spans="1:18" ht="15">
      <c r="A80" s="227" t="s">
        <v>414</v>
      </c>
      <c r="B80" s="249" t="s">
        <v>202</v>
      </c>
      <c r="C80" s="200">
        <v>27</v>
      </c>
      <c r="D80" s="162">
        <v>1</v>
      </c>
      <c r="E80" s="162">
        <v>88</v>
      </c>
      <c r="F80" s="162">
        <v>6</v>
      </c>
      <c r="G80" s="162">
        <v>0</v>
      </c>
      <c r="H80" s="162">
        <v>5</v>
      </c>
      <c r="I80" s="162">
        <v>0</v>
      </c>
      <c r="J80" s="573">
        <v>40</v>
      </c>
      <c r="K80" s="200">
        <v>28</v>
      </c>
      <c r="L80" s="162">
        <v>0</v>
      </c>
      <c r="M80" s="162">
        <v>90</v>
      </c>
      <c r="N80" s="162">
        <v>7</v>
      </c>
      <c r="O80" s="162">
        <v>1</v>
      </c>
      <c r="P80" s="162">
        <v>3</v>
      </c>
      <c r="Q80" s="162">
        <v>6</v>
      </c>
      <c r="R80" s="199">
        <v>33</v>
      </c>
    </row>
    <row r="81" spans="1:18" ht="15">
      <c r="A81" s="227" t="s">
        <v>415</v>
      </c>
      <c r="B81" s="249" t="s">
        <v>203</v>
      </c>
      <c r="C81" s="200">
        <v>11</v>
      </c>
      <c r="D81" s="162">
        <v>0</v>
      </c>
      <c r="E81" s="162">
        <v>41</v>
      </c>
      <c r="F81" s="162">
        <v>0</v>
      </c>
      <c r="G81" s="162">
        <v>2</v>
      </c>
      <c r="H81" s="162">
        <v>1</v>
      </c>
      <c r="I81" s="162">
        <v>2</v>
      </c>
      <c r="J81" s="573">
        <v>8</v>
      </c>
      <c r="K81" s="200">
        <v>23</v>
      </c>
      <c r="L81" s="162">
        <v>0</v>
      </c>
      <c r="M81" s="162">
        <v>25</v>
      </c>
      <c r="N81" s="162">
        <v>1</v>
      </c>
      <c r="O81" s="162">
        <v>0</v>
      </c>
      <c r="P81" s="162">
        <v>1</v>
      </c>
      <c r="Q81" s="162">
        <v>0</v>
      </c>
      <c r="R81" s="199">
        <v>10</v>
      </c>
    </row>
    <row r="82" spans="1:18" ht="15">
      <c r="A82" s="227" t="s">
        <v>416</v>
      </c>
      <c r="B82" s="249" t="s">
        <v>204</v>
      </c>
      <c r="C82" s="200">
        <v>40</v>
      </c>
      <c r="D82" s="162">
        <v>1</v>
      </c>
      <c r="E82" s="162">
        <v>89</v>
      </c>
      <c r="F82" s="162">
        <v>6</v>
      </c>
      <c r="G82" s="162">
        <v>3</v>
      </c>
      <c r="H82" s="162">
        <v>6</v>
      </c>
      <c r="I82" s="162">
        <v>4</v>
      </c>
      <c r="J82" s="573">
        <v>30</v>
      </c>
      <c r="K82" s="200">
        <v>36</v>
      </c>
      <c r="L82" s="162">
        <v>8</v>
      </c>
      <c r="M82" s="162">
        <v>65</v>
      </c>
      <c r="N82" s="162">
        <v>7</v>
      </c>
      <c r="O82" s="162">
        <v>3</v>
      </c>
      <c r="P82" s="162">
        <v>2</v>
      </c>
      <c r="Q82" s="162">
        <v>0</v>
      </c>
      <c r="R82" s="199">
        <v>29</v>
      </c>
    </row>
    <row r="83" spans="1:18" ht="15">
      <c r="A83" s="227" t="s">
        <v>417</v>
      </c>
      <c r="B83" s="249" t="s">
        <v>205</v>
      </c>
      <c r="C83" s="200">
        <v>176</v>
      </c>
      <c r="D83" s="162">
        <v>3</v>
      </c>
      <c r="E83" s="162">
        <v>125</v>
      </c>
      <c r="F83" s="162">
        <v>11</v>
      </c>
      <c r="G83" s="162">
        <v>3</v>
      </c>
      <c r="H83" s="162">
        <v>16</v>
      </c>
      <c r="I83" s="162">
        <v>3</v>
      </c>
      <c r="J83" s="573">
        <v>50</v>
      </c>
      <c r="K83" s="200">
        <v>172</v>
      </c>
      <c r="L83" s="162">
        <v>2</v>
      </c>
      <c r="M83" s="162">
        <v>138</v>
      </c>
      <c r="N83" s="162">
        <v>20</v>
      </c>
      <c r="O83" s="162">
        <v>7</v>
      </c>
      <c r="P83" s="162">
        <v>21</v>
      </c>
      <c r="Q83" s="162">
        <v>1</v>
      </c>
      <c r="R83" s="199">
        <v>39</v>
      </c>
    </row>
    <row r="84" spans="1:18" ht="15">
      <c r="A84" s="227" t="s">
        <v>418</v>
      </c>
      <c r="B84" s="249" t="s">
        <v>206</v>
      </c>
      <c r="C84" s="200">
        <v>71</v>
      </c>
      <c r="D84" s="162">
        <v>3</v>
      </c>
      <c r="E84" s="162">
        <v>73</v>
      </c>
      <c r="F84" s="162">
        <v>7</v>
      </c>
      <c r="G84" s="162">
        <v>24</v>
      </c>
      <c r="H84" s="162">
        <v>18</v>
      </c>
      <c r="I84" s="162">
        <v>25</v>
      </c>
      <c r="J84" s="573">
        <v>66</v>
      </c>
      <c r="K84" s="200">
        <v>85</v>
      </c>
      <c r="L84" s="162">
        <v>3</v>
      </c>
      <c r="M84" s="162">
        <v>98</v>
      </c>
      <c r="N84" s="162">
        <v>18</v>
      </c>
      <c r="O84" s="162">
        <v>26</v>
      </c>
      <c r="P84" s="162">
        <v>12</v>
      </c>
      <c r="Q84" s="162">
        <v>20</v>
      </c>
      <c r="R84" s="199">
        <v>60</v>
      </c>
    </row>
    <row r="85" spans="1:18" ht="15">
      <c r="A85" s="227" t="s">
        <v>419</v>
      </c>
      <c r="B85" s="249" t="s">
        <v>207</v>
      </c>
      <c r="C85" s="200">
        <v>40</v>
      </c>
      <c r="D85" s="162">
        <v>0</v>
      </c>
      <c r="E85" s="162">
        <v>49</v>
      </c>
      <c r="F85" s="162">
        <v>6</v>
      </c>
      <c r="G85" s="162">
        <v>2</v>
      </c>
      <c r="H85" s="162">
        <v>4</v>
      </c>
      <c r="I85" s="162">
        <v>1</v>
      </c>
      <c r="J85" s="573">
        <v>8</v>
      </c>
      <c r="K85" s="200">
        <v>61</v>
      </c>
      <c r="L85" s="162">
        <v>3</v>
      </c>
      <c r="M85" s="162">
        <v>56</v>
      </c>
      <c r="N85" s="162">
        <v>2</v>
      </c>
      <c r="O85" s="162">
        <v>0</v>
      </c>
      <c r="P85" s="162">
        <v>6</v>
      </c>
      <c r="Q85" s="162">
        <v>1</v>
      </c>
      <c r="R85" s="199">
        <v>12</v>
      </c>
    </row>
    <row r="86" spans="1:18" ht="15">
      <c r="A86" s="227" t="s">
        <v>420</v>
      </c>
      <c r="B86" s="249" t="s">
        <v>208</v>
      </c>
      <c r="C86" s="200">
        <v>188</v>
      </c>
      <c r="D86" s="162">
        <v>3</v>
      </c>
      <c r="E86" s="162">
        <v>136</v>
      </c>
      <c r="F86" s="162">
        <v>19</v>
      </c>
      <c r="G86" s="162">
        <v>5</v>
      </c>
      <c r="H86" s="162">
        <v>32</v>
      </c>
      <c r="I86" s="162">
        <v>6</v>
      </c>
      <c r="J86" s="573">
        <v>50</v>
      </c>
      <c r="K86" s="200">
        <v>181</v>
      </c>
      <c r="L86" s="162">
        <v>2</v>
      </c>
      <c r="M86" s="162">
        <v>114</v>
      </c>
      <c r="N86" s="162">
        <v>26</v>
      </c>
      <c r="O86" s="162">
        <v>4</v>
      </c>
      <c r="P86" s="162">
        <v>35</v>
      </c>
      <c r="Q86" s="162">
        <v>1</v>
      </c>
      <c r="R86" s="199">
        <v>37</v>
      </c>
    </row>
    <row r="87" spans="1:18" ht="15.75" thickBot="1">
      <c r="A87" s="228" t="s">
        <v>421</v>
      </c>
      <c r="B87" s="250" t="s">
        <v>209</v>
      </c>
      <c r="C87" s="348">
        <v>139</v>
      </c>
      <c r="D87" s="202">
        <v>0</v>
      </c>
      <c r="E87" s="202">
        <v>105</v>
      </c>
      <c r="F87" s="202">
        <v>27</v>
      </c>
      <c r="G87" s="202">
        <v>3</v>
      </c>
      <c r="H87" s="202">
        <v>21</v>
      </c>
      <c r="I87" s="202">
        <v>3</v>
      </c>
      <c r="J87" s="574">
        <v>50</v>
      </c>
      <c r="K87" s="348">
        <v>135</v>
      </c>
      <c r="L87" s="202">
        <v>1</v>
      </c>
      <c r="M87" s="202">
        <v>110</v>
      </c>
      <c r="N87" s="202">
        <v>26</v>
      </c>
      <c r="O87" s="202">
        <v>0</v>
      </c>
      <c r="P87" s="202">
        <v>21</v>
      </c>
      <c r="Q87" s="202">
        <v>1</v>
      </c>
      <c r="R87" s="286">
        <v>33</v>
      </c>
    </row>
    <row r="88" spans="1:18" s="44" customFormat="1" ht="17.25" customHeight="1" thickBot="1">
      <c r="A88" s="225"/>
      <c r="B88" s="225" t="s">
        <v>210</v>
      </c>
      <c r="C88" s="261">
        <f>SUM(C7:C87)</f>
        <v>58891</v>
      </c>
      <c r="D88" s="256">
        <f aca="true" t="shared" si="0" ref="D88:J88">SUM(D7:D87)</f>
        <v>704</v>
      </c>
      <c r="E88" s="262">
        <f t="shared" si="0"/>
        <v>36713</v>
      </c>
      <c r="F88" s="229">
        <f t="shared" si="0"/>
        <v>10922</v>
      </c>
      <c r="G88" s="263">
        <f t="shared" si="0"/>
        <v>1380</v>
      </c>
      <c r="H88" s="261">
        <f t="shared" si="0"/>
        <v>9305</v>
      </c>
      <c r="I88" s="256">
        <f t="shared" si="0"/>
        <v>1127</v>
      </c>
      <c r="J88" s="575">
        <f t="shared" si="0"/>
        <v>17439</v>
      </c>
      <c r="K88" s="261">
        <f>SUM(K7:K87)</f>
        <v>60583</v>
      </c>
      <c r="L88" s="256">
        <f aca="true" t="shared" si="1" ref="L88:Q88">SUM(L7:L87)</f>
        <v>824</v>
      </c>
      <c r="M88" s="575">
        <f t="shared" si="1"/>
        <v>41957</v>
      </c>
      <c r="N88" s="261">
        <f t="shared" si="1"/>
        <v>10571</v>
      </c>
      <c r="O88" s="262">
        <f t="shared" si="1"/>
        <v>1463</v>
      </c>
      <c r="P88" s="585">
        <f t="shared" si="1"/>
        <v>10285</v>
      </c>
      <c r="Q88" s="256">
        <f t="shared" si="1"/>
        <v>1377</v>
      </c>
      <c r="R88" s="259">
        <f>SUM(R7:R87)</f>
        <v>17151</v>
      </c>
    </row>
    <row r="89" spans="1:18" s="50" customFormat="1" ht="16.5" thickTop="1">
      <c r="A89" s="260" t="s">
        <v>18</v>
      </c>
      <c r="B89" s="45"/>
      <c r="C89" s="46"/>
      <c r="D89" s="47"/>
      <c r="E89" s="47"/>
      <c r="F89" s="48"/>
      <c r="G89" s="48"/>
      <c r="H89" s="48"/>
      <c r="I89" s="48"/>
      <c r="J89" s="48"/>
      <c r="K89" s="49"/>
      <c r="L89" s="49"/>
      <c r="M89" s="49"/>
      <c r="N89" s="49"/>
      <c r="O89" s="49"/>
      <c r="P89" s="49"/>
      <c r="Q89" s="49"/>
      <c r="R89" s="49"/>
    </row>
    <row r="90" spans="1:11" s="54" customFormat="1" ht="20.25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3"/>
    </row>
    <row r="91" spans="1:11" s="56" customFormat="1" ht="20.25" customHeight="1">
      <c r="A91" s="55"/>
      <c r="B91" s="55"/>
      <c r="K91" s="5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64">
      <selection activeCell="R10" sqref="R10"/>
    </sheetView>
  </sheetViews>
  <sheetFormatPr defaultColWidth="9.140625" defaultRowHeight="15"/>
  <cols>
    <col min="1" max="1" width="5.00390625" style="98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  <col min="9" max="9" width="5.421875" style="0" customWidth="1"/>
    <col min="10" max="10" width="13.851562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3" s="41" customFormat="1" ht="15.75">
      <c r="B1" s="521" t="s">
        <v>567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2:14" s="41" customFormat="1" ht="15">
      <c r="B2" s="42"/>
      <c r="C2" s="42"/>
      <c r="L2" s="58"/>
      <c r="N2" s="351"/>
    </row>
    <row r="3" spans="2:13" s="41" customFormat="1" ht="15">
      <c r="B3" s="522" t="s">
        <v>485</v>
      </c>
      <c r="C3" s="522"/>
      <c r="D3" s="522"/>
      <c r="E3" s="522"/>
      <c r="F3" s="522"/>
      <c r="G3" s="522"/>
      <c r="H3" s="522"/>
      <c r="I3" s="522"/>
      <c r="J3" s="522"/>
      <c r="K3" s="522"/>
      <c r="L3" s="115"/>
      <c r="M3" s="115"/>
    </row>
    <row r="4" ht="15.75" thickBot="1">
      <c r="C4" s="98"/>
    </row>
    <row r="5" spans="2:13" ht="16.5" thickBot="1" thickTop="1">
      <c r="B5" s="523" t="s">
        <v>340</v>
      </c>
      <c r="C5" s="526" t="s">
        <v>483</v>
      </c>
      <c r="D5" s="516" t="s">
        <v>576</v>
      </c>
      <c r="E5" s="517"/>
      <c r="F5" s="517"/>
      <c r="G5" s="517"/>
      <c r="H5" s="517"/>
      <c r="I5" s="516" t="s">
        <v>577</v>
      </c>
      <c r="J5" s="517"/>
      <c r="K5" s="517"/>
      <c r="L5" s="517"/>
      <c r="M5" s="518"/>
    </row>
    <row r="6" spans="2:13" ht="23.25" thickTop="1">
      <c r="B6" s="524"/>
      <c r="C6" s="527"/>
      <c r="D6" s="519" t="s">
        <v>214</v>
      </c>
      <c r="E6" s="520"/>
      <c r="F6" s="113" t="s">
        <v>484</v>
      </c>
      <c r="G6" s="519" t="s">
        <v>7</v>
      </c>
      <c r="H6" s="520"/>
      <c r="I6" s="519" t="s">
        <v>214</v>
      </c>
      <c r="J6" s="520"/>
      <c r="K6" s="114" t="s">
        <v>484</v>
      </c>
      <c r="L6" s="519" t="s">
        <v>7</v>
      </c>
      <c r="M6" s="520"/>
    </row>
    <row r="7" spans="2:13" ht="15.75" customHeight="1" thickBot="1">
      <c r="B7" s="525"/>
      <c r="C7" s="528"/>
      <c r="D7" s="193" t="s">
        <v>9</v>
      </c>
      <c r="E7" s="194" t="s">
        <v>491</v>
      </c>
      <c r="F7" s="193" t="s">
        <v>9</v>
      </c>
      <c r="G7" s="193" t="s">
        <v>9</v>
      </c>
      <c r="H7" s="194" t="s">
        <v>491</v>
      </c>
      <c r="I7" s="193" t="s">
        <v>9</v>
      </c>
      <c r="J7" s="194" t="s">
        <v>491</v>
      </c>
      <c r="K7" s="193" t="s">
        <v>9</v>
      </c>
      <c r="L7" s="193" t="s">
        <v>9</v>
      </c>
      <c r="M7" s="194" t="s">
        <v>491</v>
      </c>
    </row>
    <row r="8" spans="2:13" ht="15.75" thickTop="1">
      <c r="B8" s="116" t="s">
        <v>341</v>
      </c>
      <c r="C8" s="116" t="s">
        <v>130</v>
      </c>
      <c r="D8" s="196">
        <v>104</v>
      </c>
      <c r="E8" s="191">
        <v>17410000</v>
      </c>
      <c r="F8" s="185">
        <v>38</v>
      </c>
      <c r="G8" s="185">
        <v>1</v>
      </c>
      <c r="H8" s="191">
        <v>700</v>
      </c>
      <c r="I8" s="191">
        <v>1296</v>
      </c>
      <c r="J8" s="191">
        <v>227686300</v>
      </c>
      <c r="K8" s="185">
        <v>465</v>
      </c>
      <c r="L8" s="185">
        <v>14</v>
      </c>
      <c r="M8" s="197">
        <v>97400</v>
      </c>
    </row>
    <row r="9" spans="2:13" ht="15">
      <c r="B9" s="117" t="s">
        <v>342</v>
      </c>
      <c r="C9" s="117" t="s">
        <v>131</v>
      </c>
      <c r="D9" s="198">
        <v>20</v>
      </c>
      <c r="E9" s="162">
        <v>5240000</v>
      </c>
      <c r="F9" s="161">
        <v>13</v>
      </c>
      <c r="G9" s="161">
        <v>0</v>
      </c>
      <c r="H9" s="161">
        <v>0</v>
      </c>
      <c r="I9" s="161">
        <v>132</v>
      </c>
      <c r="J9" s="162">
        <v>25650000</v>
      </c>
      <c r="K9" s="161">
        <v>114</v>
      </c>
      <c r="L9" s="161">
        <v>4</v>
      </c>
      <c r="M9" s="199">
        <v>3100</v>
      </c>
    </row>
    <row r="10" spans="2:13" ht="15">
      <c r="B10" s="118" t="s">
        <v>343</v>
      </c>
      <c r="C10" s="118" t="s">
        <v>132</v>
      </c>
      <c r="D10" s="198">
        <v>35</v>
      </c>
      <c r="E10" s="162">
        <v>6795000</v>
      </c>
      <c r="F10" s="161">
        <v>25</v>
      </c>
      <c r="G10" s="161">
        <v>0</v>
      </c>
      <c r="H10" s="161">
        <v>0</v>
      </c>
      <c r="I10" s="161">
        <v>240</v>
      </c>
      <c r="J10" s="162">
        <v>51365000</v>
      </c>
      <c r="K10" s="161">
        <v>213</v>
      </c>
      <c r="L10" s="161">
        <v>11</v>
      </c>
      <c r="M10" s="199">
        <v>17400</v>
      </c>
    </row>
    <row r="11" spans="2:13" ht="15">
      <c r="B11" s="117" t="s">
        <v>344</v>
      </c>
      <c r="C11" s="117" t="s">
        <v>133</v>
      </c>
      <c r="D11" s="198">
        <v>7</v>
      </c>
      <c r="E11" s="162">
        <v>2860000</v>
      </c>
      <c r="F11" s="161">
        <v>16</v>
      </c>
      <c r="G11" s="161">
        <v>0</v>
      </c>
      <c r="H11" s="161">
        <v>0</v>
      </c>
      <c r="I11" s="161">
        <v>76</v>
      </c>
      <c r="J11" s="162">
        <v>21525000</v>
      </c>
      <c r="K11" s="161">
        <v>130</v>
      </c>
      <c r="L11" s="161">
        <v>1</v>
      </c>
      <c r="M11" s="199">
        <v>7000</v>
      </c>
    </row>
    <row r="12" spans="2:13" ht="15">
      <c r="B12" s="118" t="s">
        <v>345</v>
      </c>
      <c r="C12" s="118" t="s">
        <v>134</v>
      </c>
      <c r="D12" s="198">
        <v>11</v>
      </c>
      <c r="E12" s="162">
        <v>1350000</v>
      </c>
      <c r="F12" s="161">
        <v>7</v>
      </c>
      <c r="G12" s="161">
        <v>0</v>
      </c>
      <c r="H12" s="161">
        <v>0</v>
      </c>
      <c r="I12" s="161">
        <v>85</v>
      </c>
      <c r="J12" s="162">
        <v>16060000</v>
      </c>
      <c r="K12" s="161">
        <v>53</v>
      </c>
      <c r="L12" s="161">
        <v>6</v>
      </c>
      <c r="M12" s="199">
        <v>4200</v>
      </c>
    </row>
    <row r="13" spans="2:13" ht="15">
      <c r="B13" s="117" t="s">
        <v>346</v>
      </c>
      <c r="C13" s="117" t="s">
        <v>135</v>
      </c>
      <c r="D13" s="198">
        <v>598</v>
      </c>
      <c r="E13" s="162">
        <v>77098000</v>
      </c>
      <c r="F13" s="161">
        <v>122</v>
      </c>
      <c r="G13" s="161">
        <v>10</v>
      </c>
      <c r="H13" s="162">
        <v>27200</v>
      </c>
      <c r="I13" s="162">
        <v>6750</v>
      </c>
      <c r="J13" s="162">
        <v>3571062372</v>
      </c>
      <c r="K13" s="162">
        <v>1702</v>
      </c>
      <c r="L13" s="161">
        <v>125</v>
      </c>
      <c r="M13" s="199">
        <v>199400</v>
      </c>
    </row>
    <row r="14" spans="2:13" ht="15">
      <c r="B14" s="118" t="s">
        <v>347</v>
      </c>
      <c r="C14" s="118" t="s">
        <v>136</v>
      </c>
      <c r="D14" s="198">
        <v>201</v>
      </c>
      <c r="E14" s="162">
        <v>24630100</v>
      </c>
      <c r="F14" s="161">
        <v>76</v>
      </c>
      <c r="G14" s="161">
        <v>5</v>
      </c>
      <c r="H14" s="162">
        <v>6000</v>
      </c>
      <c r="I14" s="162">
        <v>2278</v>
      </c>
      <c r="J14" s="162">
        <v>265660786</v>
      </c>
      <c r="K14" s="162">
        <v>1421</v>
      </c>
      <c r="L14" s="161">
        <v>22</v>
      </c>
      <c r="M14" s="199">
        <v>66400</v>
      </c>
    </row>
    <row r="15" spans="2:13" ht="15">
      <c r="B15" s="117" t="s">
        <v>348</v>
      </c>
      <c r="C15" s="117" t="s">
        <v>137</v>
      </c>
      <c r="D15" s="198">
        <v>3</v>
      </c>
      <c r="E15" s="162">
        <v>190000</v>
      </c>
      <c r="F15" s="161">
        <v>5</v>
      </c>
      <c r="G15" s="161">
        <v>1</v>
      </c>
      <c r="H15" s="161">
        <v>700</v>
      </c>
      <c r="I15" s="161">
        <v>41</v>
      </c>
      <c r="J15" s="162">
        <v>8035000</v>
      </c>
      <c r="K15" s="161">
        <v>58</v>
      </c>
      <c r="L15" s="161">
        <v>10</v>
      </c>
      <c r="M15" s="199">
        <v>7100</v>
      </c>
    </row>
    <row r="16" spans="2:13" ht="15">
      <c r="B16" s="118" t="s">
        <v>349</v>
      </c>
      <c r="C16" s="118" t="s">
        <v>138</v>
      </c>
      <c r="D16" s="198">
        <v>59</v>
      </c>
      <c r="E16" s="162">
        <v>8622000</v>
      </c>
      <c r="F16" s="161">
        <v>68</v>
      </c>
      <c r="G16" s="161">
        <v>3</v>
      </c>
      <c r="H16" s="161">
        <v>8400</v>
      </c>
      <c r="I16" s="161">
        <v>571</v>
      </c>
      <c r="J16" s="162">
        <v>75648600</v>
      </c>
      <c r="K16" s="161">
        <v>870</v>
      </c>
      <c r="L16" s="161">
        <v>13</v>
      </c>
      <c r="M16" s="199">
        <v>33600</v>
      </c>
    </row>
    <row r="17" spans="2:13" ht="15">
      <c r="B17" s="117" t="s">
        <v>350</v>
      </c>
      <c r="C17" s="117" t="s">
        <v>139</v>
      </c>
      <c r="D17" s="198">
        <v>29</v>
      </c>
      <c r="E17" s="162">
        <v>2640000</v>
      </c>
      <c r="F17" s="161">
        <v>36</v>
      </c>
      <c r="G17" s="161">
        <v>2</v>
      </c>
      <c r="H17" s="161">
        <v>1400</v>
      </c>
      <c r="I17" s="161">
        <v>394</v>
      </c>
      <c r="J17" s="162">
        <v>55019700</v>
      </c>
      <c r="K17" s="161">
        <v>386</v>
      </c>
      <c r="L17" s="161">
        <v>12</v>
      </c>
      <c r="M17" s="199">
        <v>17800</v>
      </c>
    </row>
    <row r="18" spans="2:13" ht="15">
      <c r="B18" s="118" t="s">
        <v>351</v>
      </c>
      <c r="C18" s="118" t="s">
        <v>140</v>
      </c>
      <c r="D18" s="198">
        <v>9</v>
      </c>
      <c r="E18" s="162">
        <v>970000</v>
      </c>
      <c r="F18" s="161">
        <v>6</v>
      </c>
      <c r="G18" s="161">
        <v>0</v>
      </c>
      <c r="H18" s="161">
        <v>0</v>
      </c>
      <c r="I18" s="161">
        <v>71</v>
      </c>
      <c r="J18" s="162">
        <v>9171500</v>
      </c>
      <c r="K18" s="161">
        <v>85</v>
      </c>
      <c r="L18" s="161">
        <v>3</v>
      </c>
      <c r="M18" s="199">
        <v>9800</v>
      </c>
    </row>
    <row r="19" spans="2:13" ht="15">
      <c r="B19" s="117" t="s">
        <v>352</v>
      </c>
      <c r="C19" s="117" t="s">
        <v>141</v>
      </c>
      <c r="D19" s="198">
        <v>9</v>
      </c>
      <c r="E19" s="162">
        <v>890000</v>
      </c>
      <c r="F19" s="161">
        <v>6</v>
      </c>
      <c r="G19" s="161">
        <v>1</v>
      </c>
      <c r="H19" s="161">
        <v>1040000</v>
      </c>
      <c r="I19" s="161">
        <v>112</v>
      </c>
      <c r="J19" s="162">
        <v>15590000</v>
      </c>
      <c r="K19" s="161">
        <v>69</v>
      </c>
      <c r="L19" s="161">
        <v>3</v>
      </c>
      <c r="M19" s="199">
        <v>1041800</v>
      </c>
    </row>
    <row r="20" spans="2:13" ht="15">
      <c r="B20" s="118" t="s">
        <v>353</v>
      </c>
      <c r="C20" s="118" t="s">
        <v>142</v>
      </c>
      <c r="D20" s="198">
        <v>7</v>
      </c>
      <c r="E20" s="162">
        <v>2175000</v>
      </c>
      <c r="F20" s="161">
        <v>5</v>
      </c>
      <c r="G20" s="161">
        <v>0</v>
      </c>
      <c r="H20" s="161">
        <v>0</v>
      </c>
      <c r="I20" s="161">
        <v>63</v>
      </c>
      <c r="J20" s="162">
        <v>14115000</v>
      </c>
      <c r="K20" s="161">
        <v>56</v>
      </c>
      <c r="L20" s="161">
        <v>3</v>
      </c>
      <c r="M20" s="199">
        <v>7000</v>
      </c>
    </row>
    <row r="21" spans="2:13" ht="15">
      <c r="B21" s="117" t="s">
        <v>354</v>
      </c>
      <c r="C21" s="117" t="s">
        <v>143</v>
      </c>
      <c r="D21" s="198">
        <v>22</v>
      </c>
      <c r="E21" s="162">
        <v>2980000</v>
      </c>
      <c r="F21" s="161">
        <v>12</v>
      </c>
      <c r="G21" s="161">
        <v>0</v>
      </c>
      <c r="H21" s="161">
        <v>0</v>
      </c>
      <c r="I21" s="161">
        <v>115</v>
      </c>
      <c r="J21" s="162">
        <v>17975000</v>
      </c>
      <c r="K21" s="161">
        <v>138</v>
      </c>
      <c r="L21" s="161">
        <v>2</v>
      </c>
      <c r="M21" s="199">
        <v>14000</v>
      </c>
    </row>
    <row r="22" spans="2:13" ht="15">
      <c r="B22" s="118" t="s">
        <v>355</v>
      </c>
      <c r="C22" s="118" t="s">
        <v>144</v>
      </c>
      <c r="D22" s="198">
        <v>17</v>
      </c>
      <c r="E22" s="162">
        <v>1950000</v>
      </c>
      <c r="F22" s="161">
        <v>12</v>
      </c>
      <c r="G22" s="161">
        <v>0</v>
      </c>
      <c r="H22" s="161">
        <v>0</v>
      </c>
      <c r="I22" s="161">
        <v>106</v>
      </c>
      <c r="J22" s="162">
        <v>22767000</v>
      </c>
      <c r="K22" s="161">
        <v>72</v>
      </c>
      <c r="L22" s="161">
        <v>4</v>
      </c>
      <c r="M22" s="199">
        <v>6275</v>
      </c>
    </row>
    <row r="23" spans="2:13" ht="15">
      <c r="B23" s="117" t="s">
        <v>356</v>
      </c>
      <c r="C23" s="117" t="s">
        <v>145</v>
      </c>
      <c r="D23" s="198">
        <v>190</v>
      </c>
      <c r="E23" s="162">
        <v>46813657</v>
      </c>
      <c r="F23" s="161">
        <v>61</v>
      </c>
      <c r="G23" s="161">
        <v>4</v>
      </c>
      <c r="H23" s="161">
        <v>5000</v>
      </c>
      <c r="I23" s="162">
        <v>2401</v>
      </c>
      <c r="J23" s="162">
        <v>444998283</v>
      </c>
      <c r="K23" s="161">
        <v>677</v>
      </c>
      <c r="L23" s="161">
        <v>28</v>
      </c>
      <c r="M23" s="199">
        <v>205600</v>
      </c>
    </row>
    <row r="24" spans="2:13" ht="15">
      <c r="B24" s="118" t="s">
        <v>357</v>
      </c>
      <c r="C24" s="118" t="s">
        <v>146</v>
      </c>
      <c r="D24" s="198">
        <v>21</v>
      </c>
      <c r="E24" s="162">
        <v>7745000</v>
      </c>
      <c r="F24" s="161">
        <v>19</v>
      </c>
      <c r="G24" s="161">
        <v>4</v>
      </c>
      <c r="H24" s="161">
        <v>3100</v>
      </c>
      <c r="I24" s="161">
        <v>242</v>
      </c>
      <c r="J24" s="162">
        <v>35727500</v>
      </c>
      <c r="K24" s="161">
        <v>172</v>
      </c>
      <c r="L24" s="161">
        <v>32</v>
      </c>
      <c r="M24" s="199">
        <v>181000</v>
      </c>
    </row>
    <row r="25" spans="2:13" ht="15">
      <c r="B25" s="117" t="s">
        <v>358</v>
      </c>
      <c r="C25" s="117" t="s">
        <v>147</v>
      </c>
      <c r="D25" s="198">
        <v>2</v>
      </c>
      <c r="E25" s="162">
        <v>260000</v>
      </c>
      <c r="F25" s="161">
        <v>0</v>
      </c>
      <c r="G25" s="161">
        <v>1</v>
      </c>
      <c r="H25" s="161">
        <v>700</v>
      </c>
      <c r="I25" s="161">
        <v>57</v>
      </c>
      <c r="J25" s="162">
        <v>10430000</v>
      </c>
      <c r="K25" s="161">
        <v>33</v>
      </c>
      <c r="L25" s="161">
        <v>4</v>
      </c>
      <c r="M25" s="199">
        <v>3100</v>
      </c>
    </row>
    <row r="26" spans="2:13" ht="15">
      <c r="B26" s="118" t="s">
        <v>359</v>
      </c>
      <c r="C26" s="118" t="s">
        <v>148</v>
      </c>
      <c r="D26" s="198">
        <v>17</v>
      </c>
      <c r="E26" s="162">
        <v>2020000</v>
      </c>
      <c r="F26" s="161">
        <v>23</v>
      </c>
      <c r="G26" s="161">
        <v>2</v>
      </c>
      <c r="H26" s="161">
        <v>1400</v>
      </c>
      <c r="I26" s="161">
        <v>171</v>
      </c>
      <c r="J26" s="162">
        <v>29856950</v>
      </c>
      <c r="K26" s="161">
        <v>201</v>
      </c>
      <c r="L26" s="161">
        <v>17</v>
      </c>
      <c r="M26" s="199">
        <v>69900</v>
      </c>
    </row>
    <row r="27" spans="2:13" ht="15">
      <c r="B27" s="117" t="s">
        <v>360</v>
      </c>
      <c r="C27" s="117" t="s">
        <v>149</v>
      </c>
      <c r="D27" s="198">
        <v>45</v>
      </c>
      <c r="E27" s="162">
        <v>5604000</v>
      </c>
      <c r="F27" s="161">
        <v>44</v>
      </c>
      <c r="G27" s="161">
        <v>0</v>
      </c>
      <c r="H27" s="161">
        <v>0</v>
      </c>
      <c r="I27" s="161">
        <v>534</v>
      </c>
      <c r="J27" s="162">
        <v>72766670</v>
      </c>
      <c r="K27" s="161">
        <v>594</v>
      </c>
      <c r="L27" s="161">
        <v>5</v>
      </c>
      <c r="M27" s="199">
        <v>3500</v>
      </c>
    </row>
    <row r="28" spans="2:13" ht="15">
      <c r="B28" s="118" t="s">
        <v>361</v>
      </c>
      <c r="C28" s="118" t="s">
        <v>150</v>
      </c>
      <c r="D28" s="198">
        <v>62</v>
      </c>
      <c r="E28" s="162">
        <v>15275000</v>
      </c>
      <c r="F28" s="161">
        <v>46</v>
      </c>
      <c r="G28" s="161">
        <v>1</v>
      </c>
      <c r="H28" s="162">
        <v>700</v>
      </c>
      <c r="I28" s="161">
        <v>629</v>
      </c>
      <c r="J28" s="162">
        <v>128460000</v>
      </c>
      <c r="K28" s="161">
        <v>375</v>
      </c>
      <c r="L28" s="161">
        <v>6</v>
      </c>
      <c r="M28" s="199">
        <v>6300</v>
      </c>
    </row>
    <row r="29" spans="2:13" ht="15">
      <c r="B29" s="117" t="s">
        <v>362</v>
      </c>
      <c r="C29" s="117" t="s">
        <v>151</v>
      </c>
      <c r="D29" s="198">
        <v>13</v>
      </c>
      <c r="E29" s="162">
        <v>1440000</v>
      </c>
      <c r="F29" s="161">
        <v>5</v>
      </c>
      <c r="G29" s="161">
        <v>0</v>
      </c>
      <c r="H29" s="162">
        <v>0</v>
      </c>
      <c r="I29" s="161">
        <v>143</v>
      </c>
      <c r="J29" s="162">
        <v>20690000</v>
      </c>
      <c r="K29" s="161">
        <v>94</v>
      </c>
      <c r="L29" s="161">
        <v>6</v>
      </c>
      <c r="M29" s="199">
        <v>3500</v>
      </c>
    </row>
    <row r="30" spans="2:13" ht="15">
      <c r="B30" s="118" t="s">
        <v>363</v>
      </c>
      <c r="C30" s="118" t="s">
        <v>152</v>
      </c>
      <c r="D30" s="198">
        <v>20</v>
      </c>
      <c r="E30" s="162">
        <v>5210000</v>
      </c>
      <c r="F30" s="161">
        <v>8</v>
      </c>
      <c r="G30" s="161">
        <v>1</v>
      </c>
      <c r="H30" s="161">
        <v>700</v>
      </c>
      <c r="I30" s="161">
        <v>249</v>
      </c>
      <c r="J30" s="162">
        <v>78655000</v>
      </c>
      <c r="K30" s="161">
        <v>145</v>
      </c>
      <c r="L30" s="161">
        <v>3</v>
      </c>
      <c r="M30" s="199">
        <v>2400</v>
      </c>
    </row>
    <row r="31" spans="2:13" ht="15">
      <c r="B31" s="117" t="s">
        <v>364</v>
      </c>
      <c r="C31" s="117" t="s">
        <v>153</v>
      </c>
      <c r="D31" s="198">
        <v>5</v>
      </c>
      <c r="E31" s="162">
        <v>1380000</v>
      </c>
      <c r="F31" s="161">
        <v>9</v>
      </c>
      <c r="G31" s="161">
        <v>0</v>
      </c>
      <c r="H31" s="161">
        <v>0</v>
      </c>
      <c r="I31" s="161">
        <v>80</v>
      </c>
      <c r="J31" s="162">
        <v>10050000</v>
      </c>
      <c r="K31" s="161">
        <v>126</v>
      </c>
      <c r="L31" s="161">
        <v>1</v>
      </c>
      <c r="M31" s="199">
        <v>1200</v>
      </c>
    </row>
    <row r="32" spans="2:13" ht="15">
      <c r="B32" s="118" t="s">
        <v>365</v>
      </c>
      <c r="C32" s="118" t="s">
        <v>154</v>
      </c>
      <c r="D32" s="198">
        <v>10</v>
      </c>
      <c r="E32" s="162">
        <v>960000</v>
      </c>
      <c r="F32" s="161">
        <v>8</v>
      </c>
      <c r="G32" s="161">
        <v>0</v>
      </c>
      <c r="H32" s="162">
        <v>0</v>
      </c>
      <c r="I32" s="161">
        <v>185</v>
      </c>
      <c r="J32" s="162">
        <v>32250000</v>
      </c>
      <c r="K32" s="161">
        <v>112</v>
      </c>
      <c r="L32" s="161">
        <v>3</v>
      </c>
      <c r="M32" s="199">
        <v>6500</v>
      </c>
    </row>
    <row r="33" spans="2:13" ht="15">
      <c r="B33" s="117" t="s">
        <v>366</v>
      </c>
      <c r="C33" s="117" t="s">
        <v>155</v>
      </c>
      <c r="D33" s="198">
        <v>39</v>
      </c>
      <c r="E33" s="162">
        <v>5840000</v>
      </c>
      <c r="F33" s="161">
        <v>89</v>
      </c>
      <c r="G33" s="161">
        <v>1</v>
      </c>
      <c r="H33" s="162">
        <v>700</v>
      </c>
      <c r="I33" s="161">
        <v>471</v>
      </c>
      <c r="J33" s="162">
        <v>81716125</v>
      </c>
      <c r="K33" s="161">
        <v>937</v>
      </c>
      <c r="L33" s="161">
        <v>6</v>
      </c>
      <c r="M33" s="199">
        <v>6500</v>
      </c>
    </row>
    <row r="34" spans="2:13" ht="15">
      <c r="B34" s="118" t="s">
        <v>367</v>
      </c>
      <c r="C34" s="118" t="s">
        <v>156</v>
      </c>
      <c r="D34" s="198">
        <v>140</v>
      </c>
      <c r="E34" s="162">
        <v>49380000</v>
      </c>
      <c r="F34" s="161">
        <v>88</v>
      </c>
      <c r="G34" s="161">
        <v>0</v>
      </c>
      <c r="H34" s="161">
        <v>0</v>
      </c>
      <c r="I34" s="162">
        <v>1349</v>
      </c>
      <c r="J34" s="162">
        <v>421587100</v>
      </c>
      <c r="K34" s="161">
        <v>738</v>
      </c>
      <c r="L34" s="161">
        <v>5</v>
      </c>
      <c r="M34" s="199">
        <v>19100</v>
      </c>
    </row>
    <row r="35" spans="2:13" ht="15">
      <c r="B35" s="117" t="s">
        <v>368</v>
      </c>
      <c r="C35" s="117" t="s">
        <v>157</v>
      </c>
      <c r="D35" s="198">
        <v>13</v>
      </c>
      <c r="E35" s="162">
        <v>4950000</v>
      </c>
      <c r="F35" s="161">
        <v>12</v>
      </c>
      <c r="G35" s="161">
        <v>0</v>
      </c>
      <c r="H35" s="162">
        <v>0</v>
      </c>
      <c r="I35" s="161">
        <v>96</v>
      </c>
      <c r="J35" s="162">
        <v>17132000</v>
      </c>
      <c r="K35" s="161">
        <v>118</v>
      </c>
      <c r="L35" s="161">
        <v>5</v>
      </c>
      <c r="M35" s="199">
        <v>7700</v>
      </c>
    </row>
    <row r="36" spans="2:13" ht="15">
      <c r="B36" s="118" t="s">
        <v>369</v>
      </c>
      <c r="C36" s="118" t="s">
        <v>158</v>
      </c>
      <c r="D36" s="198">
        <v>3</v>
      </c>
      <c r="E36" s="162">
        <v>1053500</v>
      </c>
      <c r="F36" s="161">
        <v>3</v>
      </c>
      <c r="G36" s="161">
        <v>2</v>
      </c>
      <c r="H36" s="161">
        <v>1400</v>
      </c>
      <c r="I36" s="161">
        <v>36</v>
      </c>
      <c r="J36" s="162">
        <v>6300000</v>
      </c>
      <c r="K36" s="161">
        <v>45</v>
      </c>
      <c r="L36" s="161">
        <v>8</v>
      </c>
      <c r="M36" s="199">
        <v>19100</v>
      </c>
    </row>
    <row r="37" spans="2:13" ht="15">
      <c r="B37" s="117" t="s">
        <v>370</v>
      </c>
      <c r="C37" s="117" t="s">
        <v>159</v>
      </c>
      <c r="D37" s="198">
        <v>4</v>
      </c>
      <c r="E37" s="162">
        <v>1450000</v>
      </c>
      <c r="F37" s="161">
        <v>5</v>
      </c>
      <c r="G37" s="161">
        <v>0</v>
      </c>
      <c r="H37" s="162">
        <v>0</v>
      </c>
      <c r="I37" s="161">
        <v>29</v>
      </c>
      <c r="J37" s="162">
        <v>6780000</v>
      </c>
      <c r="K37" s="161">
        <v>34</v>
      </c>
      <c r="L37" s="161">
        <v>1</v>
      </c>
      <c r="M37" s="199">
        <v>7000</v>
      </c>
    </row>
    <row r="38" spans="2:13" ht="15">
      <c r="B38" s="118" t="s">
        <v>371</v>
      </c>
      <c r="C38" s="118" t="s">
        <v>160</v>
      </c>
      <c r="D38" s="198">
        <v>74</v>
      </c>
      <c r="E38" s="162">
        <v>195582821</v>
      </c>
      <c r="F38" s="161">
        <v>36</v>
      </c>
      <c r="G38" s="161">
        <v>0</v>
      </c>
      <c r="H38" s="161">
        <v>0</v>
      </c>
      <c r="I38" s="161">
        <v>760</v>
      </c>
      <c r="J38" s="162">
        <v>380675538</v>
      </c>
      <c r="K38" s="161">
        <v>467</v>
      </c>
      <c r="L38" s="161">
        <v>6</v>
      </c>
      <c r="M38" s="199">
        <v>11000</v>
      </c>
    </row>
    <row r="39" spans="2:13" ht="15">
      <c r="B39" s="117" t="s">
        <v>372</v>
      </c>
      <c r="C39" s="117" t="s">
        <v>161</v>
      </c>
      <c r="D39" s="198">
        <v>28</v>
      </c>
      <c r="E39" s="162">
        <v>1985000</v>
      </c>
      <c r="F39" s="161">
        <v>12</v>
      </c>
      <c r="G39" s="161">
        <v>2</v>
      </c>
      <c r="H39" s="162">
        <v>11200</v>
      </c>
      <c r="I39" s="161">
        <v>189</v>
      </c>
      <c r="J39" s="162">
        <v>21087000</v>
      </c>
      <c r="K39" s="161">
        <v>139</v>
      </c>
      <c r="L39" s="161">
        <v>12</v>
      </c>
      <c r="M39" s="199">
        <v>20600</v>
      </c>
    </row>
    <row r="40" spans="2:13" ht="15">
      <c r="B40" s="118" t="s">
        <v>373</v>
      </c>
      <c r="C40" s="118" t="s">
        <v>278</v>
      </c>
      <c r="D40" s="198">
        <v>135</v>
      </c>
      <c r="E40" s="162">
        <v>19785000</v>
      </c>
      <c r="F40" s="161">
        <v>65</v>
      </c>
      <c r="G40" s="161">
        <v>2</v>
      </c>
      <c r="H40" s="161">
        <v>2100</v>
      </c>
      <c r="I40" s="162">
        <v>1362</v>
      </c>
      <c r="J40" s="162">
        <v>267803530</v>
      </c>
      <c r="K40" s="161">
        <v>729</v>
      </c>
      <c r="L40" s="161">
        <v>22</v>
      </c>
      <c r="M40" s="199">
        <v>19100</v>
      </c>
    </row>
    <row r="41" spans="2:13" ht="15">
      <c r="B41" s="117" t="s">
        <v>374</v>
      </c>
      <c r="C41" s="117" t="s">
        <v>162</v>
      </c>
      <c r="D41" s="200">
        <v>2112</v>
      </c>
      <c r="E41" s="162">
        <v>1701383792</v>
      </c>
      <c r="F41" s="161">
        <v>1371</v>
      </c>
      <c r="G41" s="161">
        <v>3</v>
      </c>
      <c r="H41" s="161">
        <v>58400</v>
      </c>
      <c r="I41" s="162">
        <v>22316</v>
      </c>
      <c r="J41" s="162">
        <v>6516397724</v>
      </c>
      <c r="K41" s="162">
        <v>13886</v>
      </c>
      <c r="L41" s="161">
        <v>46</v>
      </c>
      <c r="M41" s="199">
        <v>1208000</v>
      </c>
    </row>
    <row r="42" spans="2:13" ht="15">
      <c r="B42" s="118" t="s">
        <v>375</v>
      </c>
      <c r="C42" s="118" t="s">
        <v>163</v>
      </c>
      <c r="D42" s="198">
        <v>349</v>
      </c>
      <c r="E42" s="162">
        <v>47833051</v>
      </c>
      <c r="F42" s="161">
        <v>212</v>
      </c>
      <c r="G42" s="161">
        <v>1</v>
      </c>
      <c r="H42" s="162">
        <v>5000</v>
      </c>
      <c r="I42" s="162">
        <v>3678</v>
      </c>
      <c r="J42" s="162">
        <v>596383987</v>
      </c>
      <c r="K42" s="162">
        <v>1969</v>
      </c>
      <c r="L42" s="161">
        <v>38</v>
      </c>
      <c r="M42" s="199">
        <v>215600</v>
      </c>
    </row>
    <row r="43" spans="2:13" ht="15">
      <c r="B43" s="117" t="s">
        <v>376</v>
      </c>
      <c r="C43" s="117" t="s">
        <v>164</v>
      </c>
      <c r="D43" s="198">
        <v>5</v>
      </c>
      <c r="E43" s="162">
        <v>323000</v>
      </c>
      <c r="F43" s="161">
        <v>4</v>
      </c>
      <c r="G43" s="161">
        <v>0</v>
      </c>
      <c r="H43" s="161">
        <v>0</v>
      </c>
      <c r="I43" s="161">
        <v>40</v>
      </c>
      <c r="J43" s="162">
        <v>7033000</v>
      </c>
      <c r="K43" s="161">
        <v>91</v>
      </c>
      <c r="L43" s="161">
        <v>0</v>
      </c>
      <c r="M43" s="188">
        <v>0</v>
      </c>
    </row>
    <row r="44" spans="2:13" ht="15">
      <c r="B44" s="118" t="s">
        <v>377</v>
      </c>
      <c r="C44" s="118" t="s">
        <v>165</v>
      </c>
      <c r="D44" s="198">
        <v>7</v>
      </c>
      <c r="E44" s="162">
        <v>1690000</v>
      </c>
      <c r="F44" s="161">
        <v>6</v>
      </c>
      <c r="G44" s="161">
        <v>0</v>
      </c>
      <c r="H44" s="162">
        <v>0</v>
      </c>
      <c r="I44" s="161">
        <v>97</v>
      </c>
      <c r="J44" s="162">
        <v>23121000</v>
      </c>
      <c r="K44" s="161">
        <v>85</v>
      </c>
      <c r="L44" s="161">
        <v>5</v>
      </c>
      <c r="M44" s="199">
        <v>10900</v>
      </c>
    </row>
    <row r="45" spans="2:13" ht="15">
      <c r="B45" s="117" t="s">
        <v>378</v>
      </c>
      <c r="C45" s="117" t="s">
        <v>166</v>
      </c>
      <c r="D45" s="198">
        <v>76</v>
      </c>
      <c r="E45" s="162">
        <v>11258000</v>
      </c>
      <c r="F45" s="161">
        <v>36</v>
      </c>
      <c r="G45" s="161">
        <v>1</v>
      </c>
      <c r="H45" s="161">
        <v>700</v>
      </c>
      <c r="I45" s="161">
        <v>812</v>
      </c>
      <c r="J45" s="162">
        <v>176378552</v>
      </c>
      <c r="K45" s="161">
        <v>483</v>
      </c>
      <c r="L45" s="161">
        <v>7</v>
      </c>
      <c r="M45" s="199">
        <v>11200</v>
      </c>
    </row>
    <row r="46" spans="2:13" ht="15">
      <c r="B46" s="118" t="s">
        <v>379</v>
      </c>
      <c r="C46" s="118" t="s">
        <v>167</v>
      </c>
      <c r="D46" s="198">
        <v>12</v>
      </c>
      <c r="E46" s="162">
        <v>5365000</v>
      </c>
      <c r="F46" s="161">
        <v>11</v>
      </c>
      <c r="G46" s="161">
        <v>0</v>
      </c>
      <c r="H46" s="162">
        <v>0</v>
      </c>
      <c r="I46" s="161">
        <v>147</v>
      </c>
      <c r="J46" s="162">
        <v>32455050</v>
      </c>
      <c r="K46" s="161">
        <v>138</v>
      </c>
      <c r="L46" s="161">
        <v>2</v>
      </c>
      <c r="M46" s="199">
        <v>9100</v>
      </c>
    </row>
    <row r="47" spans="2:13" ht="15">
      <c r="B47" s="117" t="s">
        <v>380</v>
      </c>
      <c r="C47" s="117" t="s">
        <v>168</v>
      </c>
      <c r="D47" s="198">
        <v>9</v>
      </c>
      <c r="E47" s="162">
        <v>2560000</v>
      </c>
      <c r="F47" s="161">
        <v>11</v>
      </c>
      <c r="G47" s="161">
        <v>0</v>
      </c>
      <c r="H47" s="161">
        <v>0</v>
      </c>
      <c r="I47" s="161">
        <v>67</v>
      </c>
      <c r="J47" s="162">
        <v>27965250</v>
      </c>
      <c r="K47" s="161">
        <v>79</v>
      </c>
      <c r="L47" s="161">
        <v>5</v>
      </c>
      <c r="M47" s="199">
        <v>22350</v>
      </c>
    </row>
    <row r="48" spans="2:13" ht="15">
      <c r="B48" s="118" t="s">
        <v>381</v>
      </c>
      <c r="C48" s="118" t="s">
        <v>169</v>
      </c>
      <c r="D48" s="198">
        <v>133</v>
      </c>
      <c r="E48" s="162">
        <v>13132000</v>
      </c>
      <c r="F48" s="161">
        <v>75</v>
      </c>
      <c r="G48" s="161">
        <v>1</v>
      </c>
      <c r="H48" s="161">
        <v>21000</v>
      </c>
      <c r="I48" s="162">
        <v>1298</v>
      </c>
      <c r="J48" s="162">
        <v>162477200</v>
      </c>
      <c r="K48" s="161">
        <v>827</v>
      </c>
      <c r="L48" s="161">
        <v>6</v>
      </c>
      <c r="M48" s="199">
        <v>97500</v>
      </c>
    </row>
    <row r="49" spans="2:13" ht="15">
      <c r="B49" s="117" t="s">
        <v>382</v>
      </c>
      <c r="C49" s="117" t="s">
        <v>170</v>
      </c>
      <c r="D49" s="198">
        <v>95</v>
      </c>
      <c r="E49" s="162">
        <v>37645000</v>
      </c>
      <c r="F49" s="161">
        <v>64</v>
      </c>
      <c r="G49" s="161">
        <v>0</v>
      </c>
      <c r="H49" s="162">
        <v>0</v>
      </c>
      <c r="I49" s="161">
        <v>1143</v>
      </c>
      <c r="J49" s="162">
        <v>332772000</v>
      </c>
      <c r="K49" s="161">
        <v>713</v>
      </c>
      <c r="L49" s="161">
        <v>26</v>
      </c>
      <c r="M49" s="199">
        <v>107100</v>
      </c>
    </row>
    <row r="50" spans="2:13" ht="15">
      <c r="B50" s="118" t="s">
        <v>383</v>
      </c>
      <c r="C50" s="118" t="s">
        <v>171</v>
      </c>
      <c r="D50" s="198">
        <v>15</v>
      </c>
      <c r="E50" s="162">
        <v>1520000</v>
      </c>
      <c r="F50" s="161">
        <v>23</v>
      </c>
      <c r="G50" s="161">
        <v>1</v>
      </c>
      <c r="H50" s="161">
        <v>700</v>
      </c>
      <c r="I50" s="161">
        <v>149</v>
      </c>
      <c r="J50" s="162">
        <v>136635369</v>
      </c>
      <c r="K50" s="161">
        <v>210</v>
      </c>
      <c r="L50" s="161">
        <v>5</v>
      </c>
      <c r="M50" s="199">
        <v>3500</v>
      </c>
    </row>
    <row r="51" spans="2:13" ht="15">
      <c r="B51" s="117" t="s">
        <v>384</v>
      </c>
      <c r="C51" s="117" t="s">
        <v>172</v>
      </c>
      <c r="D51" s="198">
        <v>27</v>
      </c>
      <c r="E51" s="162">
        <v>4180000</v>
      </c>
      <c r="F51" s="161">
        <v>24</v>
      </c>
      <c r="G51" s="161">
        <v>0</v>
      </c>
      <c r="H51" s="162">
        <v>0</v>
      </c>
      <c r="I51" s="161">
        <v>314</v>
      </c>
      <c r="J51" s="162">
        <v>47388000</v>
      </c>
      <c r="K51" s="161">
        <v>245</v>
      </c>
      <c r="L51" s="161">
        <v>4</v>
      </c>
      <c r="M51" s="199">
        <v>2800</v>
      </c>
    </row>
    <row r="52" spans="2:13" ht="15">
      <c r="B52" s="118" t="s">
        <v>385</v>
      </c>
      <c r="C52" s="118" t="s">
        <v>173</v>
      </c>
      <c r="D52" s="198">
        <v>35</v>
      </c>
      <c r="E52" s="162">
        <v>7128000</v>
      </c>
      <c r="F52" s="161">
        <v>75</v>
      </c>
      <c r="G52" s="161">
        <v>2</v>
      </c>
      <c r="H52" s="161">
        <v>39500</v>
      </c>
      <c r="I52" s="161">
        <v>466</v>
      </c>
      <c r="J52" s="162">
        <v>64906500</v>
      </c>
      <c r="K52" s="161">
        <v>564</v>
      </c>
      <c r="L52" s="161">
        <v>9</v>
      </c>
      <c r="M52" s="199">
        <v>199200</v>
      </c>
    </row>
    <row r="53" spans="2:13" ht="15">
      <c r="B53" s="117" t="s">
        <v>386</v>
      </c>
      <c r="C53" s="117" t="s">
        <v>174</v>
      </c>
      <c r="D53" s="198">
        <v>41</v>
      </c>
      <c r="E53" s="162">
        <v>7095000</v>
      </c>
      <c r="F53" s="161">
        <v>40</v>
      </c>
      <c r="G53" s="161">
        <v>0</v>
      </c>
      <c r="H53" s="161">
        <v>0</v>
      </c>
      <c r="I53" s="161">
        <v>437</v>
      </c>
      <c r="J53" s="162">
        <v>109887000</v>
      </c>
      <c r="K53" s="161">
        <v>404</v>
      </c>
      <c r="L53" s="161">
        <v>6</v>
      </c>
      <c r="M53" s="199">
        <v>4800</v>
      </c>
    </row>
    <row r="54" spans="2:13" ht="15">
      <c r="B54" s="118" t="s">
        <v>387</v>
      </c>
      <c r="C54" s="118" t="s">
        <v>175</v>
      </c>
      <c r="D54" s="198">
        <v>29</v>
      </c>
      <c r="E54" s="162">
        <v>13460000</v>
      </c>
      <c r="F54" s="161">
        <v>14</v>
      </c>
      <c r="G54" s="161">
        <v>0</v>
      </c>
      <c r="H54" s="161">
        <v>0</v>
      </c>
      <c r="I54" s="161">
        <v>250</v>
      </c>
      <c r="J54" s="162">
        <v>107373000</v>
      </c>
      <c r="K54" s="161">
        <v>127</v>
      </c>
      <c r="L54" s="161">
        <v>2</v>
      </c>
      <c r="M54" s="199">
        <v>14700</v>
      </c>
    </row>
    <row r="55" spans="2:13" ht="15">
      <c r="B55" s="117" t="s">
        <v>388</v>
      </c>
      <c r="C55" s="117" t="s">
        <v>176</v>
      </c>
      <c r="D55" s="198">
        <v>60</v>
      </c>
      <c r="E55" s="162">
        <v>4965950</v>
      </c>
      <c r="F55" s="161">
        <v>32</v>
      </c>
      <c r="G55" s="161">
        <v>1</v>
      </c>
      <c r="H55" s="161">
        <v>700</v>
      </c>
      <c r="I55" s="161">
        <v>679</v>
      </c>
      <c r="J55" s="162">
        <v>92484896</v>
      </c>
      <c r="K55" s="161">
        <v>470</v>
      </c>
      <c r="L55" s="161">
        <v>12</v>
      </c>
      <c r="M55" s="199">
        <v>43900</v>
      </c>
    </row>
    <row r="56" spans="2:13" ht="15">
      <c r="B56" s="118" t="s">
        <v>389</v>
      </c>
      <c r="C56" s="118" t="s">
        <v>177</v>
      </c>
      <c r="D56" s="198">
        <v>3</v>
      </c>
      <c r="E56" s="161">
        <v>400000</v>
      </c>
      <c r="F56" s="161">
        <v>7</v>
      </c>
      <c r="G56" s="161">
        <v>1</v>
      </c>
      <c r="H56" s="161">
        <v>7000</v>
      </c>
      <c r="I56" s="161">
        <v>69</v>
      </c>
      <c r="J56" s="162">
        <v>16111000</v>
      </c>
      <c r="K56" s="161">
        <v>48</v>
      </c>
      <c r="L56" s="161">
        <v>7</v>
      </c>
      <c r="M56" s="199">
        <v>16800</v>
      </c>
    </row>
    <row r="57" spans="2:13" ht="15">
      <c r="B57" s="117" t="s">
        <v>390</v>
      </c>
      <c r="C57" s="117" t="s">
        <v>178</v>
      </c>
      <c r="D57" s="198">
        <v>8</v>
      </c>
      <c r="E57" s="162">
        <v>1260000</v>
      </c>
      <c r="F57" s="161">
        <v>3</v>
      </c>
      <c r="G57" s="161">
        <v>2</v>
      </c>
      <c r="H57" s="161">
        <v>1400</v>
      </c>
      <c r="I57" s="161">
        <v>145</v>
      </c>
      <c r="J57" s="162">
        <v>32955000</v>
      </c>
      <c r="K57" s="161">
        <v>102</v>
      </c>
      <c r="L57" s="161">
        <v>10</v>
      </c>
      <c r="M57" s="199">
        <v>17100</v>
      </c>
    </row>
    <row r="58" spans="2:13" ht="15">
      <c r="B58" s="118" t="s">
        <v>391</v>
      </c>
      <c r="C58" s="118" t="s">
        <v>179</v>
      </c>
      <c r="D58" s="198">
        <v>6</v>
      </c>
      <c r="E58" s="162">
        <v>2200000</v>
      </c>
      <c r="F58" s="161">
        <v>7</v>
      </c>
      <c r="G58" s="161">
        <v>0</v>
      </c>
      <c r="H58" s="161">
        <v>0</v>
      </c>
      <c r="I58" s="161">
        <v>107</v>
      </c>
      <c r="J58" s="162">
        <v>38435000</v>
      </c>
      <c r="K58" s="161">
        <v>83</v>
      </c>
      <c r="L58" s="161">
        <v>6</v>
      </c>
      <c r="M58" s="199">
        <v>73500</v>
      </c>
    </row>
    <row r="59" spans="2:13" ht="15">
      <c r="B59" s="117" t="s">
        <v>392</v>
      </c>
      <c r="C59" s="117" t="s">
        <v>180</v>
      </c>
      <c r="D59" s="198">
        <v>13</v>
      </c>
      <c r="E59" s="162">
        <v>2340000</v>
      </c>
      <c r="F59" s="161">
        <v>17</v>
      </c>
      <c r="G59" s="161">
        <v>0</v>
      </c>
      <c r="H59" s="161">
        <v>0</v>
      </c>
      <c r="I59" s="161">
        <v>166</v>
      </c>
      <c r="J59" s="162">
        <v>26387000</v>
      </c>
      <c r="K59" s="161">
        <v>174</v>
      </c>
      <c r="L59" s="161">
        <v>5</v>
      </c>
      <c r="M59" s="199">
        <v>16100</v>
      </c>
    </row>
    <row r="60" spans="2:13" ht="15">
      <c r="B60" s="118" t="s">
        <v>393</v>
      </c>
      <c r="C60" s="118" t="s">
        <v>181</v>
      </c>
      <c r="D60" s="198">
        <v>7</v>
      </c>
      <c r="E60" s="162">
        <v>2350000</v>
      </c>
      <c r="F60" s="161">
        <v>10</v>
      </c>
      <c r="G60" s="161">
        <v>0</v>
      </c>
      <c r="H60" s="161">
        <v>0</v>
      </c>
      <c r="I60" s="161">
        <v>86</v>
      </c>
      <c r="J60" s="162">
        <v>21008000</v>
      </c>
      <c r="K60" s="161">
        <v>74</v>
      </c>
      <c r="L60" s="161">
        <v>4</v>
      </c>
      <c r="M60" s="199">
        <v>9925</v>
      </c>
    </row>
    <row r="61" spans="2:13" ht="15">
      <c r="B61" s="117" t="s">
        <v>394</v>
      </c>
      <c r="C61" s="117" t="s">
        <v>182</v>
      </c>
      <c r="D61" s="198">
        <v>66</v>
      </c>
      <c r="E61" s="162">
        <v>8700000</v>
      </c>
      <c r="F61" s="161">
        <v>41</v>
      </c>
      <c r="G61" s="161">
        <v>1</v>
      </c>
      <c r="H61" s="161">
        <v>800</v>
      </c>
      <c r="I61" s="161">
        <v>513</v>
      </c>
      <c r="J61" s="162">
        <v>71044525</v>
      </c>
      <c r="K61" s="161">
        <v>334</v>
      </c>
      <c r="L61" s="161">
        <v>5</v>
      </c>
      <c r="M61" s="199">
        <v>205800</v>
      </c>
    </row>
    <row r="62" spans="2:13" ht="15">
      <c r="B62" s="118" t="s">
        <v>395</v>
      </c>
      <c r="C62" s="118" t="s">
        <v>183</v>
      </c>
      <c r="D62" s="198">
        <v>40</v>
      </c>
      <c r="E62" s="162">
        <v>6427000</v>
      </c>
      <c r="F62" s="161">
        <v>45</v>
      </c>
      <c r="G62" s="161">
        <v>1</v>
      </c>
      <c r="H62" s="161">
        <v>11400</v>
      </c>
      <c r="I62" s="161">
        <v>459</v>
      </c>
      <c r="J62" s="162">
        <v>64475000</v>
      </c>
      <c r="K62" s="161">
        <v>406</v>
      </c>
      <c r="L62" s="161">
        <v>9</v>
      </c>
      <c r="M62" s="199">
        <v>17000</v>
      </c>
    </row>
    <row r="63" spans="2:13" ht="15">
      <c r="B63" s="117" t="s">
        <v>396</v>
      </c>
      <c r="C63" s="117" t="s">
        <v>184</v>
      </c>
      <c r="D63" s="198">
        <v>7</v>
      </c>
      <c r="E63" s="162">
        <v>3650000</v>
      </c>
      <c r="F63" s="161">
        <v>3</v>
      </c>
      <c r="G63" s="161">
        <v>1</v>
      </c>
      <c r="H63" s="161">
        <v>700</v>
      </c>
      <c r="I63" s="161">
        <v>60</v>
      </c>
      <c r="J63" s="162">
        <v>20280000</v>
      </c>
      <c r="K63" s="161">
        <v>50</v>
      </c>
      <c r="L63" s="161">
        <v>1</v>
      </c>
      <c r="M63" s="188">
        <v>700</v>
      </c>
    </row>
    <row r="64" spans="2:13" ht="15">
      <c r="B64" s="118" t="s">
        <v>397</v>
      </c>
      <c r="C64" s="118" t="s">
        <v>185</v>
      </c>
      <c r="D64" s="198">
        <v>2</v>
      </c>
      <c r="E64" s="162">
        <v>130000</v>
      </c>
      <c r="F64" s="161">
        <v>5</v>
      </c>
      <c r="G64" s="161">
        <v>0</v>
      </c>
      <c r="H64" s="161">
        <v>0</v>
      </c>
      <c r="I64" s="161">
        <v>39</v>
      </c>
      <c r="J64" s="162">
        <v>7335000</v>
      </c>
      <c r="K64" s="161">
        <v>58</v>
      </c>
      <c r="L64" s="161">
        <v>6</v>
      </c>
      <c r="M64" s="199">
        <v>3600</v>
      </c>
    </row>
    <row r="65" spans="2:13" ht="15">
      <c r="B65" s="117" t="s">
        <v>398</v>
      </c>
      <c r="C65" s="117" t="s">
        <v>186</v>
      </c>
      <c r="D65" s="198">
        <v>21</v>
      </c>
      <c r="E65" s="162">
        <v>3365000</v>
      </c>
      <c r="F65" s="161">
        <v>12</v>
      </c>
      <c r="G65" s="161">
        <v>0</v>
      </c>
      <c r="H65" s="162">
        <v>0</v>
      </c>
      <c r="I65" s="161">
        <v>219</v>
      </c>
      <c r="J65" s="162">
        <v>31671085</v>
      </c>
      <c r="K65" s="161">
        <v>163</v>
      </c>
      <c r="L65" s="161">
        <v>5</v>
      </c>
      <c r="M65" s="199">
        <v>37800</v>
      </c>
    </row>
    <row r="66" spans="2:13" ht="15">
      <c r="B66" s="118" t="s">
        <v>399</v>
      </c>
      <c r="C66" s="118" t="s">
        <v>187</v>
      </c>
      <c r="D66" s="198">
        <v>59</v>
      </c>
      <c r="E66" s="162">
        <v>20800000</v>
      </c>
      <c r="F66" s="161">
        <v>65</v>
      </c>
      <c r="G66" s="161">
        <v>0</v>
      </c>
      <c r="H66" s="161">
        <v>0</v>
      </c>
      <c r="I66" s="161">
        <v>569</v>
      </c>
      <c r="J66" s="162">
        <v>90200250</v>
      </c>
      <c r="K66" s="161">
        <v>818</v>
      </c>
      <c r="L66" s="161">
        <v>8</v>
      </c>
      <c r="M66" s="199">
        <v>28750</v>
      </c>
    </row>
    <row r="67" spans="2:13" ht="15">
      <c r="B67" s="117" t="s">
        <v>400</v>
      </c>
      <c r="C67" s="117" t="s">
        <v>188</v>
      </c>
      <c r="D67" s="198">
        <v>16</v>
      </c>
      <c r="E67" s="162">
        <v>1240000</v>
      </c>
      <c r="F67" s="161">
        <v>16</v>
      </c>
      <c r="G67" s="161">
        <v>1</v>
      </c>
      <c r="H67" s="161">
        <v>700</v>
      </c>
      <c r="I67" s="161">
        <v>133</v>
      </c>
      <c r="J67" s="162">
        <v>21275000</v>
      </c>
      <c r="K67" s="161">
        <v>160</v>
      </c>
      <c r="L67" s="161">
        <v>6</v>
      </c>
      <c r="M67" s="199">
        <v>9200</v>
      </c>
    </row>
    <row r="68" spans="2:13" ht="15">
      <c r="B68" s="118" t="s">
        <v>401</v>
      </c>
      <c r="C68" s="118" t="s">
        <v>189</v>
      </c>
      <c r="D68" s="198">
        <v>33</v>
      </c>
      <c r="E68" s="162">
        <v>5030000</v>
      </c>
      <c r="F68" s="161">
        <v>13</v>
      </c>
      <c r="G68" s="161">
        <v>0</v>
      </c>
      <c r="H68" s="162">
        <v>0</v>
      </c>
      <c r="I68" s="161">
        <v>367</v>
      </c>
      <c r="J68" s="162">
        <v>90668500</v>
      </c>
      <c r="K68" s="161">
        <v>129</v>
      </c>
      <c r="L68" s="161">
        <v>7</v>
      </c>
      <c r="M68" s="199">
        <v>5040</v>
      </c>
    </row>
    <row r="69" spans="2:13" ht="15">
      <c r="B69" s="117" t="s">
        <v>402</v>
      </c>
      <c r="C69" s="117" t="s">
        <v>190</v>
      </c>
      <c r="D69" s="198">
        <v>2</v>
      </c>
      <c r="E69" s="161">
        <v>150000</v>
      </c>
      <c r="F69" s="161">
        <v>3</v>
      </c>
      <c r="G69" s="161">
        <v>0</v>
      </c>
      <c r="H69" s="161">
        <v>0</v>
      </c>
      <c r="I69" s="161">
        <v>12</v>
      </c>
      <c r="J69" s="162">
        <v>1230000</v>
      </c>
      <c r="K69" s="161">
        <v>25</v>
      </c>
      <c r="L69" s="161">
        <v>4</v>
      </c>
      <c r="M69" s="199">
        <v>3000</v>
      </c>
    </row>
    <row r="70" spans="2:13" ht="15">
      <c r="B70" s="118" t="s">
        <v>403</v>
      </c>
      <c r="C70" s="118" t="s">
        <v>191</v>
      </c>
      <c r="D70" s="198">
        <v>75</v>
      </c>
      <c r="E70" s="162">
        <v>16762000</v>
      </c>
      <c r="F70" s="161">
        <v>34</v>
      </c>
      <c r="G70" s="161">
        <v>1</v>
      </c>
      <c r="H70" s="161">
        <v>10100</v>
      </c>
      <c r="I70" s="161">
        <v>691</v>
      </c>
      <c r="J70" s="162">
        <v>139035000</v>
      </c>
      <c r="K70" s="161">
        <v>381</v>
      </c>
      <c r="L70" s="161">
        <v>5</v>
      </c>
      <c r="M70" s="199">
        <v>12200</v>
      </c>
    </row>
    <row r="71" spans="2:13" ht="15">
      <c r="B71" s="117" t="s">
        <v>404</v>
      </c>
      <c r="C71" s="117" t="s">
        <v>192</v>
      </c>
      <c r="D71" s="198">
        <v>10</v>
      </c>
      <c r="E71" s="162">
        <v>1313000</v>
      </c>
      <c r="F71" s="161">
        <v>22</v>
      </c>
      <c r="G71" s="161">
        <v>0</v>
      </c>
      <c r="H71" s="161">
        <v>0</v>
      </c>
      <c r="I71" s="161">
        <v>153</v>
      </c>
      <c r="J71" s="162">
        <v>23023000</v>
      </c>
      <c r="K71" s="161">
        <v>180</v>
      </c>
      <c r="L71" s="161">
        <v>5</v>
      </c>
      <c r="M71" s="199">
        <v>6500</v>
      </c>
    </row>
    <row r="72" spans="2:13" ht="15">
      <c r="B72" s="118" t="s">
        <v>405</v>
      </c>
      <c r="C72" s="118" t="s">
        <v>193</v>
      </c>
      <c r="D72" s="198">
        <v>31</v>
      </c>
      <c r="E72" s="162">
        <v>4645000</v>
      </c>
      <c r="F72" s="161">
        <v>24</v>
      </c>
      <c r="G72" s="161">
        <v>0</v>
      </c>
      <c r="H72" s="161">
        <v>0</v>
      </c>
      <c r="I72" s="161">
        <v>269</v>
      </c>
      <c r="J72" s="162">
        <v>50512000</v>
      </c>
      <c r="K72" s="161">
        <v>239</v>
      </c>
      <c r="L72" s="161">
        <v>6</v>
      </c>
      <c r="M72" s="199">
        <v>197400</v>
      </c>
    </row>
    <row r="73" spans="2:13" ht="15">
      <c r="B73" s="117" t="s">
        <v>406</v>
      </c>
      <c r="C73" s="117" t="s">
        <v>194</v>
      </c>
      <c r="D73" s="198">
        <v>8</v>
      </c>
      <c r="E73" s="162">
        <v>1060000</v>
      </c>
      <c r="F73" s="161">
        <v>12</v>
      </c>
      <c r="G73" s="161">
        <v>1</v>
      </c>
      <c r="H73" s="161">
        <v>700</v>
      </c>
      <c r="I73" s="161">
        <v>128</v>
      </c>
      <c r="J73" s="162">
        <v>43540000</v>
      </c>
      <c r="K73" s="161">
        <v>115</v>
      </c>
      <c r="L73" s="161">
        <v>5</v>
      </c>
      <c r="M73" s="199">
        <v>13800</v>
      </c>
    </row>
    <row r="74" spans="2:13" ht="15">
      <c r="B74" s="118" t="s">
        <v>407</v>
      </c>
      <c r="C74" s="118" t="s">
        <v>195</v>
      </c>
      <c r="D74" s="198">
        <v>15</v>
      </c>
      <c r="E74" s="162">
        <v>1245000</v>
      </c>
      <c r="F74" s="161">
        <v>19</v>
      </c>
      <c r="G74" s="161">
        <v>1</v>
      </c>
      <c r="H74" s="161">
        <v>700</v>
      </c>
      <c r="I74" s="161">
        <v>145</v>
      </c>
      <c r="J74" s="162">
        <v>11410000</v>
      </c>
      <c r="K74" s="161">
        <v>151</v>
      </c>
      <c r="L74" s="161">
        <v>3</v>
      </c>
      <c r="M74" s="199">
        <v>2100</v>
      </c>
    </row>
    <row r="75" spans="2:13" ht="15">
      <c r="B75" s="117" t="s">
        <v>408</v>
      </c>
      <c r="C75" s="117" t="s">
        <v>196</v>
      </c>
      <c r="D75" s="198">
        <v>21</v>
      </c>
      <c r="E75" s="162">
        <v>8300000</v>
      </c>
      <c r="F75" s="161">
        <v>4</v>
      </c>
      <c r="G75" s="161">
        <v>0</v>
      </c>
      <c r="H75" s="161">
        <v>0</v>
      </c>
      <c r="I75" s="161">
        <v>213</v>
      </c>
      <c r="J75" s="162">
        <v>58736000</v>
      </c>
      <c r="K75" s="161">
        <v>106</v>
      </c>
      <c r="L75" s="161">
        <v>2</v>
      </c>
      <c r="M75" s="199">
        <v>247100</v>
      </c>
    </row>
    <row r="76" spans="2:13" ht="15">
      <c r="B76" s="118" t="s">
        <v>409</v>
      </c>
      <c r="C76" s="118" t="s">
        <v>197</v>
      </c>
      <c r="D76" s="198">
        <v>1</v>
      </c>
      <c r="E76" s="162">
        <v>50000</v>
      </c>
      <c r="F76" s="161">
        <v>0</v>
      </c>
      <c r="G76" s="161">
        <v>0</v>
      </c>
      <c r="H76" s="161">
        <v>0</v>
      </c>
      <c r="I76" s="161">
        <v>16</v>
      </c>
      <c r="J76" s="162">
        <v>1350000</v>
      </c>
      <c r="K76" s="161">
        <v>13</v>
      </c>
      <c r="L76" s="161">
        <v>1</v>
      </c>
      <c r="M76" s="188">
        <v>700</v>
      </c>
    </row>
    <row r="77" spans="2:13" ht="15">
      <c r="B77" s="117" t="s">
        <v>410</v>
      </c>
      <c r="C77" s="117" t="s">
        <v>198</v>
      </c>
      <c r="D77" s="198">
        <v>8</v>
      </c>
      <c r="E77" s="162">
        <v>6660000</v>
      </c>
      <c r="F77" s="161">
        <v>8</v>
      </c>
      <c r="G77" s="161">
        <v>0</v>
      </c>
      <c r="H77" s="161">
        <v>0</v>
      </c>
      <c r="I77" s="161">
        <v>83</v>
      </c>
      <c r="J77" s="162">
        <v>26540000</v>
      </c>
      <c r="K77" s="161">
        <v>119</v>
      </c>
      <c r="L77" s="161">
        <v>2</v>
      </c>
      <c r="M77" s="199">
        <v>1400</v>
      </c>
    </row>
    <row r="78" spans="2:13" ht="15">
      <c r="B78" s="118" t="s">
        <v>411</v>
      </c>
      <c r="C78" s="118" t="s">
        <v>199</v>
      </c>
      <c r="D78" s="198">
        <v>4</v>
      </c>
      <c r="E78" s="162">
        <v>214000</v>
      </c>
      <c r="F78" s="161">
        <v>3</v>
      </c>
      <c r="G78" s="161">
        <v>0</v>
      </c>
      <c r="H78" s="161">
        <v>0</v>
      </c>
      <c r="I78" s="161">
        <v>75</v>
      </c>
      <c r="J78" s="162">
        <v>12119000</v>
      </c>
      <c r="K78" s="161">
        <v>44</v>
      </c>
      <c r="L78" s="161">
        <v>2</v>
      </c>
      <c r="M78" s="199">
        <v>1400</v>
      </c>
    </row>
    <row r="79" spans="2:13" ht="15">
      <c r="B79" s="117" t="s">
        <v>412</v>
      </c>
      <c r="C79" s="117" t="s">
        <v>200</v>
      </c>
      <c r="D79" s="198">
        <v>23</v>
      </c>
      <c r="E79" s="162">
        <v>13520000</v>
      </c>
      <c r="F79" s="161">
        <v>14</v>
      </c>
      <c r="G79" s="161">
        <v>1</v>
      </c>
      <c r="H79" s="161">
        <v>7000</v>
      </c>
      <c r="I79" s="161">
        <v>178</v>
      </c>
      <c r="J79" s="162">
        <v>85915000</v>
      </c>
      <c r="K79" s="161">
        <v>133</v>
      </c>
      <c r="L79" s="161">
        <v>3</v>
      </c>
      <c r="M79" s="199">
        <v>8400</v>
      </c>
    </row>
    <row r="80" spans="2:13" ht="15">
      <c r="B80" s="118" t="s">
        <v>413</v>
      </c>
      <c r="C80" s="118" t="s">
        <v>201</v>
      </c>
      <c r="D80" s="198">
        <v>13</v>
      </c>
      <c r="E80" s="162">
        <v>5410000</v>
      </c>
      <c r="F80" s="161">
        <v>3</v>
      </c>
      <c r="G80" s="161">
        <v>0</v>
      </c>
      <c r="H80" s="161">
        <v>0</v>
      </c>
      <c r="I80" s="161">
        <v>98</v>
      </c>
      <c r="J80" s="162">
        <v>40440000</v>
      </c>
      <c r="K80" s="161">
        <v>43</v>
      </c>
      <c r="L80" s="161">
        <v>0</v>
      </c>
      <c r="M80" s="188">
        <v>0</v>
      </c>
    </row>
    <row r="81" spans="2:13" ht="15">
      <c r="B81" s="117" t="s">
        <v>414</v>
      </c>
      <c r="C81" s="117" t="s">
        <v>202</v>
      </c>
      <c r="D81" s="198">
        <v>1</v>
      </c>
      <c r="E81" s="161">
        <v>10000</v>
      </c>
      <c r="F81" s="161">
        <v>9</v>
      </c>
      <c r="G81" s="161">
        <v>0</v>
      </c>
      <c r="H81" s="161">
        <v>0</v>
      </c>
      <c r="I81" s="161">
        <v>27</v>
      </c>
      <c r="J81" s="162">
        <v>5485000</v>
      </c>
      <c r="K81" s="161">
        <v>88</v>
      </c>
      <c r="L81" s="161">
        <v>1</v>
      </c>
      <c r="M81" s="188">
        <v>700</v>
      </c>
    </row>
    <row r="82" spans="2:13" ht="15">
      <c r="B82" s="118" t="s">
        <v>415</v>
      </c>
      <c r="C82" s="118" t="s">
        <v>203</v>
      </c>
      <c r="D82" s="198">
        <v>1</v>
      </c>
      <c r="E82" s="161">
        <v>50000</v>
      </c>
      <c r="F82" s="161">
        <v>4</v>
      </c>
      <c r="G82" s="161">
        <v>0</v>
      </c>
      <c r="H82" s="161">
        <v>0</v>
      </c>
      <c r="I82" s="161">
        <v>11</v>
      </c>
      <c r="J82" s="162">
        <v>3010000</v>
      </c>
      <c r="K82" s="161">
        <v>41</v>
      </c>
      <c r="L82" s="161">
        <v>0</v>
      </c>
      <c r="M82" s="188">
        <v>0</v>
      </c>
    </row>
    <row r="83" spans="2:13" ht="15">
      <c r="B83" s="117" t="s">
        <v>416</v>
      </c>
      <c r="C83" s="117" t="s">
        <v>204</v>
      </c>
      <c r="D83" s="198">
        <v>3</v>
      </c>
      <c r="E83" s="162">
        <v>760000</v>
      </c>
      <c r="F83" s="161">
        <v>3</v>
      </c>
      <c r="G83" s="161">
        <v>0</v>
      </c>
      <c r="H83" s="161">
        <v>0</v>
      </c>
      <c r="I83" s="161">
        <v>40</v>
      </c>
      <c r="J83" s="162">
        <v>12655000</v>
      </c>
      <c r="K83" s="161">
        <v>89</v>
      </c>
      <c r="L83" s="161">
        <v>1</v>
      </c>
      <c r="M83" s="199">
        <v>7000</v>
      </c>
    </row>
    <row r="84" spans="2:13" ht="15">
      <c r="B84" s="118" t="s">
        <v>417</v>
      </c>
      <c r="C84" s="118" t="s">
        <v>205</v>
      </c>
      <c r="D84" s="198">
        <v>20</v>
      </c>
      <c r="E84" s="162">
        <v>3880000</v>
      </c>
      <c r="F84" s="161">
        <v>14</v>
      </c>
      <c r="G84" s="161">
        <v>1</v>
      </c>
      <c r="H84" s="161">
        <v>700</v>
      </c>
      <c r="I84" s="161">
        <v>176</v>
      </c>
      <c r="J84" s="162">
        <v>30302000</v>
      </c>
      <c r="K84" s="161">
        <v>125</v>
      </c>
      <c r="L84" s="161">
        <v>3</v>
      </c>
      <c r="M84" s="188">
        <v>2100</v>
      </c>
    </row>
    <row r="85" spans="2:13" ht="15">
      <c r="B85" s="117" t="s">
        <v>418</v>
      </c>
      <c r="C85" s="117" t="s">
        <v>206</v>
      </c>
      <c r="D85" s="198">
        <v>5</v>
      </c>
      <c r="E85" s="162">
        <v>3630000</v>
      </c>
      <c r="F85" s="161">
        <v>3</v>
      </c>
      <c r="G85" s="161">
        <v>1</v>
      </c>
      <c r="H85" s="161">
        <v>700</v>
      </c>
      <c r="I85" s="161">
        <v>71</v>
      </c>
      <c r="J85" s="162">
        <v>17190000</v>
      </c>
      <c r="K85" s="161">
        <v>73</v>
      </c>
      <c r="L85" s="161">
        <v>3</v>
      </c>
      <c r="M85" s="199">
        <v>8600</v>
      </c>
    </row>
    <row r="86" spans="2:13" ht="15">
      <c r="B86" s="118" t="s">
        <v>419</v>
      </c>
      <c r="C86" s="118" t="s">
        <v>207</v>
      </c>
      <c r="D86" s="198">
        <v>2</v>
      </c>
      <c r="E86" s="162">
        <v>500000</v>
      </c>
      <c r="F86" s="161">
        <v>3</v>
      </c>
      <c r="G86" s="161">
        <v>0</v>
      </c>
      <c r="H86" s="161">
        <v>0</v>
      </c>
      <c r="I86" s="161">
        <v>40</v>
      </c>
      <c r="J86" s="162">
        <v>9625000</v>
      </c>
      <c r="K86" s="161">
        <v>49</v>
      </c>
      <c r="L86" s="161">
        <v>0</v>
      </c>
      <c r="M86" s="188">
        <v>0</v>
      </c>
    </row>
    <row r="87" spans="2:13" ht="15">
      <c r="B87" s="117" t="s">
        <v>420</v>
      </c>
      <c r="C87" s="117" t="s">
        <v>208</v>
      </c>
      <c r="D87" s="198">
        <v>27</v>
      </c>
      <c r="E87" s="162">
        <v>4320000</v>
      </c>
      <c r="F87" s="161">
        <v>12</v>
      </c>
      <c r="G87" s="161">
        <v>0</v>
      </c>
      <c r="H87" s="161">
        <v>0</v>
      </c>
      <c r="I87" s="161">
        <v>188</v>
      </c>
      <c r="J87" s="162">
        <v>42986000</v>
      </c>
      <c r="K87" s="161">
        <v>136</v>
      </c>
      <c r="L87" s="161">
        <v>3</v>
      </c>
      <c r="M87" s="199">
        <v>2100</v>
      </c>
    </row>
    <row r="88" spans="2:13" ht="15.75" thickBot="1">
      <c r="B88" s="119" t="s">
        <v>421</v>
      </c>
      <c r="C88" s="119" t="s">
        <v>209</v>
      </c>
      <c r="D88" s="201">
        <v>18</v>
      </c>
      <c r="E88" s="202">
        <v>1690000</v>
      </c>
      <c r="F88" s="189">
        <v>13</v>
      </c>
      <c r="G88" s="189">
        <v>0</v>
      </c>
      <c r="H88" s="189">
        <v>0</v>
      </c>
      <c r="I88" s="189">
        <v>139</v>
      </c>
      <c r="J88" s="202">
        <v>18745000</v>
      </c>
      <c r="K88" s="189">
        <v>105</v>
      </c>
      <c r="L88" s="189">
        <v>0</v>
      </c>
      <c r="M88" s="190">
        <v>0</v>
      </c>
    </row>
    <row r="89" spans="2:13" ht="16.5" thickBot="1" thickTop="1">
      <c r="B89" s="120"/>
      <c r="C89" s="121" t="s">
        <v>210</v>
      </c>
      <c r="D89" s="195">
        <f>SUM(D8:D88)</f>
        <v>5526</v>
      </c>
      <c r="E89" s="195">
        <f aca="true" t="shared" si="0" ref="E89:M89">SUM(E8:E88)</f>
        <v>2514133871</v>
      </c>
      <c r="F89" s="195">
        <f t="shared" si="0"/>
        <v>3429</v>
      </c>
      <c r="G89" s="195">
        <f t="shared" si="0"/>
        <v>66</v>
      </c>
      <c r="H89" s="195">
        <f t="shared" si="0"/>
        <v>1279300</v>
      </c>
      <c r="I89" s="195">
        <f t="shared" si="0"/>
        <v>58891</v>
      </c>
      <c r="J89" s="195">
        <f t="shared" si="0"/>
        <v>16063648842</v>
      </c>
      <c r="K89" s="195">
        <f t="shared" si="0"/>
        <v>36713</v>
      </c>
      <c r="L89" s="195">
        <f t="shared" si="0"/>
        <v>704</v>
      </c>
      <c r="M89" s="195">
        <f t="shared" si="0"/>
        <v>5031840</v>
      </c>
    </row>
    <row r="90" ht="15.75" thickTop="1"/>
    <row r="91" spans="2:6" ht="15">
      <c r="B91" s="1" t="s">
        <v>492</v>
      </c>
      <c r="C91" s="1"/>
      <c r="D91" s="1"/>
      <c r="E91" s="1"/>
      <c r="F91" s="1"/>
    </row>
    <row r="92" spans="2:6" ht="15">
      <c r="B92" s="480" t="s">
        <v>18</v>
      </c>
      <c r="C92" s="480"/>
      <c r="D92" s="480"/>
      <c r="E92" s="480"/>
      <c r="F92" s="480"/>
    </row>
  </sheetData>
  <sheetProtection/>
  <mergeCells count="11">
    <mergeCell ref="B92:F92"/>
    <mergeCell ref="B3:K3"/>
    <mergeCell ref="B5:B7"/>
    <mergeCell ref="C5:C7"/>
    <mergeCell ref="D5:H5"/>
    <mergeCell ref="I5:M5"/>
    <mergeCell ref="D6:E6"/>
    <mergeCell ref="G6:H6"/>
    <mergeCell ref="I6:J6"/>
    <mergeCell ref="L6:M6"/>
    <mergeCell ref="B1:M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C21" sqref="C21:C2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531" t="s">
        <v>567</v>
      </c>
      <c r="B1" s="531"/>
      <c r="C1" s="531"/>
      <c r="D1" s="531"/>
      <c r="E1" s="176"/>
    </row>
    <row r="2" spans="2:4" ht="15.75" customHeight="1">
      <c r="B2" s="529" t="s">
        <v>578</v>
      </c>
      <c r="C2" s="529"/>
      <c r="D2" s="529"/>
    </row>
    <row r="3" spans="2:4" ht="15.75" customHeight="1" thickBot="1">
      <c r="B3" s="92"/>
      <c r="C3" s="92"/>
      <c r="D3" s="92"/>
    </row>
    <row r="4" spans="2:4" ht="19.5" customHeight="1" thickBot="1">
      <c r="B4" s="203" t="s">
        <v>293</v>
      </c>
      <c r="C4" s="251" t="s">
        <v>30</v>
      </c>
      <c r="D4" s="207"/>
    </row>
    <row r="5" spans="2:3" ht="16.5" customHeight="1">
      <c r="B5" s="283" t="s">
        <v>282</v>
      </c>
      <c r="C5" s="186">
        <v>32</v>
      </c>
    </row>
    <row r="6" spans="2:3" ht="16.5" customHeight="1">
      <c r="B6" s="284" t="s">
        <v>283</v>
      </c>
      <c r="C6" s="188">
        <v>6</v>
      </c>
    </row>
    <row r="7" spans="1:3" ht="16.5" customHeight="1">
      <c r="A7" s="98"/>
      <c r="B7" s="284" t="s">
        <v>284</v>
      </c>
      <c r="C7" s="188">
        <v>4</v>
      </c>
    </row>
    <row r="8" spans="1:3" ht="16.5" customHeight="1">
      <c r="A8" s="98"/>
      <c r="B8" s="284" t="s">
        <v>285</v>
      </c>
      <c r="C8" s="188">
        <v>3</v>
      </c>
    </row>
    <row r="9" spans="1:3" ht="16.5" customHeight="1">
      <c r="A9" s="98"/>
      <c r="B9" s="284" t="s">
        <v>286</v>
      </c>
      <c r="C9" s="188">
        <v>1</v>
      </c>
    </row>
    <row r="10" spans="1:3" ht="16.5" customHeight="1">
      <c r="A10" s="98"/>
      <c r="B10" s="284" t="s">
        <v>287</v>
      </c>
      <c r="C10" s="188">
        <v>8</v>
      </c>
    </row>
    <row r="11" spans="2:3" s="98" customFormat="1" ht="16.5" customHeight="1">
      <c r="B11" s="284" t="s">
        <v>288</v>
      </c>
      <c r="C11" s="188">
        <v>3</v>
      </c>
    </row>
    <row r="12" spans="2:3" s="98" customFormat="1" ht="16.5" customHeight="1">
      <c r="B12" s="284" t="s">
        <v>289</v>
      </c>
      <c r="C12" s="188">
        <v>5</v>
      </c>
    </row>
    <row r="13" spans="2:3" s="98" customFormat="1" ht="16.5" customHeight="1">
      <c r="B13" s="284" t="s">
        <v>290</v>
      </c>
      <c r="C13" s="188">
        <v>1</v>
      </c>
    </row>
    <row r="14" spans="2:3" s="98" customFormat="1" ht="16.5" customHeight="1">
      <c r="B14" s="284" t="s">
        <v>300</v>
      </c>
      <c r="C14" s="188">
        <v>1</v>
      </c>
    </row>
    <row r="15" spans="2:3" s="98" customFormat="1" ht="16.5" customHeight="1">
      <c r="B15" s="284" t="s">
        <v>304</v>
      </c>
      <c r="C15" s="188">
        <v>1</v>
      </c>
    </row>
    <row r="16" spans="2:3" s="98" customFormat="1" ht="16.5" customHeight="1">
      <c r="B16" s="339" t="s">
        <v>291</v>
      </c>
      <c r="C16" s="340">
        <v>1</v>
      </c>
    </row>
    <row r="17" spans="1:3" ht="19.5" customHeight="1" thickBot="1">
      <c r="A17" s="98"/>
      <c r="B17" s="294" t="s">
        <v>30</v>
      </c>
      <c r="C17" s="190">
        <f>SUM(C5:C16)</f>
        <v>66</v>
      </c>
    </row>
    <row r="18" spans="2:3" ht="15">
      <c r="B18" s="530"/>
      <c r="C18" s="530"/>
    </row>
    <row r="19" spans="1:4" ht="15.75" customHeight="1" thickBot="1">
      <c r="A19" s="532" t="s">
        <v>579</v>
      </c>
      <c r="B19" s="532"/>
      <c r="C19" s="532"/>
      <c r="D19" s="532"/>
    </row>
    <row r="20" spans="2:4" ht="18" customHeight="1" thickBot="1">
      <c r="B20" s="203" t="s">
        <v>293</v>
      </c>
      <c r="C20" s="251" t="s">
        <v>30</v>
      </c>
      <c r="D20" s="94"/>
    </row>
    <row r="21" spans="2:3" ht="16.5" customHeight="1">
      <c r="B21" s="283" t="s">
        <v>282</v>
      </c>
      <c r="C21" s="186">
        <v>314</v>
      </c>
    </row>
    <row r="22" spans="2:3" ht="16.5" customHeight="1">
      <c r="B22" s="284" t="s">
        <v>283</v>
      </c>
      <c r="C22" s="188">
        <v>87</v>
      </c>
    </row>
    <row r="23" spans="1:3" ht="16.5" customHeight="1">
      <c r="A23" s="98"/>
      <c r="B23" s="284" t="s">
        <v>284</v>
      </c>
      <c r="C23" s="188">
        <v>54</v>
      </c>
    </row>
    <row r="24" spans="1:3" ht="16.5" customHeight="1">
      <c r="A24" s="98"/>
      <c r="B24" s="284" t="s">
        <v>285</v>
      </c>
      <c r="C24" s="188">
        <v>34</v>
      </c>
    </row>
    <row r="25" spans="1:3" ht="16.5" customHeight="1">
      <c r="A25" s="98"/>
      <c r="B25" s="284" t="s">
        <v>286</v>
      </c>
      <c r="C25" s="188">
        <v>50</v>
      </c>
    </row>
    <row r="26" spans="1:3" ht="16.5" customHeight="1">
      <c r="A26" s="98"/>
      <c r="B26" s="284" t="s">
        <v>287</v>
      </c>
      <c r="C26" s="188">
        <v>39</v>
      </c>
    </row>
    <row r="27" spans="1:3" ht="18" customHeight="1">
      <c r="A27" s="98"/>
      <c r="B27" s="284" t="s">
        <v>288</v>
      </c>
      <c r="C27" s="188">
        <v>44</v>
      </c>
    </row>
    <row r="28" spans="1:3" ht="16.5" customHeight="1">
      <c r="A28" s="98"/>
      <c r="B28" s="284" t="s">
        <v>289</v>
      </c>
      <c r="C28" s="188">
        <v>14</v>
      </c>
    </row>
    <row r="29" spans="1:3" ht="16.5" customHeight="1">
      <c r="A29" s="98"/>
      <c r="B29" s="284" t="s">
        <v>290</v>
      </c>
      <c r="C29" s="188">
        <v>17</v>
      </c>
    </row>
    <row r="30" spans="2:3" s="98" customFormat="1" ht="16.5" customHeight="1">
      <c r="B30" s="284" t="s">
        <v>300</v>
      </c>
      <c r="C30" s="188">
        <v>25</v>
      </c>
    </row>
    <row r="31" spans="2:3" s="98" customFormat="1" ht="16.5" customHeight="1">
      <c r="B31" s="284" t="s">
        <v>304</v>
      </c>
      <c r="C31" s="188">
        <v>5</v>
      </c>
    </row>
    <row r="32" spans="2:3" s="98" customFormat="1" ht="16.5" customHeight="1">
      <c r="B32" s="284" t="s">
        <v>517</v>
      </c>
      <c r="C32" s="188">
        <v>2</v>
      </c>
    </row>
    <row r="33" spans="2:3" s="98" customFormat="1" ht="16.5" customHeight="1">
      <c r="B33" s="284" t="s">
        <v>518</v>
      </c>
      <c r="C33" s="188">
        <v>2</v>
      </c>
    </row>
    <row r="34" spans="1:3" ht="16.5" customHeight="1">
      <c r="A34" s="98"/>
      <c r="B34" s="284" t="s">
        <v>292</v>
      </c>
      <c r="C34" s="188">
        <v>4</v>
      </c>
    </row>
    <row r="35" spans="2:3" s="98" customFormat="1" ht="16.5" customHeight="1">
      <c r="B35" s="284" t="s">
        <v>533</v>
      </c>
      <c r="C35" s="188">
        <v>1</v>
      </c>
    </row>
    <row r="36" spans="2:3" s="98" customFormat="1" ht="16.5" customHeight="1">
      <c r="B36" s="284" t="s">
        <v>557</v>
      </c>
      <c r="C36" s="188">
        <v>3</v>
      </c>
    </row>
    <row r="37" spans="2:3" s="98" customFormat="1" ht="16.5" customHeight="1">
      <c r="B37" s="284" t="s">
        <v>448</v>
      </c>
      <c r="C37" s="188">
        <v>1</v>
      </c>
    </row>
    <row r="38" spans="1:3" ht="16.5" customHeight="1">
      <c r="A38" s="98"/>
      <c r="B38" s="284" t="s">
        <v>291</v>
      </c>
      <c r="C38" s="188">
        <v>8</v>
      </c>
    </row>
    <row r="39" spans="1:3" ht="20.25" customHeight="1" thickBot="1">
      <c r="A39" s="98"/>
      <c r="B39" s="294" t="s">
        <v>30</v>
      </c>
      <c r="C39" s="190">
        <f>SUM(C21:C38)</f>
        <v>704</v>
      </c>
    </row>
    <row r="40" spans="1:2" ht="15">
      <c r="A40" s="98"/>
      <c r="B40" s="37" t="s">
        <v>18</v>
      </c>
    </row>
  </sheetData>
  <sheetProtection/>
  <mergeCells count="4">
    <mergeCell ref="B2:D2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7">
      <selection activeCell="D26" sqref="D26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2" spans="1:7" ht="18.75" thickBot="1">
      <c r="A2" s="376" t="s">
        <v>567</v>
      </c>
      <c r="B2" s="376"/>
      <c r="C2" s="376"/>
      <c r="D2" s="376"/>
      <c r="E2" s="376"/>
      <c r="G2" s="176"/>
    </row>
    <row r="5" spans="1:5" ht="18.75" customHeight="1">
      <c r="A5" s="417" t="s">
        <v>580</v>
      </c>
      <c r="B5" s="417"/>
      <c r="C5" s="417"/>
      <c r="D5" s="417"/>
      <c r="E5" s="417"/>
    </row>
    <row r="6" spans="2:5" ht="15.75">
      <c r="B6" s="1"/>
      <c r="C6" s="38"/>
      <c r="D6" s="38"/>
      <c r="E6" s="38"/>
    </row>
    <row r="7" spans="2:5" ht="15.75">
      <c r="B7" s="1"/>
      <c r="C7" s="38"/>
      <c r="D7" s="38"/>
      <c r="E7" s="38"/>
    </row>
    <row r="9" spans="1:5" ht="31.5" customHeight="1">
      <c r="A9" s="61"/>
      <c r="B9" s="141" t="s">
        <v>3</v>
      </c>
      <c r="C9" s="141" t="s">
        <v>6</v>
      </c>
      <c r="D9" s="141" t="s">
        <v>2</v>
      </c>
      <c r="E9" s="176"/>
    </row>
    <row r="10" spans="1:4" ht="24" customHeight="1">
      <c r="A10" s="204" t="s">
        <v>9</v>
      </c>
      <c r="B10" s="161">
        <v>62</v>
      </c>
      <c r="C10" s="161">
        <v>359</v>
      </c>
      <c r="D10" s="161">
        <v>421</v>
      </c>
    </row>
    <row r="11" spans="1:5" ht="27.75" customHeight="1">
      <c r="A11" s="205" t="s">
        <v>215</v>
      </c>
      <c r="B11" s="162">
        <v>20130000</v>
      </c>
      <c r="C11" s="162">
        <v>44864000</v>
      </c>
      <c r="D11" s="162">
        <v>64994000</v>
      </c>
      <c r="E11" s="88"/>
    </row>
    <row r="12" spans="1:5" ht="36" customHeight="1">
      <c r="A12" s="205" t="s">
        <v>216</v>
      </c>
      <c r="B12" s="162">
        <v>17743000</v>
      </c>
      <c r="C12" s="162">
        <v>38892636</v>
      </c>
      <c r="D12" s="162">
        <v>56635636</v>
      </c>
      <c r="E12" s="88"/>
    </row>
    <row r="13" spans="1:4" ht="21" customHeight="1">
      <c r="A13" s="205" t="s">
        <v>558</v>
      </c>
      <c r="B13" s="161">
        <v>88.14</v>
      </c>
      <c r="C13" s="161">
        <v>86.69</v>
      </c>
      <c r="D13" s="161">
        <v>87.14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33" t="s">
        <v>581</v>
      </c>
      <c r="B18" s="533"/>
      <c r="C18" s="533"/>
      <c r="D18" s="533"/>
    </row>
    <row r="19" spans="1:4" ht="15.75" customHeight="1">
      <c r="A19" s="533"/>
      <c r="B19" s="533"/>
      <c r="C19" s="533"/>
      <c r="D19" s="533"/>
    </row>
    <row r="20" spans="1:4" ht="31.5" customHeight="1">
      <c r="A20" s="33"/>
      <c r="B20" s="33"/>
      <c r="C20" s="33"/>
      <c r="D20" s="33"/>
    </row>
    <row r="21" spans="1:5" ht="5.25" customHeight="1">
      <c r="A21" s="534"/>
      <c r="B21" s="534"/>
      <c r="C21" s="534"/>
      <c r="D21" s="534"/>
      <c r="E21" s="534"/>
    </row>
    <row r="22" spans="1:4" ht="31.5" customHeight="1">
      <c r="A22" s="62"/>
      <c r="B22" s="141" t="s">
        <v>3</v>
      </c>
      <c r="C22" s="141" t="s">
        <v>6</v>
      </c>
      <c r="D22" s="141" t="s">
        <v>2</v>
      </c>
    </row>
    <row r="23" spans="1:4" ht="20.25" customHeight="1">
      <c r="A23" s="187" t="s">
        <v>9</v>
      </c>
      <c r="B23" s="161">
        <v>552</v>
      </c>
      <c r="C23" s="161">
        <v>3603</v>
      </c>
      <c r="D23" s="162">
        <v>4155</v>
      </c>
    </row>
    <row r="24" spans="1:4" ht="30.75" customHeight="1">
      <c r="A24" s="206" t="s">
        <v>215</v>
      </c>
      <c r="B24" s="162">
        <v>392592050</v>
      </c>
      <c r="C24" s="162">
        <v>552898425</v>
      </c>
      <c r="D24" s="162">
        <v>945490475</v>
      </c>
    </row>
    <row r="25" spans="1:4" ht="36.75" customHeight="1">
      <c r="A25" s="206" t="s">
        <v>216</v>
      </c>
      <c r="B25" s="162">
        <v>336871896</v>
      </c>
      <c r="C25" s="162">
        <v>505374399</v>
      </c>
      <c r="D25" s="162">
        <v>842246295</v>
      </c>
    </row>
    <row r="26" spans="1:4" ht="18.75" customHeight="1">
      <c r="A26" s="205" t="s">
        <v>559</v>
      </c>
      <c r="B26" s="161">
        <v>85.81</v>
      </c>
      <c r="C26" s="161">
        <v>91.4</v>
      </c>
      <c r="D26" s="161">
        <v>89.08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18:D19"/>
    <mergeCell ref="A21:E21"/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98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8" ht="17.25" thickBot="1">
      <c r="A1" s="542" t="s">
        <v>563</v>
      </c>
      <c r="B1" s="542"/>
      <c r="C1" s="542"/>
      <c r="D1" s="542"/>
      <c r="E1" s="542"/>
      <c r="F1" s="542"/>
      <c r="G1" s="102"/>
      <c r="H1" s="176"/>
    </row>
    <row r="2" spans="1:7" ht="15" customHeight="1">
      <c r="A2" s="543" t="s">
        <v>584</v>
      </c>
      <c r="B2" s="543"/>
      <c r="C2" s="543"/>
      <c r="D2" s="543"/>
      <c r="E2" s="543"/>
      <c r="F2" s="543"/>
      <c r="G2" s="93"/>
    </row>
    <row r="3" spans="1:7" ht="15" customHeight="1">
      <c r="A3" s="544"/>
      <c r="B3" s="544"/>
      <c r="C3" s="544"/>
      <c r="D3" s="544"/>
      <c r="E3" s="544"/>
      <c r="F3" s="544"/>
      <c r="G3" s="93"/>
    </row>
    <row r="4" spans="1:6" ht="15.75" customHeight="1">
      <c r="A4" s="1"/>
      <c r="B4" s="535" t="s">
        <v>107</v>
      </c>
      <c r="C4" s="535"/>
      <c r="D4" s="535"/>
      <c r="E4" s="535"/>
      <c r="F4" s="535"/>
    </row>
    <row r="5" spans="2:7" ht="45" customHeight="1">
      <c r="B5" s="538" t="s">
        <v>340</v>
      </c>
      <c r="C5" s="536" t="s">
        <v>217</v>
      </c>
      <c r="D5" s="538" t="s">
        <v>218</v>
      </c>
      <c r="E5" s="538" t="s">
        <v>219</v>
      </c>
      <c r="F5" s="538" t="s">
        <v>220</v>
      </c>
      <c r="G5" s="176"/>
    </row>
    <row r="6" spans="2:6" ht="15" customHeight="1" thickBot="1">
      <c r="B6" s="538"/>
      <c r="C6" s="541"/>
      <c r="D6" s="538"/>
      <c r="E6" s="539"/>
      <c r="F6" s="539"/>
    </row>
    <row r="7" spans="2:6" ht="17.25" customHeight="1" hidden="1">
      <c r="B7" s="536"/>
      <c r="C7" s="264"/>
      <c r="D7" s="536"/>
      <c r="E7" s="540"/>
      <c r="F7" s="540"/>
    </row>
    <row r="8" spans="2:6" ht="15">
      <c r="B8" s="196" t="s">
        <v>374</v>
      </c>
      <c r="C8" s="287" t="s">
        <v>162</v>
      </c>
      <c r="D8" s="185">
        <v>390</v>
      </c>
      <c r="E8" s="191">
        <v>321835050</v>
      </c>
      <c r="F8" s="197">
        <v>278292746</v>
      </c>
    </row>
    <row r="9" spans="2:6" ht="15">
      <c r="B9" s="198" t="s">
        <v>346</v>
      </c>
      <c r="C9" s="187" t="s">
        <v>135</v>
      </c>
      <c r="D9" s="161">
        <v>41</v>
      </c>
      <c r="E9" s="162">
        <v>21525000</v>
      </c>
      <c r="F9" s="199">
        <v>14780500</v>
      </c>
    </row>
    <row r="10" spans="2:6" ht="15">
      <c r="B10" s="198" t="s">
        <v>375</v>
      </c>
      <c r="C10" s="187" t="s">
        <v>163</v>
      </c>
      <c r="D10" s="161">
        <v>33</v>
      </c>
      <c r="E10" s="162">
        <v>29625000</v>
      </c>
      <c r="F10" s="199">
        <v>28467500</v>
      </c>
    </row>
    <row r="11" spans="2:6" ht="15">
      <c r="B11" s="198" t="s">
        <v>347</v>
      </c>
      <c r="C11" s="187" t="s">
        <v>136</v>
      </c>
      <c r="D11" s="161">
        <v>31</v>
      </c>
      <c r="E11" s="162">
        <v>5082000</v>
      </c>
      <c r="F11" s="199">
        <v>4307000</v>
      </c>
    </row>
    <row r="12" spans="2:6" ht="15">
      <c r="B12" s="198" t="s">
        <v>356</v>
      </c>
      <c r="C12" s="187" t="s">
        <v>145</v>
      </c>
      <c r="D12" s="161">
        <v>11</v>
      </c>
      <c r="E12" s="162">
        <v>775000</v>
      </c>
      <c r="F12" s="199">
        <v>502250</v>
      </c>
    </row>
    <row r="13" spans="2:6" ht="15">
      <c r="B13" s="198" t="s">
        <v>381</v>
      </c>
      <c r="C13" s="187" t="s">
        <v>169</v>
      </c>
      <c r="D13" s="161">
        <v>7</v>
      </c>
      <c r="E13" s="162">
        <v>650000</v>
      </c>
      <c r="F13" s="199">
        <v>413500</v>
      </c>
    </row>
    <row r="14" spans="2:6" ht="15">
      <c r="B14" s="198" t="s">
        <v>388</v>
      </c>
      <c r="C14" s="187" t="s">
        <v>176</v>
      </c>
      <c r="D14" s="161">
        <v>6</v>
      </c>
      <c r="E14" s="162">
        <v>4350000</v>
      </c>
      <c r="F14" s="199">
        <v>3428000</v>
      </c>
    </row>
    <row r="15" spans="2:6" ht="15">
      <c r="B15" s="198" t="s">
        <v>378</v>
      </c>
      <c r="C15" s="187" t="s">
        <v>166</v>
      </c>
      <c r="D15" s="161">
        <v>4</v>
      </c>
      <c r="E15" s="162">
        <v>750000</v>
      </c>
      <c r="F15" s="199">
        <v>324000</v>
      </c>
    </row>
    <row r="16" spans="2:6" ht="15">
      <c r="B16" s="198" t="s">
        <v>349</v>
      </c>
      <c r="C16" s="187" t="s">
        <v>138</v>
      </c>
      <c r="D16" s="161">
        <v>4</v>
      </c>
      <c r="E16" s="162">
        <v>1250000</v>
      </c>
      <c r="F16" s="199">
        <v>720000</v>
      </c>
    </row>
    <row r="17" spans="2:6" ht="15">
      <c r="B17" s="198" t="s">
        <v>367</v>
      </c>
      <c r="C17" s="187" t="s">
        <v>156</v>
      </c>
      <c r="D17" s="161">
        <v>3</v>
      </c>
      <c r="E17" s="162">
        <v>600000</v>
      </c>
      <c r="F17" s="199">
        <v>520000</v>
      </c>
    </row>
    <row r="18" spans="2:6" s="98" customFormat="1" ht="15">
      <c r="B18" s="198" t="s">
        <v>362</v>
      </c>
      <c r="C18" s="187" t="s">
        <v>151</v>
      </c>
      <c r="D18" s="161">
        <v>3</v>
      </c>
      <c r="E18" s="162">
        <v>150000</v>
      </c>
      <c r="F18" s="199">
        <v>110000</v>
      </c>
    </row>
    <row r="19" spans="2:6" s="98" customFormat="1" ht="15">
      <c r="B19" s="198" t="s">
        <v>399</v>
      </c>
      <c r="C19" s="187" t="s">
        <v>187</v>
      </c>
      <c r="D19" s="161">
        <v>3</v>
      </c>
      <c r="E19" s="162">
        <v>2000000</v>
      </c>
      <c r="F19" s="199">
        <v>1875000</v>
      </c>
    </row>
    <row r="20" spans="2:6" s="98" customFormat="1" ht="15">
      <c r="B20" s="198" t="s">
        <v>410</v>
      </c>
      <c r="C20" s="187" t="s">
        <v>198</v>
      </c>
      <c r="D20" s="161">
        <v>2</v>
      </c>
      <c r="E20" s="162">
        <v>100000</v>
      </c>
      <c r="F20" s="199">
        <v>100000</v>
      </c>
    </row>
    <row r="21" spans="2:6" s="98" customFormat="1" ht="15">
      <c r="B21" s="198" t="s">
        <v>373</v>
      </c>
      <c r="C21" s="187" t="s">
        <v>278</v>
      </c>
      <c r="D21" s="161">
        <v>2</v>
      </c>
      <c r="E21" s="162">
        <v>1000000</v>
      </c>
      <c r="F21" s="199">
        <v>900000</v>
      </c>
    </row>
    <row r="22" spans="2:6" s="98" customFormat="1" ht="15">
      <c r="B22" s="198" t="s">
        <v>395</v>
      </c>
      <c r="C22" s="187" t="s">
        <v>183</v>
      </c>
      <c r="D22" s="161">
        <v>2</v>
      </c>
      <c r="E22" s="162">
        <v>150000</v>
      </c>
      <c r="F22" s="199">
        <v>82500</v>
      </c>
    </row>
    <row r="23" spans="2:6" s="98" customFormat="1" ht="15">
      <c r="B23" s="198" t="s">
        <v>391</v>
      </c>
      <c r="C23" s="187" t="s">
        <v>179</v>
      </c>
      <c r="D23" s="161">
        <v>1</v>
      </c>
      <c r="E23" s="162">
        <v>800000</v>
      </c>
      <c r="F23" s="199">
        <v>800000</v>
      </c>
    </row>
    <row r="24" spans="2:6" s="98" customFormat="1" ht="15">
      <c r="B24" s="198" t="s">
        <v>379</v>
      </c>
      <c r="C24" s="187" t="s">
        <v>167</v>
      </c>
      <c r="D24" s="161">
        <v>1</v>
      </c>
      <c r="E24" s="162">
        <v>100000</v>
      </c>
      <c r="F24" s="199">
        <v>50000</v>
      </c>
    </row>
    <row r="25" spans="2:6" s="98" customFormat="1" ht="15">
      <c r="B25" s="198" t="s">
        <v>402</v>
      </c>
      <c r="C25" s="187" t="s">
        <v>190</v>
      </c>
      <c r="D25" s="161">
        <v>1</v>
      </c>
      <c r="E25" s="162">
        <v>500000</v>
      </c>
      <c r="F25" s="199">
        <v>500000</v>
      </c>
    </row>
    <row r="26" spans="2:6" s="98" customFormat="1" ht="15">
      <c r="B26" s="198" t="s">
        <v>405</v>
      </c>
      <c r="C26" s="187" t="s">
        <v>193</v>
      </c>
      <c r="D26" s="161">
        <v>1</v>
      </c>
      <c r="E26" s="162">
        <v>200000</v>
      </c>
      <c r="F26" s="199">
        <v>180000</v>
      </c>
    </row>
    <row r="27" spans="2:6" s="98" customFormat="1" ht="15">
      <c r="B27" s="198" t="s">
        <v>417</v>
      </c>
      <c r="C27" s="187" t="s">
        <v>205</v>
      </c>
      <c r="D27" s="161">
        <v>1</v>
      </c>
      <c r="E27" s="162">
        <v>50000</v>
      </c>
      <c r="F27" s="199">
        <v>50000</v>
      </c>
    </row>
    <row r="28" spans="2:6" ht="15">
      <c r="B28" s="198" t="s">
        <v>406</v>
      </c>
      <c r="C28" s="187" t="s">
        <v>194</v>
      </c>
      <c r="D28" s="161">
        <v>1</v>
      </c>
      <c r="E28" s="162">
        <v>100000</v>
      </c>
      <c r="F28" s="199">
        <v>55000</v>
      </c>
    </row>
    <row r="29" spans="2:6" ht="15" customHeight="1">
      <c r="B29" s="198" t="s">
        <v>371</v>
      </c>
      <c r="C29" s="187" t="s">
        <v>160</v>
      </c>
      <c r="D29" s="161">
        <v>1</v>
      </c>
      <c r="E29" s="162">
        <v>100000</v>
      </c>
      <c r="F29" s="199">
        <v>99000</v>
      </c>
    </row>
    <row r="30" spans="2:6" ht="15" customHeight="1">
      <c r="B30" s="198" t="s">
        <v>385</v>
      </c>
      <c r="C30" s="187" t="s">
        <v>173</v>
      </c>
      <c r="D30" s="161">
        <v>1</v>
      </c>
      <c r="E30" s="162">
        <v>100000</v>
      </c>
      <c r="F30" s="199">
        <v>15000</v>
      </c>
    </row>
    <row r="31" spans="2:6" s="98" customFormat="1" ht="15" customHeight="1">
      <c r="B31" s="198" t="s">
        <v>382</v>
      </c>
      <c r="C31" s="187" t="s">
        <v>170</v>
      </c>
      <c r="D31" s="161">
        <v>1</v>
      </c>
      <c r="E31" s="162">
        <v>300000</v>
      </c>
      <c r="F31" s="199">
        <v>99900</v>
      </c>
    </row>
    <row r="32" spans="2:6" s="98" customFormat="1" ht="15" customHeight="1">
      <c r="B32" s="317" t="s">
        <v>344</v>
      </c>
      <c r="C32" s="318" t="s">
        <v>133</v>
      </c>
      <c r="D32" s="319">
        <v>1</v>
      </c>
      <c r="E32" s="320">
        <v>500000</v>
      </c>
      <c r="F32" s="321">
        <v>200000</v>
      </c>
    </row>
    <row r="33" spans="2:6" s="98" customFormat="1" ht="15" customHeight="1" thickBot="1">
      <c r="B33" s="201"/>
      <c r="C33" s="285"/>
      <c r="D33" s="189"/>
      <c r="E33" s="202" t="s">
        <v>30</v>
      </c>
      <c r="F33" s="286">
        <f>SUM(F8:F32)</f>
        <v>336871896</v>
      </c>
    </row>
    <row r="34" spans="4:6" s="98" customFormat="1" ht="15" customHeight="1">
      <c r="D34" s="2"/>
      <c r="E34" s="2"/>
      <c r="F34" s="63"/>
    </row>
    <row r="35" spans="2:6" ht="15.75" customHeight="1">
      <c r="B35" s="535" t="s">
        <v>115</v>
      </c>
      <c r="C35" s="535"/>
      <c r="D35" s="535"/>
      <c r="E35" s="535"/>
      <c r="F35" s="535"/>
    </row>
    <row r="36" spans="2:6" ht="30" customHeight="1">
      <c r="B36" s="536" t="s">
        <v>340</v>
      </c>
      <c r="C36" s="536" t="s">
        <v>217</v>
      </c>
      <c r="D36" s="536" t="s">
        <v>218</v>
      </c>
      <c r="E36" s="536" t="s">
        <v>219</v>
      </c>
      <c r="F36" s="536" t="s">
        <v>220</v>
      </c>
    </row>
    <row r="37" spans="2:6" ht="27.75" customHeight="1" thickBot="1">
      <c r="B37" s="537"/>
      <c r="C37" s="537"/>
      <c r="D37" s="537"/>
      <c r="E37" s="537"/>
      <c r="F37" s="537"/>
    </row>
    <row r="38" spans="2:6" ht="18.75" customHeight="1" hidden="1">
      <c r="B38" s="537"/>
      <c r="C38" s="265"/>
      <c r="D38" s="537"/>
      <c r="E38" s="537"/>
      <c r="F38" s="537"/>
    </row>
    <row r="39" spans="2:6" ht="15">
      <c r="B39" s="196" t="s">
        <v>374</v>
      </c>
      <c r="C39" s="287" t="s">
        <v>162</v>
      </c>
      <c r="D39" s="191">
        <v>2096</v>
      </c>
      <c r="E39" s="191">
        <v>306099425</v>
      </c>
      <c r="F39" s="197">
        <v>286979288</v>
      </c>
    </row>
    <row r="40" spans="2:6" ht="15">
      <c r="B40" s="198" t="s">
        <v>367</v>
      </c>
      <c r="C40" s="187" t="s">
        <v>156</v>
      </c>
      <c r="D40" s="162">
        <v>253</v>
      </c>
      <c r="E40" s="162">
        <v>56203000</v>
      </c>
      <c r="F40" s="199">
        <v>53212346</v>
      </c>
    </row>
    <row r="41" spans="1:6" ht="15">
      <c r="A41" s="98"/>
      <c r="B41" s="198" t="s">
        <v>373</v>
      </c>
      <c r="C41" s="187" t="s">
        <v>278</v>
      </c>
      <c r="D41" s="162">
        <v>250</v>
      </c>
      <c r="E41" s="162">
        <v>43287000</v>
      </c>
      <c r="F41" s="199">
        <v>41798950</v>
      </c>
    </row>
    <row r="42" spans="1:6" ht="15">
      <c r="A42" s="98"/>
      <c r="B42" s="198" t="s">
        <v>371</v>
      </c>
      <c r="C42" s="187" t="s">
        <v>160</v>
      </c>
      <c r="D42" s="162">
        <v>168</v>
      </c>
      <c r="E42" s="162">
        <v>27422000</v>
      </c>
      <c r="F42" s="199">
        <v>23580700</v>
      </c>
    </row>
    <row r="43" spans="1:6" ht="15">
      <c r="A43" s="98"/>
      <c r="B43" s="198" t="s">
        <v>347</v>
      </c>
      <c r="C43" s="187" t="s">
        <v>136</v>
      </c>
      <c r="D43" s="162">
        <v>140</v>
      </c>
      <c r="E43" s="162">
        <v>12826000</v>
      </c>
      <c r="F43" s="199">
        <v>9802260</v>
      </c>
    </row>
    <row r="44" spans="1:6" ht="15">
      <c r="A44" s="98"/>
      <c r="B44" s="198" t="s">
        <v>356</v>
      </c>
      <c r="C44" s="187" t="s">
        <v>145</v>
      </c>
      <c r="D44" s="162">
        <v>139</v>
      </c>
      <c r="E44" s="162">
        <v>13957000</v>
      </c>
      <c r="F44" s="199">
        <v>12477950</v>
      </c>
    </row>
    <row r="45" spans="1:6" ht="15">
      <c r="A45" s="98"/>
      <c r="B45" s="198" t="s">
        <v>346</v>
      </c>
      <c r="C45" s="187" t="s">
        <v>135</v>
      </c>
      <c r="D45" s="162">
        <v>109</v>
      </c>
      <c r="E45" s="162">
        <v>10605000</v>
      </c>
      <c r="F45" s="199">
        <v>8494020</v>
      </c>
    </row>
    <row r="46" spans="1:6" ht="15">
      <c r="A46" s="98"/>
      <c r="B46" s="198" t="s">
        <v>375</v>
      </c>
      <c r="C46" s="187" t="s">
        <v>163</v>
      </c>
      <c r="D46" s="162">
        <v>71</v>
      </c>
      <c r="E46" s="162">
        <v>21120000</v>
      </c>
      <c r="F46" s="199">
        <v>20193075</v>
      </c>
    </row>
    <row r="47" spans="1:6" ht="15">
      <c r="A47" s="98"/>
      <c r="B47" s="198" t="s">
        <v>417</v>
      </c>
      <c r="C47" s="187" t="s">
        <v>205</v>
      </c>
      <c r="D47" s="162">
        <v>44</v>
      </c>
      <c r="E47" s="162">
        <v>10340000</v>
      </c>
      <c r="F47" s="199">
        <v>9508500</v>
      </c>
    </row>
    <row r="48" spans="1:6" ht="15">
      <c r="A48" s="98"/>
      <c r="B48" s="198" t="s">
        <v>403</v>
      </c>
      <c r="C48" s="187" t="s">
        <v>191</v>
      </c>
      <c r="D48" s="162">
        <v>34</v>
      </c>
      <c r="E48" s="162">
        <v>3565000</v>
      </c>
      <c r="F48" s="199">
        <v>3335000</v>
      </c>
    </row>
    <row r="49" spans="1:6" ht="15">
      <c r="A49" s="98"/>
      <c r="B49" s="198" t="s">
        <v>388</v>
      </c>
      <c r="C49" s="187" t="s">
        <v>176</v>
      </c>
      <c r="D49" s="162">
        <v>32</v>
      </c>
      <c r="E49" s="162">
        <v>3495000</v>
      </c>
      <c r="F49" s="199">
        <v>2689350</v>
      </c>
    </row>
    <row r="50" spans="1:6" ht="15">
      <c r="A50" s="98"/>
      <c r="B50" s="198" t="s">
        <v>381</v>
      </c>
      <c r="C50" s="187" t="s">
        <v>169</v>
      </c>
      <c r="D50" s="162">
        <v>27</v>
      </c>
      <c r="E50" s="162">
        <v>3980000</v>
      </c>
      <c r="F50" s="199">
        <v>3077200</v>
      </c>
    </row>
    <row r="51" spans="1:6" ht="15">
      <c r="A51" s="98"/>
      <c r="B51" s="198" t="s">
        <v>394</v>
      </c>
      <c r="C51" s="187" t="s">
        <v>182</v>
      </c>
      <c r="D51" s="162">
        <v>24</v>
      </c>
      <c r="E51" s="162">
        <v>4535000</v>
      </c>
      <c r="F51" s="199">
        <v>3869000</v>
      </c>
    </row>
    <row r="52" spans="1:6" ht="15">
      <c r="A52" s="98"/>
      <c r="B52" s="198" t="s">
        <v>349</v>
      </c>
      <c r="C52" s="187" t="s">
        <v>138</v>
      </c>
      <c r="D52" s="162">
        <v>22</v>
      </c>
      <c r="E52" s="162">
        <v>1231000</v>
      </c>
      <c r="F52" s="199">
        <v>1106700</v>
      </c>
    </row>
    <row r="53" spans="1:6" ht="15">
      <c r="A53" s="98"/>
      <c r="B53" s="198" t="s">
        <v>341</v>
      </c>
      <c r="C53" s="187" t="s">
        <v>130</v>
      </c>
      <c r="D53" s="162">
        <v>21</v>
      </c>
      <c r="E53" s="162">
        <v>2810000</v>
      </c>
      <c r="F53" s="199">
        <v>2540200</v>
      </c>
    </row>
    <row r="54" spans="1:6" ht="15">
      <c r="A54" s="98"/>
      <c r="B54" s="198" t="s">
        <v>382</v>
      </c>
      <c r="C54" s="187" t="s">
        <v>170</v>
      </c>
      <c r="D54" s="162">
        <v>19</v>
      </c>
      <c r="E54" s="162">
        <v>3615000</v>
      </c>
      <c r="F54" s="199">
        <v>2579600</v>
      </c>
    </row>
    <row r="55" spans="1:6" ht="15">
      <c r="A55" s="98"/>
      <c r="B55" s="198" t="s">
        <v>378</v>
      </c>
      <c r="C55" s="187" t="s">
        <v>166</v>
      </c>
      <c r="D55" s="162">
        <v>18</v>
      </c>
      <c r="E55" s="162">
        <v>2980000</v>
      </c>
      <c r="F55" s="199">
        <v>1838000</v>
      </c>
    </row>
    <row r="56" spans="1:6" ht="15">
      <c r="A56" s="98"/>
      <c r="B56" s="198" t="s">
        <v>401</v>
      </c>
      <c r="C56" s="187" t="s">
        <v>189</v>
      </c>
      <c r="D56" s="162">
        <v>15</v>
      </c>
      <c r="E56" s="162">
        <v>1822000</v>
      </c>
      <c r="F56" s="199">
        <v>1587000</v>
      </c>
    </row>
    <row r="57" spans="1:6" ht="15">
      <c r="A57" s="98"/>
      <c r="B57" s="198" t="s">
        <v>395</v>
      </c>
      <c r="C57" s="187" t="s">
        <v>183</v>
      </c>
      <c r="D57" s="162">
        <v>9</v>
      </c>
      <c r="E57" s="162">
        <v>1164000</v>
      </c>
      <c r="F57" s="199">
        <v>930500</v>
      </c>
    </row>
    <row r="58" spans="1:6" ht="15">
      <c r="A58" s="98"/>
      <c r="B58" s="198" t="s">
        <v>386</v>
      </c>
      <c r="C58" s="187" t="s">
        <v>174</v>
      </c>
      <c r="D58" s="162">
        <v>8</v>
      </c>
      <c r="E58" s="162">
        <v>2690000</v>
      </c>
      <c r="F58" s="199">
        <v>2659000</v>
      </c>
    </row>
    <row r="59" spans="1:6" ht="15">
      <c r="A59" s="98"/>
      <c r="B59" s="198" t="s">
        <v>399</v>
      </c>
      <c r="C59" s="187" t="s">
        <v>187</v>
      </c>
      <c r="D59" s="162">
        <v>8</v>
      </c>
      <c r="E59" s="162">
        <v>1150000</v>
      </c>
      <c r="F59" s="199">
        <v>1109400</v>
      </c>
    </row>
    <row r="60" spans="1:6" ht="15">
      <c r="A60" s="98"/>
      <c r="B60" s="198" t="s">
        <v>419</v>
      </c>
      <c r="C60" s="187" t="s">
        <v>207</v>
      </c>
      <c r="D60" s="162">
        <v>8</v>
      </c>
      <c r="E60" s="162">
        <v>1300000</v>
      </c>
      <c r="F60" s="199">
        <v>1100000</v>
      </c>
    </row>
    <row r="61" spans="1:6" ht="15">
      <c r="A61" s="98"/>
      <c r="B61" s="198" t="s">
        <v>360</v>
      </c>
      <c r="C61" s="187" t="s">
        <v>149</v>
      </c>
      <c r="D61" s="162">
        <v>7</v>
      </c>
      <c r="E61" s="162">
        <v>1160000</v>
      </c>
      <c r="F61" s="199">
        <v>786700</v>
      </c>
    </row>
    <row r="62" spans="1:6" ht="15">
      <c r="A62" s="98"/>
      <c r="B62" s="198" t="s">
        <v>343</v>
      </c>
      <c r="C62" s="187" t="s">
        <v>132</v>
      </c>
      <c r="D62" s="162">
        <v>7</v>
      </c>
      <c r="E62" s="162">
        <v>1430000</v>
      </c>
      <c r="F62" s="199">
        <v>792200</v>
      </c>
    </row>
    <row r="63" spans="1:6" ht="15">
      <c r="A63" s="98"/>
      <c r="B63" s="198" t="s">
        <v>387</v>
      </c>
      <c r="C63" s="187" t="s">
        <v>175</v>
      </c>
      <c r="D63" s="162">
        <v>7</v>
      </c>
      <c r="E63" s="162">
        <v>3400000</v>
      </c>
      <c r="F63" s="199">
        <v>2025000</v>
      </c>
    </row>
    <row r="64" spans="1:6" ht="15">
      <c r="A64" s="98"/>
      <c r="B64" s="198" t="s">
        <v>405</v>
      </c>
      <c r="C64" s="187" t="s">
        <v>193</v>
      </c>
      <c r="D64" s="162">
        <v>5</v>
      </c>
      <c r="E64" s="162">
        <v>300000</v>
      </c>
      <c r="F64" s="199">
        <v>294900</v>
      </c>
    </row>
    <row r="65" spans="1:6" ht="15">
      <c r="A65" s="98"/>
      <c r="B65" s="198" t="s">
        <v>421</v>
      </c>
      <c r="C65" s="187" t="s">
        <v>209</v>
      </c>
      <c r="D65" s="162">
        <v>5</v>
      </c>
      <c r="E65" s="162">
        <v>320000</v>
      </c>
      <c r="F65" s="199">
        <v>307000</v>
      </c>
    </row>
    <row r="66" spans="1:6" ht="15">
      <c r="A66" s="98"/>
      <c r="B66" s="198" t="s">
        <v>385</v>
      </c>
      <c r="C66" s="187" t="s">
        <v>173</v>
      </c>
      <c r="D66" s="162">
        <v>4</v>
      </c>
      <c r="E66" s="162">
        <v>110000</v>
      </c>
      <c r="F66" s="199">
        <v>65000</v>
      </c>
    </row>
    <row r="67" spans="1:6" ht="15">
      <c r="A67" s="98"/>
      <c r="B67" s="198" t="s">
        <v>362</v>
      </c>
      <c r="C67" s="187" t="s">
        <v>151</v>
      </c>
      <c r="D67" s="162">
        <v>4</v>
      </c>
      <c r="E67" s="162">
        <v>735000</v>
      </c>
      <c r="F67" s="199">
        <v>327000</v>
      </c>
    </row>
    <row r="68" spans="1:6" ht="15">
      <c r="A68" s="98"/>
      <c r="B68" s="198" t="s">
        <v>408</v>
      </c>
      <c r="C68" s="187" t="s">
        <v>196</v>
      </c>
      <c r="D68" s="162">
        <v>4</v>
      </c>
      <c r="E68" s="162">
        <v>170000</v>
      </c>
      <c r="F68" s="199">
        <v>170000</v>
      </c>
    </row>
    <row r="69" spans="2:6" s="98" customFormat="1" ht="15">
      <c r="B69" s="198" t="s">
        <v>366</v>
      </c>
      <c r="C69" s="187" t="s">
        <v>155</v>
      </c>
      <c r="D69" s="162">
        <v>4</v>
      </c>
      <c r="E69" s="162">
        <v>1100000</v>
      </c>
      <c r="F69" s="199">
        <v>700000</v>
      </c>
    </row>
    <row r="70" spans="2:6" s="98" customFormat="1" ht="15">
      <c r="B70" s="198" t="s">
        <v>384</v>
      </c>
      <c r="C70" s="187" t="s">
        <v>172</v>
      </c>
      <c r="D70" s="162">
        <v>4</v>
      </c>
      <c r="E70" s="162">
        <v>252000</v>
      </c>
      <c r="F70" s="199">
        <v>188960</v>
      </c>
    </row>
    <row r="71" spans="2:6" s="98" customFormat="1" ht="15">
      <c r="B71" s="198" t="s">
        <v>350</v>
      </c>
      <c r="C71" s="187" t="s">
        <v>139</v>
      </c>
      <c r="D71" s="162">
        <v>3</v>
      </c>
      <c r="E71" s="162">
        <v>400000</v>
      </c>
      <c r="F71" s="199">
        <v>390000</v>
      </c>
    </row>
    <row r="72" spans="2:6" s="98" customFormat="1" ht="15">
      <c r="B72" s="198" t="s">
        <v>413</v>
      </c>
      <c r="C72" s="187" t="s">
        <v>201</v>
      </c>
      <c r="D72" s="162">
        <v>3</v>
      </c>
      <c r="E72" s="162">
        <v>1700000</v>
      </c>
      <c r="F72" s="199">
        <v>525000</v>
      </c>
    </row>
    <row r="73" spans="2:6" s="98" customFormat="1" ht="15">
      <c r="B73" s="198" t="s">
        <v>383</v>
      </c>
      <c r="C73" s="187" t="s">
        <v>171</v>
      </c>
      <c r="D73" s="162">
        <v>3</v>
      </c>
      <c r="E73" s="162">
        <v>250000</v>
      </c>
      <c r="F73" s="199">
        <v>200000</v>
      </c>
    </row>
    <row r="74" spans="2:6" s="98" customFormat="1" ht="15">
      <c r="B74" s="198" t="s">
        <v>363</v>
      </c>
      <c r="C74" s="187" t="s">
        <v>152</v>
      </c>
      <c r="D74" s="162">
        <v>2</v>
      </c>
      <c r="E74" s="162">
        <v>1100000</v>
      </c>
      <c r="F74" s="199">
        <v>450000</v>
      </c>
    </row>
    <row r="75" spans="1:6" ht="15">
      <c r="A75" s="98"/>
      <c r="B75" s="198" t="s">
        <v>420</v>
      </c>
      <c r="C75" s="187" t="s">
        <v>208</v>
      </c>
      <c r="D75" s="162">
        <v>2</v>
      </c>
      <c r="E75" s="162">
        <v>520000</v>
      </c>
      <c r="F75" s="199">
        <v>520000</v>
      </c>
    </row>
    <row r="76" spans="1:6" ht="15">
      <c r="A76" s="98"/>
      <c r="B76" s="198" t="s">
        <v>357</v>
      </c>
      <c r="C76" s="187" t="s">
        <v>146</v>
      </c>
      <c r="D76" s="162">
        <v>2</v>
      </c>
      <c r="E76" s="162">
        <v>50000</v>
      </c>
      <c r="F76" s="199">
        <v>25500</v>
      </c>
    </row>
    <row r="77" spans="2:6" s="98" customFormat="1" ht="15">
      <c r="B77" s="198" t="s">
        <v>404</v>
      </c>
      <c r="C77" s="187" t="s">
        <v>192</v>
      </c>
      <c r="D77" s="162">
        <v>2</v>
      </c>
      <c r="E77" s="162">
        <v>115000</v>
      </c>
      <c r="F77" s="199">
        <v>115000</v>
      </c>
    </row>
    <row r="78" spans="2:6" s="98" customFormat="1" ht="15">
      <c r="B78" s="198" t="s">
        <v>355</v>
      </c>
      <c r="C78" s="187" t="s">
        <v>144</v>
      </c>
      <c r="D78" s="162">
        <v>2</v>
      </c>
      <c r="E78" s="162">
        <v>110000</v>
      </c>
      <c r="F78" s="199">
        <v>55000</v>
      </c>
    </row>
    <row r="79" spans="2:6" s="98" customFormat="1" ht="15">
      <c r="B79" s="198" t="s">
        <v>361</v>
      </c>
      <c r="C79" s="187" t="s">
        <v>150</v>
      </c>
      <c r="D79" s="162">
        <v>2</v>
      </c>
      <c r="E79" s="162">
        <v>200000</v>
      </c>
      <c r="F79" s="199">
        <v>150000</v>
      </c>
    </row>
    <row r="80" spans="2:6" s="98" customFormat="1" ht="15">
      <c r="B80" s="198" t="s">
        <v>392</v>
      </c>
      <c r="C80" s="187" t="s">
        <v>180</v>
      </c>
      <c r="D80" s="162">
        <v>2</v>
      </c>
      <c r="E80" s="162">
        <v>60000</v>
      </c>
      <c r="F80" s="199">
        <v>60000</v>
      </c>
    </row>
    <row r="81" spans="1:6" ht="15">
      <c r="A81" s="98"/>
      <c r="B81" s="198" t="s">
        <v>391</v>
      </c>
      <c r="C81" s="187" t="s">
        <v>179</v>
      </c>
      <c r="D81" s="162">
        <v>2</v>
      </c>
      <c r="E81" s="162">
        <v>800000</v>
      </c>
      <c r="F81" s="199">
        <v>550000</v>
      </c>
    </row>
    <row r="82" spans="1:6" ht="15">
      <c r="A82" s="98"/>
      <c r="B82" s="198" t="s">
        <v>397</v>
      </c>
      <c r="C82" s="187" t="s">
        <v>185</v>
      </c>
      <c r="D82" s="162">
        <v>1</v>
      </c>
      <c r="E82" s="162">
        <v>10000</v>
      </c>
      <c r="F82" s="199">
        <v>7500</v>
      </c>
    </row>
    <row r="83" spans="1:6" ht="15" customHeight="1">
      <c r="A83" s="98"/>
      <c r="B83" s="198" t="s">
        <v>398</v>
      </c>
      <c r="C83" s="187" t="s">
        <v>186</v>
      </c>
      <c r="D83" s="162">
        <v>1</v>
      </c>
      <c r="E83" s="162">
        <v>60000</v>
      </c>
      <c r="F83" s="199">
        <v>60000</v>
      </c>
    </row>
    <row r="84" spans="1:6" ht="15">
      <c r="A84" s="98"/>
      <c r="B84" s="198" t="s">
        <v>348</v>
      </c>
      <c r="C84" s="187" t="s">
        <v>137</v>
      </c>
      <c r="D84" s="162">
        <v>1</v>
      </c>
      <c r="E84" s="162">
        <v>10000</v>
      </c>
      <c r="F84" s="199">
        <v>10000</v>
      </c>
    </row>
    <row r="85" spans="1:6" ht="15">
      <c r="A85" s="98"/>
      <c r="B85" s="198" t="s">
        <v>414</v>
      </c>
      <c r="C85" s="187" t="s">
        <v>202</v>
      </c>
      <c r="D85" s="162">
        <v>1</v>
      </c>
      <c r="E85" s="162">
        <v>30000</v>
      </c>
      <c r="F85" s="199">
        <v>30000</v>
      </c>
    </row>
    <row r="86" spans="1:6" ht="15">
      <c r="A86" s="98"/>
      <c r="B86" s="198" t="s">
        <v>410</v>
      </c>
      <c r="C86" s="187" t="s">
        <v>198</v>
      </c>
      <c r="D86" s="162">
        <v>1</v>
      </c>
      <c r="E86" s="162">
        <v>1000000</v>
      </c>
      <c r="F86" s="199">
        <v>1000000</v>
      </c>
    </row>
    <row r="87" spans="1:6" ht="15">
      <c r="A87" s="98"/>
      <c r="B87" s="198" t="s">
        <v>390</v>
      </c>
      <c r="C87" s="187" t="s">
        <v>178</v>
      </c>
      <c r="D87" s="162">
        <v>1</v>
      </c>
      <c r="E87" s="162">
        <v>500000</v>
      </c>
      <c r="F87" s="199">
        <v>350000</v>
      </c>
    </row>
    <row r="88" spans="1:6" ht="15">
      <c r="A88" s="98"/>
      <c r="B88" s="198" t="s">
        <v>345</v>
      </c>
      <c r="C88" s="187" t="s">
        <v>134</v>
      </c>
      <c r="D88" s="162">
        <v>1</v>
      </c>
      <c r="E88" s="162">
        <v>50000</v>
      </c>
      <c r="F88" s="199">
        <v>50000</v>
      </c>
    </row>
    <row r="89" spans="2:6" s="98" customFormat="1" ht="15">
      <c r="B89" s="198" t="s">
        <v>393</v>
      </c>
      <c r="C89" s="187" t="s">
        <v>181</v>
      </c>
      <c r="D89" s="162">
        <v>1</v>
      </c>
      <c r="E89" s="162">
        <v>100000</v>
      </c>
      <c r="F89" s="199">
        <v>70000</v>
      </c>
    </row>
    <row r="90" spans="1:6" ht="15">
      <c r="A90" s="98"/>
      <c r="B90" s="198" t="s">
        <v>372</v>
      </c>
      <c r="C90" s="187" t="s">
        <v>161</v>
      </c>
      <c r="D90" s="162">
        <v>1</v>
      </c>
      <c r="E90" s="162">
        <v>200000</v>
      </c>
      <c r="F90" s="199">
        <v>200000</v>
      </c>
    </row>
    <row r="91" spans="2:6" s="98" customFormat="1" ht="15">
      <c r="B91" s="317" t="s">
        <v>365</v>
      </c>
      <c r="C91" s="318" t="s">
        <v>154</v>
      </c>
      <c r="D91" s="320">
        <v>1</v>
      </c>
      <c r="E91" s="320">
        <v>10000</v>
      </c>
      <c r="F91" s="321">
        <v>6600</v>
      </c>
    </row>
    <row r="92" spans="2:6" s="98" customFormat="1" ht="15">
      <c r="B92" s="317" t="s">
        <v>342</v>
      </c>
      <c r="C92" s="318" t="s">
        <v>131</v>
      </c>
      <c r="D92" s="320">
        <v>1</v>
      </c>
      <c r="E92" s="320">
        <v>400000</v>
      </c>
      <c r="F92" s="321">
        <v>400000</v>
      </c>
    </row>
    <row r="93" spans="2:6" s="98" customFormat="1" ht="15">
      <c r="B93" s="317" t="s">
        <v>416</v>
      </c>
      <c r="C93" s="318" t="s">
        <v>204</v>
      </c>
      <c r="D93" s="320">
        <v>1</v>
      </c>
      <c r="E93" s="320">
        <v>50000</v>
      </c>
      <c r="F93" s="321">
        <v>25000</v>
      </c>
    </row>
    <row r="94" spans="2:6" ht="15.75" thickBot="1">
      <c r="B94" s="288"/>
      <c r="C94" s="285"/>
      <c r="D94" s="285"/>
      <c r="E94" s="285" t="s">
        <v>30</v>
      </c>
      <c r="F94" s="289">
        <f>SUM(F39:F93)</f>
        <v>505374399</v>
      </c>
    </row>
    <row r="97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35:F35"/>
    <mergeCell ref="B36:B38"/>
    <mergeCell ref="D36:D38"/>
    <mergeCell ref="E36:E38"/>
    <mergeCell ref="F36:F38"/>
    <mergeCell ref="C36:C3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16">
      <selection activeCell="A167" sqref="A167:IV167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8" ht="21.75" customHeight="1" thickBot="1">
      <c r="A1" s="548" t="s">
        <v>566</v>
      </c>
      <c r="B1" s="548"/>
      <c r="C1" s="548"/>
      <c r="D1" s="548"/>
      <c r="E1" s="548"/>
      <c r="F1" s="548"/>
      <c r="H1" s="176"/>
    </row>
    <row r="2" spans="1:6" s="98" customFormat="1" ht="21.75" customHeight="1">
      <c r="A2" s="112"/>
      <c r="B2" s="112"/>
      <c r="C2" s="112"/>
      <c r="D2" s="112"/>
      <c r="E2" s="112"/>
      <c r="F2" s="112"/>
    </row>
    <row r="3" spans="1:6" ht="16.5" customHeight="1">
      <c r="A3" s="402" t="s">
        <v>582</v>
      </c>
      <c r="B3" s="402"/>
      <c r="C3" s="402"/>
      <c r="D3" s="402"/>
      <c r="E3" s="402"/>
      <c r="F3" s="402"/>
    </row>
    <row r="4" spans="1:6" s="98" customFormat="1" ht="16.5" customHeight="1">
      <c r="A4" s="122"/>
      <c r="B4" s="122"/>
      <c r="C4" s="122"/>
      <c r="D4" s="122"/>
      <c r="E4" s="122"/>
      <c r="F4" s="122"/>
    </row>
    <row r="5" spans="1:6" ht="16.5" customHeight="1">
      <c r="A5" s="90"/>
      <c r="B5" s="86" t="s">
        <v>223</v>
      </c>
      <c r="C5" s="90"/>
      <c r="D5" s="90"/>
      <c r="E5" s="90"/>
      <c r="F5" s="90"/>
    </row>
    <row r="6" spans="2:5" ht="16.5" customHeight="1">
      <c r="B6" s="535" t="s">
        <v>107</v>
      </c>
      <c r="C6" s="535"/>
      <c r="D6" s="535"/>
      <c r="E6" s="535"/>
    </row>
    <row r="7" spans="2:5" ht="16.5" customHeight="1">
      <c r="B7" s="538" t="s">
        <v>221</v>
      </c>
      <c r="C7" s="538" t="s">
        <v>222</v>
      </c>
      <c r="D7" s="538" t="s">
        <v>219</v>
      </c>
      <c r="E7" s="538" t="s">
        <v>220</v>
      </c>
    </row>
    <row r="8" spans="2:5" ht="16.5" customHeight="1">
      <c r="B8" s="538"/>
      <c r="C8" s="538"/>
      <c r="D8" s="539"/>
      <c r="E8" s="539"/>
    </row>
    <row r="9" spans="2:5" ht="24.75" customHeight="1" thickBot="1">
      <c r="B9" s="536"/>
      <c r="C9" s="536"/>
      <c r="D9" s="540"/>
      <c r="E9" s="540"/>
    </row>
    <row r="10" spans="2:5" ht="16.5" customHeight="1">
      <c r="B10" s="196" t="s">
        <v>267</v>
      </c>
      <c r="C10" s="185">
        <v>9</v>
      </c>
      <c r="D10" s="191">
        <v>1110000</v>
      </c>
      <c r="E10" s="197">
        <v>980000</v>
      </c>
    </row>
    <row r="11" spans="2:5" ht="16.5" customHeight="1">
      <c r="B11" s="198" t="s">
        <v>281</v>
      </c>
      <c r="C11" s="161">
        <v>7</v>
      </c>
      <c r="D11" s="162">
        <v>510000</v>
      </c>
      <c r="E11" s="199">
        <v>315000</v>
      </c>
    </row>
    <row r="12" spans="1:5" ht="16.5" customHeight="1">
      <c r="A12" s="98"/>
      <c r="B12" s="198" t="s">
        <v>275</v>
      </c>
      <c r="C12" s="161">
        <v>6</v>
      </c>
      <c r="D12" s="162">
        <v>700000</v>
      </c>
      <c r="E12" s="199">
        <v>605000</v>
      </c>
    </row>
    <row r="13" spans="1:5" ht="16.5" customHeight="1">
      <c r="A13" s="98"/>
      <c r="B13" s="198" t="s">
        <v>250</v>
      </c>
      <c r="C13" s="161">
        <v>6</v>
      </c>
      <c r="D13" s="162">
        <v>950000</v>
      </c>
      <c r="E13" s="199">
        <v>915000</v>
      </c>
    </row>
    <row r="14" spans="1:5" ht="16.5" customHeight="1">
      <c r="A14" s="98"/>
      <c r="B14" s="198" t="s">
        <v>253</v>
      </c>
      <c r="C14" s="161">
        <v>4</v>
      </c>
      <c r="D14" s="162">
        <v>350000</v>
      </c>
      <c r="E14" s="199">
        <v>290000</v>
      </c>
    </row>
    <row r="15" spans="1:5" ht="16.5" customHeight="1">
      <c r="A15" s="98"/>
      <c r="B15" s="198" t="s">
        <v>251</v>
      </c>
      <c r="C15" s="161">
        <v>3</v>
      </c>
      <c r="D15" s="162">
        <v>1300000</v>
      </c>
      <c r="E15" s="199">
        <v>1175000</v>
      </c>
    </row>
    <row r="16" spans="1:5" ht="16.5" customHeight="1">
      <c r="A16" s="98"/>
      <c r="B16" s="198" t="s">
        <v>258</v>
      </c>
      <c r="C16" s="161">
        <v>3</v>
      </c>
      <c r="D16" s="162">
        <v>200000</v>
      </c>
      <c r="E16" s="199">
        <v>200000</v>
      </c>
    </row>
    <row r="17" spans="1:5" ht="16.5" customHeight="1">
      <c r="A17" s="98"/>
      <c r="B17" s="198" t="s">
        <v>306</v>
      </c>
      <c r="C17" s="161">
        <v>3</v>
      </c>
      <c r="D17" s="162">
        <v>200000</v>
      </c>
      <c r="E17" s="199">
        <v>150000</v>
      </c>
    </row>
    <row r="18" spans="1:5" ht="16.5" customHeight="1">
      <c r="A18" s="98"/>
      <c r="B18" s="198" t="s">
        <v>263</v>
      </c>
      <c r="C18" s="161">
        <v>2</v>
      </c>
      <c r="D18" s="162">
        <v>210000</v>
      </c>
      <c r="E18" s="199">
        <v>56000</v>
      </c>
    </row>
    <row r="19" spans="1:5" ht="16.5" customHeight="1">
      <c r="A19" s="98"/>
      <c r="B19" s="198" t="s">
        <v>261</v>
      </c>
      <c r="C19" s="161">
        <v>2</v>
      </c>
      <c r="D19" s="162">
        <v>150000</v>
      </c>
      <c r="E19" s="199">
        <v>125000</v>
      </c>
    </row>
    <row r="20" spans="1:5" ht="16.5" customHeight="1">
      <c r="A20" s="98"/>
      <c r="B20" s="198" t="s">
        <v>262</v>
      </c>
      <c r="C20" s="161">
        <v>2</v>
      </c>
      <c r="D20" s="162">
        <v>10100000</v>
      </c>
      <c r="E20" s="199">
        <v>10000000</v>
      </c>
    </row>
    <row r="21" spans="2:5" s="98" customFormat="1" ht="16.5" customHeight="1">
      <c r="B21" s="198" t="s">
        <v>264</v>
      </c>
      <c r="C21" s="161">
        <v>2</v>
      </c>
      <c r="D21" s="162">
        <v>160000</v>
      </c>
      <c r="E21" s="199">
        <v>160000</v>
      </c>
    </row>
    <row r="22" spans="2:5" s="98" customFormat="1" ht="16.5" customHeight="1">
      <c r="B22" s="198" t="s">
        <v>325</v>
      </c>
      <c r="C22" s="161">
        <v>2</v>
      </c>
      <c r="D22" s="162">
        <v>100000</v>
      </c>
      <c r="E22" s="199">
        <v>70000</v>
      </c>
    </row>
    <row r="23" spans="2:5" s="98" customFormat="1" ht="16.5" customHeight="1">
      <c r="B23" s="198" t="s">
        <v>255</v>
      </c>
      <c r="C23" s="161">
        <v>2</v>
      </c>
      <c r="D23" s="162">
        <v>710000</v>
      </c>
      <c r="E23" s="199">
        <v>710000</v>
      </c>
    </row>
    <row r="24" spans="2:5" s="98" customFormat="1" ht="16.5" customHeight="1">
      <c r="B24" s="198" t="s">
        <v>476</v>
      </c>
      <c r="C24" s="161">
        <v>1</v>
      </c>
      <c r="D24" s="162">
        <v>100000</v>
      </c>
      <c r="E24" s="199">
        <v>40000</v>
      </c>
    </row>
    <row r="25" spans="2:5" s="98" customFormat="1" ht="16.5" customHeight="1">
      <c r="B25" s="198" t="s">
        <v>274</v>
      </c>
      <c r="C25" s="161">
        <v>1</v>
      </c>
      <c r="D25" s="162">
        <v>50000</v>
      </c>
      <c r="E25" s="199">
        <v>40000</v>
      </c>
    </row>
    <row r="26" spans="2:5" s="98" customFormat="1" ht="16.5" customHeight="1">
      <c r="B26" s="198" t="s">
        <v>301</v>
      </c>
      <c r="C26" s="161">
        <v>1</v>
      </c>
      <c r="D26" s="162">
        <v>50000</v>
      </c>
      <c r="E26" s="199">
        <v>50000</v>
      </c>
    </row>
    <row r="27" spans="2:5" s="98" customFormat="1" ht="16.5" customHeight="1">
      <c r="B27" s="198" t="s">
        <v>295</v>
      </c>
      <c r="C27" s="161">
        <v>1</v>
      </c>
      <c r="D27" s="162">
        <v>300000</v>
      </c>
      <c r="E27" s="199">
        <v>300000</v>
      </c>
    </row>
    <row r="28" spans="2:5" s="98" customFormat="1" ht="16.5" customHeight="1">
      <c r="B28" s="317" t="s">
        <v>471</v>
      </c>
      <c r="C28" s="319">
        <v>1</v>
      </c>
      <c r="D28" s="320">
        <v>50000</v>
      </c>
      <c r="E28" s="321">
        <v>50000</v>
      </c>
    </row>
    <row r="29" spans="2:5" s="98" customFormat="1" ht="16.5" customHeight="1">
      <c r="B29" s="317" t="s">
        <v>280</v>
      </c>
      <c r="C29" s="319">
        <v>1</v>
      </c>
      <c r="D29" s="320">
        <v>1500000</v>
      </c>
      <c r="E29" s="321">
        <v>687000</v>
      </c>
    </row>
    <row r="30" spans="2:5" s="98" customFormat="1" ht="16.5" customHeight="1">
      <c r="B30" s="317" t="s">
        <v>254</v>
      </c>
      <c r="C30" s="319">
        <v>1</v>
      </c>
      <c r="D30" s="320">
        <v>250000</v>
      </c>
      <c r="E30" s="321">
        <v>250000</v>
      </c>
    </row>
    <row r="31" spans="2:5" s="98" customFormat="1" ht="16.5" customHeight="1">
      <c r="B31" s="317" t="s">
        <v>560</v>
      </c>
      <c r="C31" s="319">
        <v>1</v>
      </c>
      <c r="D31" s="320">
        <v>50000</v>
      </c>
      <c r="E31" s="321">
        <v>50000</v>
      </c>
    </row>
    <row r="32" spans="2:5" s="98" customFormat="1" ht="16.5" customHeight="1">
      <c r="B32" s="317" t="s">
        <v>269</v>
      </c>
      <c r="C32" s="319">
        <v>1</v>
      </c>
      <c r="D32" s="320">
        <v>100000</v>
      </c>
      <c r="E32" s="321">
        <v>100000</v>
      </c>
    </row>
    <row r="33" spans="2:5" s="98" customFormat="1" ht="16.5" customHeight="1">
      <c r="B33" s="317" t="s">
        <v>266</v>
      </c>
      <c r="C33" s="319">
        <v>1</v>
      </c>
      <c r="D33" s="320">
        <v>1200000</v>
      </c>
      <c r="E33" s="321">
        <v>300000</v>
      </c>
    </row>
    <row r="34" spans="2:5" s="98" customFormat="1" ht="16.5" customHeight="1">
      <c r="B34" s="317" t="s">
        <v>305</v>
      </c>
      <c r="C34" s="319">
        <v>1</v>
      </c>
      <c r="D34" s="320">
        <v>100000</v>
      </c>
      <c r="E34" s="321">
        <v>100000</v>
      </c>
    </row>
    <row r="35" spans="2:5" s="98" customFormat="1" ht="16.5" customHeight="1">
      <c r="B35" s="317" t="s">
        <v>333</v>
      </c>
      <c r="C35" s="319">
        <v>1</v>
      </c>
      <c r="D35" s="320">
        <v>50000</v>
      </c>
      <c r="E35" s="321">
        <v>25000</v>
      </c>
    </row>
    <row r="36" spans="2:5" s="98" customFormat="1" ht="16.5" customHeight="1" thickBot="1">
      <c r="B36" s="545" t="s">
        <v>30</v>
      </c>
      <c r="C36" s="546"/>
      <c r="D36" s="546"/>
      <c r="E36" s="290">
        <f>SUM(E10:E35)</f>
        <v>17743000</v>
      </c>
    </row>
    <row r="37" spans="2:5" s="98" customFormat="1" ht="16.5" customHeight="1">
      <c r="B37" s="109"/>
      <c r="C37" s="109"/>
      <c r="D37" s="109"/>
      <c r="E37" s="110"/>
    </row>
    <row r="38" spans="2:5" s="98" customFormat="1" ht="16.5" customHeight="1">
      <c r="B38" s="109"/>
      <c r="C38" s="109"/>
      <c r="D38" s="109"/>
      <c r="E38" s="110"/>
    </row>
    <row r="39" spans="2:5" s="98" customFormat="1" ht="16.5" customHeight="1">
      <c r="B39" s="109"/>
      <c r="C39" s="109"/>
      <c r="D39" s="109"/>
      <c r="E39" s="110"/>
    </row>
    <row r="40" spans="2:5" s="98" customFormat="1" ht="16.5" customHeight="1">
      <c r="B40" s="109"/>
      <c r="C40" s="109"/>
      <c r="D40" s="109"/>
      <c r="E40" s="110"/>
    </row>
    <row r="41" spans="2:5" s="98" customFormat="1" ht="16.5" customHeight="1">
      <c r="B41" s="109"/>
      <c r="C41" s="109"/>
      <c r="D41" s="109"/>
      <c r="E41" s="110"/>
    </row>
    <row r="42" spans="2:5" s="98" customFormat="1" ht="16.5" customHeight="1">
      <c r="B42" s="109"/>
      <c r="C42" s="109"/>
      <c r="D42" s="109"/>
      <c r="E42" s="110"/>
    </row>
    <row r="43" spans="2:5" s="98" customFormat="1" ht="16.5" customHeight="1">
      <c r="B43" s="109"/>
      <c r="C43" s="109"/>
      <c r="D43" s="109"/>
      <c r="E43" s="110"/>
    </row>
    <row r="44" spans="2:5" s="98" customFormat="1" ht="16.5" customHeight="1">
      <c r="B44" s="109"/>
      <c r="C44" s="109"/>
      <c r="D44" s="109"/>
      <c r="E44" s="110"/>
    </row>
    <row r="45" spans="2:5" ht="16.5" customHeight="1">
      <c r="B45" s="535" t="s">
        <v>115</v>
      </c>
      <c r="C45" s="535"/>
      <c r="D45" s="535"/>
      <c r="E45" s="535"/>
    </row>
    <row r="46" spans="2:5" ht="16.5" customHeight="1">
      <c r="B46" s="549" t="s">
        <v>221</v>
      </c>
      <c r="C46" s="549" t="s">
        <v>218</v>
      </c>
      <c r="D46" s="549" t="s">
        <v>219</v>
      </c>
      <c r="E46" s="549" t="s">
        <v>220</v>
      </c>
    </row>
    <row r="47" spans="2:5" ht="16.5" customHeight="1">
      <c r="B47" s="549"/>
      <c r="C47" s="549"/>
      <c r="D47" s="551"/>
      <c r="E47" s="551"/>
    </row>
    <row r="48" spans="2:5" ht="16.5" customHeight="1" thickBot="1">
      <c r="B48" s="550"/>
      <c r="C48" s="550"/>
      <c r="D48" s="552"/>
      <c r="E48" s="552"/>
    </row>
    <row r="49" spans="1:5" ht="16.5" customHeight="1">
      <c r="A49">
        <v>1</v>
      </c>
      <c r="B49" s="196" t="s">
        <v>267</v>
      </c>
      <c r="C49" s="185">
        <v>139</v>
      </c>
      <c r="D49" s="191">
        <v>22415000</v>
      </c>
      <c r="E49" s="197">
        <v>20189626</v>
      </c>
    </row>
    <row r="50" spans="1:5" ht="16.5" customHeight="1">
      <c r="A50">
        <v>2</v>
      </c>
      <c r="B50" s="198" t="s">
        <v>250</v>
      </c>
      <c r="C50" s="161">
        <v>32</v>
      </c>
      <c r="D50" s="162">
        <v>1945000</v>
      </c>
      <c r="E50" s="199">
        <v>1818610</v>
      </c>
    </row>
    <row r="51" spans="1:5" ht="16.5" customHeight="1">
      <c r="A51" s="98">
        <v>3</v>
      </c>
      <c r="B51" s="198" t="s">
        <v>262</v>
      </c>
      <c r="C51" s="161">
        <v>25</v>
      </c>
      <c r="D51" s="162">
        <v>5130000</v>
      </c>
      <c r="E51" s="199">
        <v>3299000</v>
      </c>
    </row>
    <row r="52" spans="1:5" ht="16.5" customHeight="1">
      <c r="A52" s="98">
        <v>4</v>
      </c>
      <c r="B52" s="198" t="s">
        <v>264</v>
      </c>
      <c r="C52" s="161">
        <v>20</v>
      </c>
      <c r="D52" s="162">
        <v>1385000</v>
      </c>
      <c r="E52" s="199">
        <v>992500</v>
      </c>
    </row>
    <row r="53" spans="1:5" ht="16.5" customHeight="1">
      <c r="A53" s="98">
        <v>5</v>
      </c>
      <c r="B53" s="198" t="s">
        <v>281</v>
      </c>
      <c r="C53" s="161">
        <v>20</v>
      </c>
      <c r="D53" s="162">
        <v>3720000</v>
      </c>
      <c r="E53" s="199">
        <v>2587000</v>
      </c>
    </row>
    <row r="54" spans="1:5" ht="16.5" customHeight="1">
      <c r="A54" s="98">
        <v>6</v>
      </c>
      <c r="B54" s="198" t="s">
        <v>275</v>
      </c>
      <c r="C54" s="161">
        <v>19</v>
      </c>
      <c r="D54" s="162">
        <v>1550000</v>
      </c>
      <c r="E54" s="199">
        <v>1391500</v>
      </c>
    </row>
    <row r="55" spans="1:5" ht="16.5" customHeight="1">
      <c r="A55" s="98">
        <v>7</v>
      </c>
      <c r="B55" s="198" t="s">
        <v>280</v>
      </c>
      <c r="C55" s="161">
        <v>18</v>
      </c>
      <c r="D55" s="162">
        <v>3145000</v>
      </c>
      <c r="E55" s="199">
        <v>2610000</v>
      </c>
    </row>
    <row r="56" spans="1:5" ht="16.5" customHeight="1">
      <c r="A56" s="98">
        <v>8</v>
      </c>
      <c r="B56" s="198" t="s">
        <v>251</v>
      </c>
      <c r="C56" s="161">
        <v>12</v>
      </c>
      <c r="D56" s="162">
        <v>890000</v>
      </c>
      <c r="E56" s="199">
        <v>593500</v>
      </c>
    </row>
    <row r="57" spans="1:5" ht="16.5" customHeight="1">
      <c r="A57" s="98">
        <v>9</v>
      </c>
      <c r="B57" s="198" t="s">
        <v>253</v>
      </c>
      <c r="C57" s="161">
        <v>9</v>
      </c>
      <c r="D57" s="162">
        <v>410000</v>
      </c>
      <c r="E57" s="199">
        <v>329000</v>
      </c>
    </row>
    <row r="58" spans="1:5" ht="16.5" customHeight="1">
      <c r="A58" s="98">
        <v>10</v>
      </c>
      <c r="B58" s="198" t="s">
        <v>295</v>
      </c>
      <c r="C58" s="161">
        <v>8</v>
      </c>
      <c r="D58" s="162">
        <v>570000</v>
      </c>
      <c r="E58" s="199">
        <v>502000</v>
      </c>
    </row>
    <row r="59" spans="1:5" ht="16.5" customHeight="1">
      <c r="A59" s="98">
        <v>11</v>
      </c>
      <c r="B59" s="198" t="s">
        <v>306</v>
      </c>
      <c r="C59" s="161">
        <v>7</v>
      </c>
      <c r="D59" s="162">
        <v>570000</v>
      </c>
      <c r="E59" s="199">
        <v>385600</v>
      </c>
    </row>
    <row r="60" spans="1:5" ht="16.5" customHeight="1">
      <c r="A60" s="98">
        <v>12</v>
      </c>
      <c r="B60" s="198" t="s">
        <v>474</v>
      </c>
      <c r="C60" s="161">
        <v>6</v>
      </c>
      <c r="D60" s="162">
        <v>270000</v>
      </c>
      <c r="E60" s="199">
        <v>195000</v>
      </c>
    </row>
    <row r="61" spans="1:5" ht="16.5" customHeight="1">
      <c r="A61" s="98">
        <v>13</v>
      </c>
      <c r="B61" s="198" t="s">
        <v>263</v>
      </c>
      <c r="C61" s="161">
        <v>5</v>
      </c>
      <c r="D61" s="162">
        <v>180000</v>
      </c>
      <c r="E61" s="199">
        <v>146500</v>
      </c>
    </row>
    <row r="62" spans="1:5" ht="16.5" customHeight="1">
      <c r="A62" s="98">
        <v>14</v>
      </c>
      <c r="B62" s="198" t="s">
        <v>269</v>
      </c>
      <c r="C62" s="161">
        <v>5</v>
      </c>
      <c r="D62" s="162">
        <v>125000</v>
      </c>
      <c r="E62" s="199">
        <v>125000</v>
      </c>
    </row>
    <row r="63" spans="1:5" ht="16.5" customHeight="1">
      <c r="A63" s="98">
        <v>15</v>
      </c>
      <c r="B63" s="198" t="s">
        <v>329</v>
      </c>
      <c r="C63" s="161">
        <v>4</v>
      </c>
      <c r="D63" s="162">
        <v>270000</v>
      </c>
      <c r="E63" s="199">
        <v>144500</v>
      </c>
    </row>
    <row r="64" spans="1:5" ht="16.5" customHeight="1">
      <c r="A64" s="98">
        <v>16</v>
      </c>
      <c r="B64" s="198" t="s">
        <v>334</v>
      </c>
      <c r="C64" s="161">
        <v>4</v>
      </c>
      <c r="D64" s="162">
        <v>1350000</v>
      </c>
      <c r="E64" s="199">
        <v>600000</v>
      </c>
    </row>
    <row r="65" spans="1:5" ht="16.5" customHeight="1">
      <c r="A65" s="98">
        <v>17</v>
      </c>
      <c r="B65" s="198" t="s">
        <v>252</v>
      </c>
      <c r="C65" s="161">
        <v>3</v>
      </c>
      <c r="D65" s="162">
        <v>310000</v>
      </c>
      <c r="E65" s="199">
        <v>309700</v>
      </c>
    </row>
    <row r="66" spans="1:5" ht="16.5" customHeight="1">
      <c r="A66" s="98">
        <v>18</v>
      </c>
      <c r="B66" s="198" t="s">
        <v>426</v>
      </c>
      <c r="C66" s="161">
        <v>3</v>
      </c>
      <c r="D66" s="162">
        <v>210000</v>
      </c>
      <c r="E66" s="199">
        <v>209000</v>
      </c>
    </row>
    <row r="67" spans="1:5" ht="16.5" customHeight="1">
      <c r="A67" s="98">
        <v>19</v>
      </c>
      <c r="B67" s="198" t="s">
        <v>322</v>
      </c>
      <c r="C67" s="161">
        <v>3</v>
      </c>
      <c r="D67" s="162">
        <v>250000</v>
      </c>
      <c r="E67" s="199">
        <v>93000</v>
      </c>
    </row>
    <row r="68" spans="1:5" ht="16.5" customHeight="1">
      <c r="A68" s="98">
        <v>20</v>
      </c>
      <c r="B68" s="198" t="s">
        <v>276</v>
      </c>
      <c r="C68" s="161">
        <v>3</v>
      </c>
      <c r="D68" s="162">
        <v>80000</v>
      </c>
      <c r="E68" s="199">
        <v>40000</v>
      </c>
    </row>
    <row r="69" spans="1:5" ht="16.5" customHeight="1">
      <c r="A69" s="98">
        <v>21</v>
      </c>
      <c r="B69" s="198" t="s">
        <v>260</v>
      </c>
      <c r="C69" s="161">
        <v>3</v>
      </c>
      <c r="D69" s="162">
        <v>170000</v>
      </c>
      <c r="E69" s="199">
        <v>170000</v>
      </c>
    </row>
    <row r="70" spans="1:5" ht="16.5" customHeight="1">
      <c r="A70" s="98">
        <v>22</v>
      </c>
      <c r="B70" s="198" t="s">
        <v>265</v>
      </c>
      <c r="C70" s="161">
        <v>3</v>
      </c>
      <c r="D70" s="162">
        <v>70000</v>
      </c>
      <c r="E70" s="199">
        <v>50000</v>
      </c>
    </row>
    <row r="71" spans="1:5" ht="16.5" customHeight="1">
      <c r="A71" s="98">
        <v>23</v>
      </c>
      <c r="B71" s="198" t="s">
        <v>301</v>
      </c>
      <c r="C71" s="161">
        <v>3</v>
      </c>
      <c r="D71" s="162">
        <v>300000</v>
      </c>
      <c r="E71" s="199">
        <v>233000</v>
      </c>
    </row>
    <row r="72" spans="1:5" ht="16.5" customHeight="1">
      <c r="A72" s="98">
        <v>24</v>
      </c>
      <c r="B72" s="198" t="s">
        <v>270</v>
      </c>
      <c r="C72" s="161">
        <v>3</v>
      </c>
      <c r="D72" s="162">
        <v>110000</v>
      </c>
      <c r="E72" s="199">
        <v>110000</v>
      </c>
    </row>
    <row r="73" spans="1:5" ht="16.5" customHeight="1">
      <c r="A73" s="98">
        <v>25</v>
      </c>
      <c r="B73" s="198" t="s">
        <v>321</v>
      </c>
      <c r="C73" s="161">
        <v>3</v>
      </c>
      <c r="D73" s="162">
        <v>70000</v>
      </c>
      <c r="E73" s="199">
        <v>69000</v>
      </c>
    </row>
    <row r="74" spans="1:5" ht="16.5" customHeight="1">
      <c r="A74" s="98">
        <v>26</v>
      </c>
      <c r="B74" s="198" t="s">
        <v>258</v>
      </c>
      <c r="C74" s="161">
        <v>2</v>
      </c>
      <c r="D74" s="162">
        <v>20000</v>
      </c>
      <c r="E74" s="199">
        <v>20000</v>
      </c>
    </row>
    <row r="75" spans="1:5" ht="16.5" customHeight="1">
      <c r="A75" s="98">
        <v>27</v>
      </c>
      <c r="B75" s="198" t="s">
        <v>279</v>
      </c>
      <c r="C75" s="161">
        <v>2</v>
      </c>
      <c r="D75" s="162">
        <v>110000</v>
      </c>
      <c r="E75" s="199">
        <v>60000</v>
      </c>
    </row>
    <row r="76" spans="1:5" ht="16.5" customHeight="1">
      <c r="A76" s="98">
        <v>28</v>
      </c>
      <c r="B76" s="198" t="s">
        <v>266</v>
      </c>
      <c r="C76" s="161">
        <v>2</v>
      </c>
      <c r="D76" s="162">
        <v>200000</v>
      </c>
      <c r="E76" s="199">
        <v>150000</v>
      </c>
    </row>
    <row r="77" spans="1:5" ht="16.5" customHeight="1">
      <c r="A77" s="98">
        <v>29</v>
      </c>
      <c r="B77" s="198" t="s">
        <v>307</v>
      </c>
      <c r="C77" s="161">
        <v>2</v>
      </c>
      <c r="D77" s="162">
        <v>160000</v>
      </c>
      <c r="E77" s="199">
        <v>85000</v>
      </c>
    </row>
    <row r="78" spans="1:5" ht="16.5" customHeight="1">
      <c r="A78" s="98">
        <v>30</v>
      </c>
      <c r="B78" s="198" t="s">
        <v>326</v>
      </c>
      <c r="C78" s="161">
        <v>1</v>
      </c>
      <c r="D78" s="162">
        <v>10000</v>
      </c>
      <c r="E78" s="199">
        <v>10000</v>
      </c>
    </row>
    <row r="79" spans="1:5" ht="16.5" customHeight="1">
      <c r="A79" s="98">
        <v>31</v>
      </c>
      <c r="B79" s="198" t="s">
        <v>274</v>
      </c>
      <c r="C79" s="161">
        <v>1</v>
      </c>
      <c r="D79" s="162">
        <v>100000</v>
      </c>
      <c r="E79" s="199">
        <v>100000</v>
      </c>
    </row>
    <row r="80" spans="1:5" ht="16.5" customHeight="1">
      <c r="A80" s="98">
        <v>32</v>
      </c>
      <c r="B80" s="198" t="s">
        <v>257</v>
      </c>
      <c r="C80" s="161">
        <v>1</v>
      </c>
      <c r="D80" s="162">
        <v>80000</v>
      </c>
      <c r="E80" s="199">
        <v>80000</v>
      </c>
    </row>
    <row r="81" spans="1:5" ht="16.5" customHeight="1">
      <c r="A81" s="98">
        <v>33</v>
      </c>
      <c r="B81" s="198" t="s">
        <v>330</v>
      </c>
      <c r="C81" s="161">
        <v>1</v>
      </c>
      <c r="D81" s="162">
        <v>10000</v>
      </c>
      <c r="E81" s="199">
        <v>8000</v>
      </c>
    </row>
    <row r="82" spans="1:5" ht="16.5" customHeight="1">
      <c r="A82" s="98">
        <v>34</v>
      </c>
      <c r="B82" s="198" t="s">
        <v>450</v>
      </c>
      <c r="C82" s="161">
        <v>1</v>
      </c>
      <c r="D82" s="162">
        <v>50000</v>
      </c>
      <c r="E82" s="199">
        <v>50000</v>
      </c>
    </row>
    <row r="83" spans="1:5" ht="16.5" customHeight="1">
      <c r="A83" s="98">
        <v>35</v>
      </c>
      <c r="B83" s="198" t="s">
        <v>478</v>
      </c>
      <c r="C83" s="161">
        <v>1</v>
      </c>
      <c r="D83" s="162">
        <v>100000</v>
      </c>
      <c r="E83" s="199">
        <v>100000</v>
      </c>
    </row>
    <row r="84" spans="1:5" ht="16.5" customHeight="1">
      <c r="A84" s="98">
        <v>36</v>
      </c>
      <c r="B84" s="198" t="s">
        <v>449</v>
      </c>
      <c r="C84" s="161">
        <v>1</v>
      </c>
      <c r="D84" s="162">
        <v>80000</v>
      </c>
      <c r="E84" s="199">
        <v>80000</v>
      </c>
    </row>
    <row r="85" spans="1:5" ht="16.5" customHeight="1">
      <c r="A85" s="98">
        <v>37</v>
      </c>
      <c r="B85" s="198" t="s">
        <v>594</v>
      </c>
      <c r="C85" s="161">
        <v>1</v>
      </c>
      <c r="D85" s="162">
        <v>100000</v>
      </c>
      <c r="E85" s="199">
        <v>100000</v>
      </c>
    </row>
    <row r="86" spans="1:5" ht="16.5" customHeight="1">
      <c r="A86" s="98">
        <v>38</v>
      </c>
      <c r="B86" s="198" t="s">
        <v>502</v>
      </c>
      <c r="C86" s="161">
        <v>1</v>
      </c>
      <c r="D86" s="162">
        <v>1000000</v>
      </c>
      <c r="E86" s="199">
        <v>500000</v>
      </c>
    </row>
    <row r="87" spans="1:5" s="98" customFormat="1" ht="16.5" customHeight="1">
      <c r="A87" s="98">
        <v>39</v>
      </c>
      <c r="B87" s="198" t="s">
        <v>305</v>
      </c>
      <c r="C87" s="161">
        <v>1</v>
      </c>
      <c r="D87" s="162">
        <v>10000</v>
      </c>
      <c r="E87" s="199">
        <v>5000</v>
      </c>
    </row>
    <row r="88" spans="1:5" s="98" customFormat="1" ht="16.5" customHeight="1">
      <c r="A88" s="98">
        <v>40</v>
      </c>
      <c r="B88" s="198" t="s">
        <v>333</v>
      </c>
      <c r="C88" s="161">
        <v>1</v>
      </c>
      <c r="D88" s="162">
        <v>30000</v>
      </c>
      <c r="E88" s="199">
        <v>30000</v>
      </c>
    </row>
    <row r="89" spans="1:5" s="98" customFormat="1" ht="16.5" customHeight="1">
      <c r="A89" s="98">
        <v>41</v>
      </c>
      <c r="B89" s="198" t="s">
        <v>595</v>
      </c>
      <c r="C89" s="161">
        <v>1</v>
      </c>
      <c r="D89" s="162">
        <v>279000</v>
      </c>
      <c r="E89" s="199">
        <v>111600</v>
      </c>
    </row>
    <row r="90" spans="1:5" s="98" customFormat="1" ht="16.5" customHeight="1">
      <c r="A90" s="98">
        <v>42</v>
      </c>
      <c r="B90" s="198" t="s">
        <v>259</v>
      </c>
      <c r="C90" s="161">
        <v>1</v>
      </c>
      <c r="D90" s="162">
        <v>100000</v>
      </c>
      <c r="E90" s="199">
        <v>50000</v>
      </c>
    </row>
    <row r="91" spans="1:5" s="98" customFormat="1" ht="16.5" customHeight="1">
      <c r="A91" s="98">
        <v>43</v>
      </c>
      <c r="B91" s="198" t="s">
        <v>496</v>
      </c>
      <c r="C91" s="161">
        <v>1</v>
      </c>
      <c r="D91" s="162">
        <v>100000</v>
      </c>
      <c r="E91" s="199">
        <v>100000</v>
      </c>
    </row>
    <row r="92" spans="1:5" s="98" customFormat="1" ht="16.5" customHeight="1">
      <c r="A92" s="98">
        <v>44</v>
      </c>
      <c r="B92" s="198" t="s">
        <v>470</v>
      </c>
      <c r="C92" s="161">
        <v>1</v>
      </c>
      <c r="D92" s="162">
        <v>200000</v>
      </c>
      <c r="E92" s="199">
        <v>60000</v>
      </c>
    </row>
    <row r="93" spans="2:5" s="98" customFormat="1" ht="16.5" customHeight="1" thickBot="1">
      <c r="B93" s="545" t="s">
        <v>30</v>
      </c>
      <c r="C93" s="546"/>
      <c r="D93" s="546"/>
      <c r="E93" s="289">
        <f>SUM(E49:E92)</f>
        <v>38892636</v>
      </c>
    </row>
    <row r="94" spans="2:5" s="98" customFormat="1" ht="16.5" customHeight="1">
      <c r="B94" s="312"/>
      <c r="C94" s="312"/>
      <c r="D94" s="312"/>
      <c r="E94" s="313"/>
    </row>
    <row r="95" spans="2:5" s="98" customFormat="1" ht="16.5" customHeight="1">
      <c r="B95" s="312"/>
      <c r="C95" s="312"/>
      <c r="D95" s="312"/>
      <c r="E95" s="313"/>
    </row>
    <row r="96" spans="2:5" s="98" customFormat="1" ht="16.5" customHeight="1">
      <c r="B96" s="312"/>
      <c r="C96" s="312"/>
      <c r="D96" s="312"/>
      <c r="E96" s="313"/>
    </row>
    <row r="97" spans="2:5" ht="16.5" customHeight="1">
      <c r="B97" s="2"/>
      <c r="C97" s="2"/>
      <c r="D97" s="2"/>
      <c r="E97" s="98"/>
    </row>
    <row r="99" spans="1:6" ht="16.5" customHeight="1">
      <c r="A99" s="547" t="s">
        <v>585</v>
      </c>
      <c r="B99" s="547"/>
      <c r="C99" s="547"/>
      <c r="D99" s="547"/>
      <c r="E99" s="547"/>
      <c r="F99" s="547"/>
    </row>
    <row r="100" spans="1:6" ht="16.5" customHeight="1">
      <c r="A100" s="98"/>
      <c r="B100" s="535" t="s">
        <v>107</v>
      </c>
      <c r="C100" s="535"/>
      <c r="D100" s="535"/>
      <c r="E100" s="535"/>
      <c r="F100" s="98"/>
    </row>
    <row r="101" spans="1:6" ht="16.5" customHeight="1">
      <c r="A101" s="98"/>
      <c r="B101" s="538" t="s">
        <v>221</v>
      </c>
      <c r="C101" s="538" t="s">
        <v>222</v>
      </c>
      <c r="D101" s="538" t="s">
        <v>219</v>
      </c>
      <c r="E101" s="538" t="s">
        <v>220</v>
      </c>
      <c r="F101" s="98"/>
    </row>
    <row r="102" spans="1:6" ht="16.5" customHeight="1">
      <c r="A102" s="98"/>
      <c r="B102" s="538"/>
      <c r="C102" s="538"/>
      <c r="D102" s="539"/>
      <c r="E102" s="539"/>
      <c r="F102" s="98"/>
    </row>
    <row r="103" spans="1:6" ht="29.25" customHeight="1" thickBot="1">
      <c r="A103" s="98"/>
      <c r="B103" s="536"/>
      <c r="C103" s="536"/>
      <c r="D103" s="540"/>
      <c r="E103" s="540"/>
      <c r="F103" s="98"/>
    </row>
    <row r="104" spans="1:6" ht="16.5" customHeight="1">
      <c r="A104" s="98">
        <v>1</v>
      </c>
      <c r="B104" s="196" t="s">
        <v>251</v>
      </c>
      <c r="C104" s="185">
        <v>58</v>
      </c>
      <c r="D104" s="191">
        <v>11885000</v>
      </c>
      <c r="E104" s="197">
        <v>9018050</v>
      </c>
      <c r="F104" s="98"/>
    </row>
    <row r="105" spans="1:6" ht="16.5" customHeight="1">
      <c r="A105" s="98">
        <v>2</v>
      </c>
      <c r="B105" s="198" t="s">
        <v>267</v>
      </c>
      <c r="C105" s="161">
        <v>47</v>
      </c>
      <c r="D105" s="162">
        <v>15250000</v>
      </c>
      <c r="E105" s="199">
        <v>8904000</v>
      </c>
      <c r="F105" s="98"/>
    </row>
    <row r="106" spans="1:6" ht="16.5" customHeight="1">
      <c r="A106" s="98">
        <v>3</v>
      </c>
      <c r="B106" s="198" t="s">
        <v>253</v>
      </c>
      <c r="C106" s="161">
        <v>42</v>
      </c>
      <c r="D106" s="162">
        <v>17200000</v>
      </c>
      <c r="E106" s="199">
        <v>15466000</v>
      </c>
      <c r="F106" s="98"/>
    </row>
    <row r="107" spans="1:6" ht="16.5" customHeight="1">
      <c r="A107" s="98">
        <v>4</v>
      </c>
      <c r="B107" s="198" t="s">
        <v>250</v>
      </c>
      <c r="C107" s="161">
        <v>38</v>
      </c>
      <c r="D107" s="162">
        <v>6132000</v>
      </c>
      <c r="E107" s="199">
        <v>4828000</v>
      </c>
      <c r="F107" s="98"/>
    </row>
    <row r="108" spans="1:6" ht="16.5" customHeight="1">
      <c r="A108" s="98">
        <v>5</v>
      </c>
      <c r="B108" s="198" t="s">
        <v>275</v>
      </c>
      <c r="C108" s="161">
        <v>33</v>
      </c>
      <c r="D108" s="162">
        <v>6612000</v>
      </c>
      <c r="E108" s="199">
        <v>5372000</v>
      </c>
      <c r="F108" s="98"/>
    </row>
    <row r="109" spans="1:6" ht="16.5" customHeight="1">
      <c r="A109" s="98">
        <v>6</v>
      </c>
      <c r="B109" s="198" t="s">
        <v>281</v>
      </c>
      <c r="C109" s="161">
        <v>33</v>
      </c>
      <c r="D109" s="162">
        <v>63560000</v>
      </c>
      <c r="E109" s="199">
        <v>62818000</v>
      </c>
      <c r="F109" s="98"/>
    </row>
    <row r="110" spans="1:6" ht="16.5" customHeight="1">
      <c r="A110" s="98">
        <v>7</v>
      </c>
      <c r="B110" s="198" t="s">
        <v>263</v>
      </c>
      <c r="C110" s="161">
        <v>18</v>
      </c>
      <c r="D110" s="162">
        <v>5490000</v>
      </c>
      <c r="E110" s="199">
        <v>3165980</v>
      </c>
      <c r="F110" s="98"/>
    </row>
    <row r="111" spans="1:6" ht="16.5" customHeight="1">
      <c r="A111" s="98">
        <v>8</v>
      </c>
      <c r="B111" s="198" t="s">
        <v>257</v>
      </c>
      <c r="C111" s="161">
        <v>18</v>
      </c>
      <c r="D111" s="162">
        <v>13250000</v>
      </c>
      <c r="E111" s="199">
        <v>12600000</v>
      </c>
      <c r="F111" s="98"/>
    </row>
    <row r="112" spans="1:6" ht="16.5" customHeight="1">
      <c r="A112" s="98">
        <v>9</v>
      </c>
      <c r="B112" s="198" t="s">
        <v>258</v>
      </c>
      <c r="C112" s="161">
        <v>17</v>
      </c>
      <c r="D112" s="162">
        <v>7290000</v>
      </c>
      <c r="E112" s="199">
        <v>1816300</v>
      </c>
      <c r="F112" s="98"/>
    </row>
    <row r="113" spans="1:6" ht="16.5" customHeight="1">
      <c r="A113" s="98">
        <v>10</v>
      </c>
      <c r="B113" s="198" t="s">
        <v>264</v>
      </c>
      <c r="C113" s="161">
        <v>16</v>
      </c>
      <c r="D113" s="162">
        <v>9410000</v>
      </c>
      <c r="E113" s="199">
        <v>5650000</v>
      </c>
      <c r="F113" s="98"/>
    </row>
    <row r="114" spans="1:6" ht="16.5" customHeight="1">
      <c r="A114" s="98">
        <v>11</v>
      </c>
      <c r="B114" s="198" t="s">
        <v>262</v>
      </c>
      <c r="C114" s="161">
        <v>16</v>
      </c>
      <c r="D114" s="162">
        <v>22000000</v>
      </c>
      <c r="E114" s="199">
        <v>18149900</v>
      </c>
      <c r="F114" s="98"/>
    </row>
    <row r="115" spans="1:6" ht="16.5" customHeight="1">
      <c r="A115" s="98">
        <v>12</v>
      </c>
      <c r="B115" s="198" t="s">
        <v>306</v>
      </c>
      <c r="C115" s="161">
        <v>16</v>
      </c>
      <c r="D115" s="162">
        <v>1350000</v>
      </c>
      <c r="E115" s="199">
        <v>882500</v>
      </c>
      <c r="F115" s="98"/>
    </row>
    <row r="116" spans="1:6" ht="16.5" customHeight="1">
      <c r="A116" s="98">
        <v>13</v>
      </c>
      <c r="B116" s="198" t="s">
        <v>252</v>
      </c>
      <c r="C116" s="161">
        <v>15</v>
      </c>
      <c r="D116" s="162">
        <v>7080000</v>
      </c>
      <c r="E116" s="199">
        <v>6605000</v>
      </c>
      <c r="F116" s="98"/>
    </row>
    <row r="117" spans="1:6" ht="16.5" customHeight="1">
      <c r="A117" s="98">
        <v>14</v>
      </c>
      <c r="B117" s="198" t="s">
        <v>280</v>
      </c>
      <c r="C117" s="161">
        <v>15</v>
      </c>
      <c r="D117" s="162">
        <v>7635000</v>
      </c>
      <c r="E117" s="199">
        <v>6070000</v>
      </c>
      <c r="F117" s="98"/>
    </row>
    <row r="118" spans="1:6" ht="16.5" customHeight="1">
      <c r="A118" s="98">
        <v>15</v>
      </c>
      <c r="B118" s="198" t="s">
        <v>259</v>
      </c>
      <c r="C118" s="161">
        <v>13</v>
      </c>
      <c r="D118" s="162">
        <v>55276000</v>
      </c>
      <c r="E118" s="199">
        <v>27761000</v>
      </c>
      <c r="F118" s="98"/>
    </row>
    <row r="119" spans="1:5" s="98" customFormat="1" ht="16.5" customHeight="1">
      <c r="A119" s="98">
        <v>16</v>
      </c>
      <c r="B119" s="198" t="s">
        <v>470</v>
      </c>
      <c r="C119" s="161">
        <v>13</v>
      </c>
      <c r="D119" s="162">
        <v>2535000</v>
      </c>
      <c r="E119" s="199">
        <v>2435000</v>
      </c>
    </row>
    <row r="120" spans="1:5" s="98" customFormat="1" ht="16.5" customHeight="1">
      <c r="A120" s="98">
        <v>17</v>
      </c>
      <c r="B120" s="198" t="s">
        <v>305</v>
      </c>
      <c r="C120" s="161">
        <v>11</v>
      </c>
      <c r="D120" s="162">
        <v>2900000</v>
      </c>
      <c r="E120" s="199">
        <v>1618500</v>
      </c>
    </row>
    <row r="121" spans="1:5" s="98" customFormat="1" ht="16.5" customHeight="1">
      <c r="A121" s="98">
        <v>18</v>
      </c>
      <c r="B121" s="198" t="s">
        <v>261</v>
      </c>
      <c r="C121" s="161">
        <v>10</v>
      </c>
      <c r="D121" s="162">
        <v>1140000</v>
      </c>
      <c r="E121" s="199">
        <v>668100</v>
      </c>
    </row>
    <row r="122" spans="1:5" s="98" customFormat="1" ht="16.5" customHeight="1">
      <c r="A122" s="98">
        <v>19</v>
      </c>
      <c r="B122" s="198" t="s">
        <v>274</v>
      </c>
      <c r="C122" s="161">
        <v>10</v>
      </c>
      <c r="D122" s="162">
        <v>2270000</v>
      </c>
      <c r="E122" s="199">
        <v>2018500</v>
      </c>
    </row>
    <row r="123" spans="1:5" s="98" customFormat="1" ht="16.5" customHeight="1">
      <c r="A123" s="98">
        <v>20</v>
      </c>
      <c r="B123" s="198" t="s">
        <v>255</v>
      </c>
      <c r="C123" s="161">
        <v>9</v>
      </c>
      <c r="D123" s="162">
        <v>2510000</v>
      </c>
      <c r="E123" s="199">
        <v>2172500</v>
      </c>
    </row>
    <row r="124" spans="1:5" s="98" customFormat="1" ht="16.5" customHeight="1">
      <c r="A124" s="98">
        <v>21</v>
      </c>
      <c r="B124" s="198" t="s">
        <v>260</v>
      </c>
      <c r="C124" s="161">
        <v>9</v>
      </c>
      <c r="D124" s="162">
        <v>3650000</v>
      </c>
      <c r="E124" s="199">
        <v>3425000</v>
      </c>
    </row>
    <row r="125" spans="1:5" s="98" customFormat="1" ht="16.5" customHeight="1">
      <c r="A125" s="98">
        <v>22</v>
      </c>
      <c r="B125" s="198" t="s">
        <v>279</v>
      </c>
      <c r="C125" s="161">
        <v>8</v>
      </c>
      <c r="D125" s="162">
        <v>1300000</v>
      </c>
      <c r="E125" s="199">
        <v>764500</v>
      </c>
    </row>
    <row r="126" spans="1:5" s="98" customFormat="1" ht="16.5" customHeight="1">
      <c r="A126" s="98">
        <v>23</v>
      </c>
      <c r="B126" s="198" t="s">
        <v>254</v>
      </c>
      <c r="C126" s="161">
        <v>8</v>
      </c>
      <c r="D126" s="162">
        <v>1350000</v>
      </c>
      <c r="E126" s="199">
        <v>960000</v>
      </c>
    </row>
    <row r="127" spans="1:5" s="98" customFormat="1" ht="16.5" customHeight="1">
      <c r="A127" s="98">
        <v>24</v>
      </c>
      <c r="B127" s="198" t="s">
        <v>450</v>
      </c>
      <c r="C127" s="161">
        <v>7</v>
      </c>
      <c r="D127" s="162">
        <v>17900000</v>
      </c>
      <c r="E127" s="199">
        <v>16811500</v>
      </c>
    </row>
    <row r="128" spans="1:5" s="98" customFormat="1" ht="16.5" customHeight="1">
      <c r="A128" s="98">
        <v>25</v>
      </c>
      <c r="B128" s="198" t="s">
        <v>266</v>
      </c>
      <c r="C128" s="161">
        <v>7</v>
      </c>
      <c r="D128" s="162">
        <v>2650000</v>
      </c>
      <c r="E128" s="199">
        <v>1115000</v>
      </c>
    </row>
    <row r="129" spans="1:5" s="98" customFormat="1" ht="16.5" customHeight="1">
      <c r="A129" s="98">
        <v>26</v>
      </c>
      <c r="B129" s="198" t="s">
        <v>327</v>
      </c>
      <c r="C129" s="161">
        <v>7</v>
      </c>
      <c r="D129" s="162">
        <v>4775000</v>
      </c>
      <c r="E129" s="199">
        <v>4750500</v>
      </c>
    </row>
    <row r="130" spans="1:5" s="98" customFormat="1" ht="16.5" customHeight="1">
      <c r="A130" s="98">
        <v>27</v>
      </c>
      <c r="B130" s="198" t="s">
        <v>269</v>
      </c>
      <c r="C130" s="161">
        <v>6</v>
      </c>
      <c r="D130" s="162">
        <v>599000</v>
      </c>
      <c r="E130" s="199">
        <v>320890</v>
      </c>
    </row>
    <row r="131" spans="1:5" s="98" customFormat="1" ht="16.5" customHeight="1">
      <c r="A131" s="98">
        <v>28</v>
      </c>
      <c r="B131" s="198" t="s">
        <v>295</v>
      </c>
      <c r="C131" s="161">
        <v>6</v>
      </c>
      <c r="D131" s="162">
        <v>950000</v>
      </c>
      <c r="E131" s="199">
        <v>651000</v>
      </c>
    </row>
    <row r="132" spans="1:5" s="98" customFormat="1" ht="16.5" customHeight="1">
      <c r="A132" s="98">
        <v>29</v>
      </c>
      <c r="B132" s="198" t="s">
        <v>322</v>
      </c>
      <c r="C132" s="161">
        <v>6</v>
      </c>
      <c r="D132" s="162">
        <v>1030000</v>
      </c>
      <c r="E132" s="199">
        <v>518500</v>
      </c>
    </row>
    <row r="133" spans="1:5" s="98" customFormat="1" ht="16.5" customHeight="1">
      <c r="A133" s="98">
        <v>30</v>
      </c>
      <c r="B133" s="198" t="s">
        <v>301</v>
      </c>
      <c r="C133" s="161">
        <v>5</v>
      </c>
      <c r="D133" s="162">
        <v>625000</v>
      </c>
      <c r="E133" s="199">
        <v>600000</v>
      </c>
    </row>
    <row r="134" spans="1:5" s="98" customFormat="1" ht="16.5" customHeight="1">
      <c r="A134" s="98">
        <v>31</v>
      </c>
      <c r="B134" s="198" t="s">
        <v>479</v>
      </c>
      <c r="C134" s="161">
        <v>4</v>
      </c>
      <c r="D134" s="162">
        <v>11750000</v>
      </c>
      <c r="E134" s="199">
        <v>11750000</v>
      </c>
    </row>
    <row r="135" spans="1:5" s="98" customFormat="1" ht="16.5" customHeight="1">
      <c r="A135" s="98">
        <v>32</v>
      </c>
      <c r="B135" s="198" t="s">
        <v>268</v>
      </c>
      <c r="C135" s="161">
        <v>4</v>
      </c>
      <c r="D135" s="162">
        <v>300000</v>
      </c>
      <c r="E135" s="199">
        <v>280000</v>
      </c>
    </row>
    <row r="136" spans="1:5" s="98" customFormat="1" ht="16.5" customHeight="1">
      <c r="A136" s="98">
        <v>33</v>
      </c>
      <c r="B136" s="198" t="s">
        <v>256</v>
      </c>
      <c r="C136" s="161">
        <v>4</v>
      </c>
      <c r="D136" s="162">
        <v>300050</v>
      </c>
      <c r="E136" s="199">
        <v>88016</v>
      </c>
    </row>
    <row r="137" spans="1:5" s="98" customFormat="1" ht="16.5" customHeight="1">
      <c r="A137" s="98">
        <v>34</v>
      </c>
      <c r="B137" s="198" t="s">
        <v>474</v>
      </c>
      <c r="C137" s="161">
        <v>4</v>
      </c>
      <c r="D137" s="162">
        <v>1150000</v>
      </c>
      <c r="E137" s="199">
        <v>675000</v>
      </c>
    </row>
    <row r="138" spans="1:5" s="98" customFormat="1" ht="16.5" customHeight="1">
      <c r="A138" s="98">
        <v>35</v>
      </c>
      <c r="B138" s="198" t="s">
        <v>276</v>
      </c>
      <c r="C138" s="161">
        <v>4</v>
      </c>
      <c r="D138" s="162">
        <v>200000</v>
      </c>
      <c r="E138" s="199">
        <v>150000</v>
      </c>
    </row>
    <row r="139" spans="1:5" s="98" customFormat="1" ht="16.5" customHeight="1">
      <c r="A139" s="98">
        <v>36</v>
      </c>
      <c r="B139" s="198" t="s">
        <v>449</v>
      </c>
      <c r="C139" s="161">
        <v>4</v>
      </c>
      <c r="D139" s="162">
        <v>360000</v>
      </c>
      <c r="E139" s="199">
        <v>317300</v>
      </c>
    </row>
    <row r="140" spans="1:5" s="98" customFormat="1" ht="16.5" customHeight="1">
      <c r="A140" s="98">
        <v>37</v>
      </c>
      <c r="B140" s="198" t="s">
        <v>535</v>
      </c>
      <c r="C140" s="161">
        <v>3</v>
      </c>
      <c r="D140" s="162">
        <v>6100000</v>
      </c>
      <c r="E140" s="199">
        <v>3022500</v>
      </c>
    </row>
    <row r="141" spans="1:5" s="98" customFormat="1" ht="16.5" customHeight="1">
      <c r="A141" s="98">
        <v>38</v>
      </c>
      <c r="B141" s="198" t="s">
        <v>335</v>
      </c>
      <c r="C141" s="161">
        <v>3</v>
      </c>
      <c r="D141" s="162">
        <v>752000</v>
      </c>
      <c r="E141" s="199">
        <v>129020</v>
      </c>
    </row>
    <row r="142" spans="1:5" s="98" customFormat="1" ht="16.5" customHeight="1">
      <c r="A142" s="98">
        <v>39</v>
      </c>
      <c r="B142" s="198" t="s">
        <v>495</v>
      </c>
      <c r="C142" s="161">
        <v>3</v>
      </c>
      <c r="D142" s="162">
        <v>1150000</v>
      </c>
      <c r="E142" s="199">
        <v>1070000</v>
      </c>
    </row>
    <row r="143" spans="1:5" s="98" customFormat="1" ht="16.5" customHeight="1">
      <c r="A143" s="98">
        <v>40</v>
      </c>
      <c r="B143" s="198" t="s">
        <v>325</v>
      </c>
      <c r="C143" s="161">
        <v>3</v>
      </c>
      <c r="D143" s="162">
        <v>150000</v>
      </c>
      <c r="E143" s="199">
        <v>85000</v>
      </c>
    </row>
    <row r="144" spans="1:5" s="98" customFormat="1" ht="16.5" customHeight="1">
      <c r="A144" s="98">
        <v>41</v>
      </c>
      <c r="B144" s="198" t="s">
        <v>498</v>
      </c>
      <c r="C144" s="161">
        <v>3</v>
      </c>
      <c r="D144" s="162">
        <v>5095000</v>
      </c>
      <c r="E144" s="199">
        <v>5055000</v>
      </c>
    </row>
    <row r="145" spans="1:5" s="98" customFormat="1" ht="16.5" customHeight="1">
      <c r="A145" s="98">
        <v>42</v>
      </c>
      <c r="B145" s="198" t="s">
        <v>426</v>
      </c>
      <c r="C145" s="161">
        <v>3</v>
      </c>
      <c r="D145" s="162">
        <v>650000</v>
      </c>
      <c r="E145" s="199">
        <v>325000</v>
      </c>
    </row>
    <row r="146" spans="1:5" s="98" customFormat="1" ht="16.5" customHeight="1">
      <c r="A146" s="98">
        <v>43</v>
      </c>
      <c r="B146" s="198" t="s">
        <v>331</v>
      </c>
      <c r="C146" s="161">
        <v>3</v>
      </c>
      <c r="D146" s="162">
        <v>751000</v>
      </c>
      <c r="E146" s="199">
        <v>667340</v>
      </c>
    </row>
    <row r="147" spans="1:5" s="98" customFormat="1" ht="16.5" customHeight="1">
      <c r="A147" s="98">
        <v>44</v>
      </c>
      <c r="B147" s="198" t="s">
        <v>471</v>
      </c>
      <c r="C147" s="161">
        <v>3</v>
      </c>
      <c r="D147" s="162">
        <v>350000</v>
      </c>
      <c r="E147" s="199">
        <v>150000</v>
      </c>
    </row>
    <row r="148" spans="1:5" s="98" customFormat="1" ht="16.5" customHeight="1">
      <c r="A148" s="98">
        <v>45</v>
      </c>
      <c r="B148" s="198" t="s">
        <v>265</v>
      </c>
      <c r="C148" s="161">
        <v>2</v>
      </c>
      <c r="D148" s="162">
        <v>850000</v>
      </c>
      <c r="E148" s="199">
        <v>760000</v>
      </c>
    </row>
    <row r="149" spans="1:5" s="98" customFormat="1" ht="16.5" customHeight="1">
      <c r="A149" s="98">
        <v>46</v>
      </c>
      <c r="B149" s="198" t="s">
        <v>326</v>
      </c>
      <c r="C149" s="161">
        <v>2</v>
      </c>
      <c r="D149" s="162">
        <v>2100000</v>
      </c>
      <c r="E149" s="199">
        <v>1100000</v>
      </c>
    </row>
    <row r="150" spans="1:5" s="98" customFormat="1" ht="16.5" customHeight="1">
      <c r="A150" s="98">
        <v>47</v>
      </c>
      <c r="B150" s="198" t="s">
        <v>424</v>
      </c>
      <c r="C150" s="161">
        <v>2</v>
      </c>
      <c r="D150" s="162">
        <v>500000</v>
      </c>
      <c r="E150" s="199">
        <v>78000</v>
      </c>
    </row>
    <row r="151" spans="1:5" s="98" customFormat="1" ht="16.5" customHeight="1">
      <c r="A151" s="98">
        <v>48</v>
      </c>
      <c r="B151" s="198" t="s">
        <v>560</v>
      </c>
      <c r="C151" s="161">
        <v>2</v>
      </c>
      <c r="D151" s="162">
        <v>6650000</v>
      </c>
      <c r="E151" s="199">
        <v>710000</v>
      </c>
    </row>
    <row r="152" spans="1:5" s="98" customFormat="1" ht="16.5" customHeight="1">
      <c r="A152" s="98">
        <v>49</v>
      </c>
      <c r="B152" s="198" t="s">
        <v>329</v>
      </c>
      <c r="C152" s="161">
        <v>2</v>
      </c>
      <c r="D152" s="162">
        <v>1240000</v>
      </c>
      <c r="E152" s="199">
        <v>1120000</v>
      </c>
    </row>
    <row r="153" spans="1:5" s="98" customFormat="1" ht="16.5" customHeight="1">
      <c r="A153" s="98">
        <v>50</v>
      </c>
      <c r="B153" s="198" t="s">
        <v>333</v>
      </c>
      <c r="C153" s="161">
        <v>2</v>
      </c>
      <c r="D153" s="162">
        <v>100000</v>
      </c>
      <c r="E153" s="199">
        <v>50000</v>
      </c>
    </row>
    <row r="154" spans="1:5" s="98" customFormat="1" ht="16.5" customHeight="1">
      <c r="A154" s="98">
        <v>51</v>
      </c>
      <c r="B154" s="198" t="s">
        <v>519</v>
      </c>
      <c r="C154" s="161">
        <v>2</v>
      </c>
      <c r="D154" s="162">
        <v>200000</v>
      </c>
      <c r="E154" s="199">
        <v>175000</v>
      </c>
    </row>
    <row r="155" spans="1:5" s="98" customFormat="1" ht="16.5" customHeight="1">
      <c r="A155" s="98">
        <v>52</v>
      </c>
      <c r="B155" s="198" t="s">
        <v>307</v>
      </c>
      <c r="C155" s="161">
        <v>1</v>
      </c>
      <c r="D155" s="162">
        <v>350000</v>
      </c>
      <c r="E155" s="199">
        <v>66500</v>
      </c>
    </row>
    <row r="156" spans="1:5" s="98" customFormat="1" ht="16.5" customHeight="1">
      <c r="A156" s="98">
        <v>53</v>
      </c>
      <c r="B156" s="198" t="s">
        <v>476</v>
      </c>
      <c r="C156" s="161">
        <v>1</v>
      </c>
      <c r="D156" s="162">
        <v>100000</v>
      </c>
      <c r="E156" s="199">
        <v>40000</v>
      </c>
    </row>
    <row r="157" spans="1:5" s="98" customFormat="1" ht="16.5" customHeight="1">
      <c r="A157" s="98">
        <v>54</v>
      </c>
      <c r="B157" s="198" t="s">
        <v>270</v>
      </c>
      <c r="C157" s="161">
        <v>1</v>
      </c>
      <c r="D157" s="162">
        <v>100000</v>
      </c>
      <c r="E157" s="199">
        <v>100000</v>
      </c>
    </row>
    <row r="158" spans="1:5" s="98" customFormat="1" ht="16.5" customHeight="1">
      <c r="A158" s="98">
        <v>55</v>
      </c>
      <c r="B158" s="198" t="s">
        <v>321</v>
      </c>
      <c r="C158" s="161">
        <v>1</v>
      </c>
      <c r="D158" s="162">
        <v>50000</v>
      </c>
      <c r="E158" s="199">
        <v>500</v>
      </c>
    </row>
    <row r="159" spans="1:5" s="98" customFormat="1" ht="16.5" customHeight="1">
      <c r="A159" s="98">
        <v>56</v>
      </c>
      <c r="B159" s="198" t="s">
        <v>496</v>
      </c>
      <c r="C159" s="161">
        <v>1</v>
      </c>
      <c r="D159" s="162">
        <v>100000</v>
      </c>
      <c r="E159" s="199">
        <v>30000</v>
      </c>
    </row>
    <row r="160" spans="1:5" s="98" customFormat="1" ht="16.5" customHeight="1">
      <c r="A160" s="98">
        <v>57</v>
      </c>
      <c r="B160" s="198" t="s">
        <v>469</v>
      </c>
      <c r="C160" s="161">
        <v>1</v>
      </c>
      <c r="D160" s="162">
        <v>50000</v>
      </c>
      <c r="E160" s="188">
        <v>30000</v>
      </c>
    </row>
    <row r="161" spans="1:5" s="98" customFormat="1" ht="16.5" customHeight="1">
      <c r="A161" s="98">
        <v>58</v>
      </c>
      <c r="B161" s="198" t="s">
        <v>508</v>
      </c>
      <c r="C161" s="161">
        <v>1</v>
      </c>
      <c r="D161" s="162">
        <v>50000</v>
      </c>
      <c r="E161" s="199">
        <v>16500</v>
      </c>
    </row>
    <row r="162" spans="1:5" s="98" customFormat="1" ht="16.5" customHeight="1">
      <c r="A162" s="98">
        <v>59</v>
      </c>
      <c r="B162" s="198" t="s">
        <v>334</v>
      </c>
      <c r="C162" s="161">
        <v>1</v>
      </c>
      <c r="D162" s="162">
        <v>100000</v>
      </c>
      <c r="E162" s="199">
        <v>100000</v>
      </c>
    </row>
    <row r="163" spans="1:5" s="98" customFormat="1" ht="16.5" customHeight="1">
      <c r="A163" s="98">
        <v>60</v>
      </c>
      <c r="B163" s="198" t="s">
        <v>423</v>
      </c>
      <c r="C163" s="161">
        <v>1</v>
      </c>
      <c r="D163" s="162">
        <v>100000</v>
      </c>
      <c r="E163" s="199">
        <v>100000</v>
      </c>
    </row>
    <row r="164" spans="1:5" s="98" customFormat="1" ht="16.5" customHeight="1">
      <c r="A164" s="98">
        <v>61</v>
      </c>
      <c r="B164" s="198" t="s">
        <v>534</v>
      </c>
      <c r="C164" s="161">
        <v>1</v>
      </c>
      <c r="D164" s="162">
        <v>50000</v>
      </c>
      <c r="E164" s="199">
        <v>45000</v>
      </c>
    </row>
    <row r="165" spans="1:5" s="98" customFormat="1" ht="16.5" customHeight="1">
      <c r="A165" s="98">
        <v>62</v>
      </c>
      <c r="B165" s="198" t="s">
        <v>509</v>
      </c>
      <c r="C165" s="161">
        <v>1</v>
      </c>
      <c r="D165" s="162">
        <v>50000</v>
      </c>
      <c r="E165" s="199">
        <v>50000</v>
      </c>
    </row>
    <row r="166" spans="1:5" s="98" customFormat="1" ht="16.5" customHeight="1">
      <c r="A166" s="98">
        <v>63</v>
      </c>
      <c r="B166" s="317" t="s">
        <v>323</v>
      </c>
      <c r="C166" s="319">
        <v>1</v>
      </c>
      <c r="D166" s="320">
        <v>80600000</v>
      </c>
      <c r="E166" s="321">
        <v>80600000</v>
      </c>
    </row>
    <row r="167" spans="2:5" s="98" customFormat="1" ht="16.5" customHeight="1" thickBot="1">
      <c r="B167" s="545" t="s">
        <v>30</v>
      </c>
      <c r="C167" s="546"/>
      <c r="D167" s="546"/>
      <c r="E167" s="290">
        <f>SUM(E104:E166)</f>
        <v>336871896</v>
      </c>
    </row>
    <row r="168" spans="2:5" s="98" customFormat="1" ht="16.5" customHeight="1">
      <c r="B168" s="64"/>
      <c r="C168" s="64"/>
      <c r="D168" s="65"/>
      <c r="E168" s="65"/>
    </row>
    <row r="169" spans="2:5" s="98" customFormat="1" ht="16.5" customHeight="1">
      <c r="B169" s="553" t="s">
        <v>115</v>
      </c>
      <c r="C169" s="553"/>
      <c r="D169" s="553"/>
      <c r="E169" s="553"/>
    </row>
    <row r="170" spans="2:5" s="98" customFormat="1" ht="16.5" customHeight="1">
      <c r="B170" s="536" t="s">
        <v>221</v>
      </c>
      <c r="C170" s="536" t="s">
        <v>218</v>
      </c>
      <c r="D170" s="536" t="s">
        <v>219</v>
      </c>
      <c r="E170" s="536" t="s">
        <v>220</v>
      </c>
    </row>
    <row r="171" spans="2:5" s="98" customFormat="1" ht="16.5" customHeight="1">
      <c r="B171" s="537"/>
      <c r="C171" s="537"/>
      <c r="D171" s="537"/>
      <c r="E171" s="537"/>
    </row>
    <row r="172" spans="2:5" s="98" customFormat="1" ht="25.5" customHeight="1" thickBot="1">
      <c r="B172" s="537"/>
      <c r="C172" s="537"/>
      <c r="D172" s="537"/>
      <c r="E172" s="537"/>
    </row>
    <row r="173" spans="2:5" s="98" customFormat="1" ht="16.5" customHeight="1">
      <c r="B173" s="196" t="s">
        <v>267</v>
      </c>
      <c r="C173" s="185">
        <v>1595</v>
      </c>
      <c r="D173" s="191">
        <v>238026000</v>
      </c>
      <c r="E173" s="197">
        <v>219228716</v>
      </c>
    </row>
    <row r="174" spans="2:5" s="98" customFormat="1" ht="16.5" customHeight="1">
      <c r="B174" s="198" t="s">
        <v>262</v>
      </c>
      <c r="C174" s="161">
        <v>251</v>
      </c>
      <c r="D174" s="162">
        <v>51833000</v>
      </c>
      <c r="E174" s="199">
        <v>44245340</v>
      </c>
    </row>
    <row r="175" spans="2:5" s="98" customFormat="1" ht="16.5" customHeight="1">
      <c r="B175" s="198" t="s">
        <v>250</v>
      </c>
      <c r="C175" s="161">
        <v>235</v>
      </c>
      <c r="D175" s="162">
        <v>22477000</v>
      </c>
      <c r="E175" s="199">
        <v>20870110</v>
      </c>
    </row>
    <row r="176" spans="2:5" s="98" customFormat="1" ht="16.5" customHeight="1">
      <c r="B176" s="198" t="s">
        <v>251</v>
      </c>
      <c r="C176" s="161">
        <v>178</v>
      </c>
      <c r="D176" s="162">
        <v>20279000</v>
      </c>
      <c r="E176" s="199">
        <v>16064865</v>
      </c>
    </row>
    <row r="177" spans="2:5" s="98" customFormat="1" ht="16.5" customHeight="1">
      <c r="B177" s="198" t="s">
        <v>281</v>
      </c>
      <c r="C177" s="161">
        <v>141</v>
      </c>
      <c r="D177" s="162">
        <v>24200000</v>
      </c>
      <c r="E177" s="199">
        <v>16384420</v>
      </c>
    </row>
    <row r="178" spans="2:5" s="98" customFormat="1" ht="16.5" customHeight="1">
      <c r="B178" s="198" t="s">
        <v>275</v>
      </c>
      <c r="C178" s="161">
        <v>138</v>
      </c>
      <c r="D178" s="162">
        <v>21528000</v>
      </c>
      <c r="E178" s="199">
        <v>18299245</v>
      </c>
    </row>
    <row r="179" spans="2:5" s="98" customFormat="1" ht="16.5" customHeight="1">
      <c r="B179" s="198" t="s">
        <v>253</v>
      </c>
      <c r="C179" s="161">
        <v>95</v>
      </c>
      <c r="D179" s="162">
        <v>12532000</v>
      </c>
      <c r="E179" s="199">
        <v>10311660</v>
      </c>
    </row>
    <row r="180" spans="2:5" s="98" customFormat="1" ht="16.5" customHeight="1">
      <c r="B180" s="198" t="s">
        <v>264</v>
      </c>
      <c r="C180" s="161">
        <v>93</v>
      </c>
      <c r="D180" s="162">
        <v>12771000</v>
      </c>
      <c r="E180" s="199">
        <v>8717046</v>
      </c>
    </row>
    <row r="181" spans="2:5" s="98" customFormat="1" ht="16.5" customHeight="1">
      <c r="B181" s="198" t="s">
        <v>280</v>
      </c>
      <c r="C181" s="161">
        <v>83</v>
      </c>
      <c r="D181" s="162">
        <v>13580000</v>
      </c>
      <c r="E181" s="199">
        <v>11811150</v>
      </c>
    </row>
    <row r="182" spans="2:5" s="98" customFormat="1" ht="16.5" customHeight="1">
      <c r="B182" s="198" t="s">
        <v>295</v>
      </c>
      <c r="C182" s="161">
        <v>67</v>
      </c>
      <c r="D182" s="162">
        <v>8055000</v>
      </c>
      <c r="E182" s="199">
        <v>7116150</v>
      </c>
    </row>
    <row r="183" spans="2:5" s="98" customFormat="1" ht="16.5" customHeight="1">
      <c r="B183" s="198" t="s">
        <v>306</v>
      </c>
      <c r="C183" s="161">
        <v>56</v>
      </c>
      <c r="D183" s="162">
        <v>4825000</v>
      </c>
      <c r="E183" s="199">
        <v>3163160</v>
      </c>
    </row>
    <row r="184" spans="2:5" s="98" customFormat="1" ht="16.5" customHeight="1">
      <c r="B184" s="198" t="s">
        <v>266</v>
      </c>
      <c r="C184" s="161">
        <v>55</v>
      </c>
      <c r="D184" s="162">
        <v>12495000</v>
      </c>
      <c r="E184" s="199">
        <v>10361920</v>
      </c>
    </row>
    <row r="185" spans="2:5" s="98" customFormat="1" ht="16.5" customHeight="1">
      <c r="B185" s="198" t="s">
        <v>334</v>
      </c>
      <c r="C185" s="161">
        <v>49</v>
      </c>
      <c r="D185" s="162">
        <v>6865000</v>
      </c>
      <c r="E185" s="199">
        <v>5047500</v>
      </c>
    </row>
    <row r="186" spans="2:5" s="98" customFormat="1" ht="16.5" customHeight="1">
      <c r="B186" s="198" t="s">
        <v>270</v>
      </c>
      <c r="C186" s="161">
        <v>41</v>
      </c>
      <c r="D186" s="162">
        <v>4680000</v>
      </c>
      <c r="E186" s="199">
        <v>3456500</v>
      </c>
    </row>
    <row r="187" spans="2:5" s="98" customFormat="1" ht="16.5" customHeight="1">
      <c r="B187" s="198" t="s">
        <v>258</v>
      </c>
      <c r="C187" s="161">
        <v>40</v>
      </c>
      <c r="D187" s="162">
        <v>6042000</v>
      </c>
      <c r="E187" s="199">
        <v>5810192</v>
      </c>
    </row>
    <row r="188" spans="2:5" s="98" customFormat="1" ht="16.5" customHeight="1">
      <c r="B188" s="198" t="s">
        <v>263</v>
      </c>
      <c r="C188" s="161">
        <v>40</v>
      </c>
      <c r="D188" s="162">
        <v>31704425</v>
      </c>
      <c r="E188" s="199">
        <v>29115325</v>
      </c>
    </row>
    <row r="189" spans="2:5" s="98" customFormat="1" ht="16.5" customHeight="1">
      <c r="B189" s="198" t="s">
        <v>269</v>
      </c>
      <c r="C189" s="161">
        <v>37</v>
      </c>
      <c r="D189" s="162">
        <v>12395000</v>
      </c>
      <c r="E189" s="199">
        <v>11866900</v>
      </c>
    </row>
    <row r="190" spans="2:5" s="98" customFormat="1" ht="16.5" customHeight="1">
      <c r="B190" s="198" t="s">
        <v>474</v>
      </c>
      <c r="C190" s="161">
        <v>32</v>
      </c>
      <c r="D190" s="162">
        <v>4430000</v>
      </c>
      <c r="E190" s="199">
        <v>2631500</v>
      </c>
    </row>
    <row r="191" spans="2:5" s="98" customFormat="1" ht="16.5" customHeight="1">
      <c r="B191" s="198" t="s">
        <v>261</v>
      </c>
      <c r="C191" s="161">
        <v>32</v>
      </c>
      <c r="D191" s="162">
        <v>2609000</v>
      </c>
      <c r="E191" s="199">
        <v>1309300</v>
      </c>
    </row>
    <row r="192" spans="2:5" s="98" customFormat="1" ht="16.5" customHeight="1">
      <c r="B192" s="198" t="s">
        <v>305</v>
      </c>
      <c r="C192" s="161">
        <v>30</v>
      </c>
      <c r="D192" s="162">
        <v>5970000</v>
      </c>
      <c r="E192" s="199">
        <v>3929600</v>
      </c>
    </row>
    <row r="193" spans="2:5" s="98" customFormat="1" ht="16.5" customHeight="1">
      <c r="B193" s="198" t="s">
        <v>322</v>
      </c>
      <c r="C193" s="161">
        <v>30</v>
      </c>
      <c r="D193" s="162">
        <v>3620000</v>
      </c>
      <c r="E193" s="199">
        <v>2204450</v>
      </c>
    </row>
    <row r="194" spans="2:5" s="98" customFormat="1" ht="16.5" customHeight="1">
      <c r="B194" s="198" t="s">
        <v>301</v>
      </c>
      <c r="C194" s="161">
        <v>28</v>
      </c>
      <c r="D194" s="162">
        <v>4225000</v>
      </c>
      <c r="E194" s="199">
        <v>2914190</v>
      </c>
    </row>
    <row r="195" spans="2:5" s="98" customFormat="1" ht="16.5" customHeight="1">
      <c r="B195" s="198" t="s">
        <v>257</v>
      </c>
      <c r="C195" s="161">
        <v>26</v>
      </c>
      <c r="D195" s="162">
        <v>6356000</v>
      </c>
      <c r="E195" s="199">
        <v>4087000</v>
      </c>
    </row>
    <row r="196" spans="2:5" s="98" customFormat="1" ht="16.5" customHeight="1">
      <c r="B196" s="198" t="s">
        <v>252</v>
      </c>
      <c r="C196" s="161">
        <v>25</v>
      </c>
      <c r="D196" s="162">
        <v>2900000</v>
      </c>
      <c r="E196" s="199">
        <v>2089600</v>
      </c>
    </row>
    <row r="197" spans="1:5" ht="16.5" customHeight="1">
      <c r="A197" s="98"/>
      <c r="B197" s="198" t="s">
        <v>307</v>
      </c>
      <c r="C197" s="161">
        <v>25</v>
      </c>
      <c r="D197" s="162">
        <v>2570000</v>
      </c>
      <c r="E197" s="199">
        <v>1685500</v>
      </c>
    </row>
    <row r="198" spans="1:5" ht="16.5" customHeight="1">
      <c r="A198" s="98"/>
      <c r="B198" s="198" t="s">
        <v>254</v>
      </c>
      <c r="C198" s="161">
        <v>21</v>
      </c>
      <c r="D198" s="162">
        <v>1225000</v>
      </c>
      <c r="E198" s="199">
        <v>990500</v>
      </c>
    </row>
    <row r="199" spans="1:5" ht="16.5" customHeight="1">
      <c r="A199" s="98"/>
      <c r="B199" s="198" t="s">
        <v>329</v>
      </c>
      <c r="C199" s="161">
        <v>21</v>
      </c>
      <c r="D199" s="162">
        <v>2660000</v>
      </c>
      <c r="E199" s="199">
        <v>1888500</v>
      </c>
    </row>
    <row r="200" spans="1:5" ht="16.5" customHeight="1">
      <c r="A200" s="98"/>
      <c r="B200" s="198" t="s">
        <v>274</v>
      </c>
      <c r="C200" s="161">
        <v>19</v>
      </c>
      <c r="D200" s="162">
        <v>3747000</v>
      </c>
      <c r="E200" s="199">
        <v>3131070</v>
      </c>
    </row>
    <row r="201" spans="1:5" ht="16.5" customHeight="1">
      <c r="A201" s="98"/>
      <c r="B201" s="198" t="s">
        <v>279</v>
      </c>
      <c r="C201" s="161">
        <v>19</v>
      </c>
      <c r="D201" s="162">
        <v>2615000</v>
      </c>
      <c r="E201" s="199">
        <v>2155740</v>
      </c>
    </row>
    <row r="202" spans="1:5" ht="16.5" customHeight="1">
      <c r="A202" s="98"/>
      <c r="B202" s="198" t="s">
        <v>331</v>
      </c>
      <c r="C202" s="161">
        <v>18</v>
      </c>
      <c r="D202" s="162">
        <v>10315000</v>
      </c>
      <c r="E202" s="199">
        <v>10133700</v>
      </c>
    </row>
    <row r="203" spans="1:5" ht="16.5" customHeight="1">
      <c r="A203" s="98"/>
      <c r="B203" s="198" t="s">
        <v>470</v>
      </c>
      <c r="C203" s="161">
        <v>14</v>
      </c>
      <c r="D203" s="162">
        <v>820000</v>
      </c>
      <c r="E203" s="199">
        <v>475500</v>
      </c>
    </row>
    <row r="204" spans="1:5" ht="16.5" customHeight="1">
      <c r="A204" s="98"/>
      <c r="B204" s="198" t="s">
        <v>450</v>
      </c>
      <c r="C204" s="161">
        <v>14</v>
      </c>
      <c r="D204" s="162">
        <v>3585000</v>
      </c>
      <c r="E204" s="199">
        <v>2499000</v>
      </c>
    </row>
    <row r="205" spans="1:5" ht="16.5" customHeight="1">
      <c r="A205" s="98"/>
      <c r="B205" s="198" t="s">
        <v>260</v>
      </c>
      <c r="C205" s="161">
        <v>14</v>
      </c>
      <c r="D205" s="162">
        <v>2096000</v>
      </c>
      <c r="E205" s="199">
        <v>1243800</v>
      </c>
    </row>
    <row r="206" spans="1:5" ht="16.5" customHeight="1">
      <c r="A206" s="98"/>
      <c r="B206" s="198" t="s">
        <v>268</v>
      </c>
      <c r="C206" s="161">
        <v>13</v>
      </c>
      <c r="D206" s="162">
        <v>690000</v>
      </c>
      <c r="E206" s="199">
        <v>524900</v>
      </c>
    </row>
    <row r="207" spans="1:5" ht="16.5" customHeight="1">
      <c r="A207" s="98"/>
      <c r="B207" s="198" t="s">
        <v>265</v>
      </c>
      <c r="C207" s="161">
        <v>13</v>
      </c>
      <c r="D207" s="162">
        <v>1300000</v>
      </c>
      <c r="E207" s="199">
        <v>1270400</v>
      </c>
    </row>
    <row r="208" spans="1:5" ht="16.5" customHeight="1">
      <c r="A208" s="98"/>
      <c r="B208" s="198" t="s">
        <v>259</v>
      </c>
      <c r="C208" s="161">
        <v>13</v>
      </c>
      <c r="D208" s="162">
        <v>640000</v>
      </c>
      <c r="E208" s="199">
        <v>489900</v>
      </c>
    </row>
    <row r="209" spans="1:5" ht="16.5" customHeight="1">
      <c r="A209" s="98"/>
      <c r="B209" s="198" t="s">
        <v>428</v>
      </c>
      <c r="C209" s="161">
        <v>12</v>
      </c>
      <c r="D209" s="162">
        <v>1850000</v>
      </c>
      <c r="E209" s="199">
        <v>1350000</v>
      </c>
    </row>
    <row r="210" spans="1:5" ht="16.5" customHeight="1">
      <c r="A210" s="98"/>
      <c r="B210" s="198" t="s">
        <v>255</v>
      </c>
      <c r="C210" s="161">
        <v>12</v>
      </c>
      <c r="D210" s="162">
        <v>452000</v>
      </c>
      <c r="E210" s="199">
        <v>350000</v>
      </c>
    </row>
    <row r="211" spans="1:5" ht="16.5" customHeight="1">
      <c r="A211" s="98"/>
      <c r="B211" s="198" t="s">
        <v>333</v>
      </c>
      <c r="C211" s="161">
        <v>11</v>
      </c>
      <c r="D211" s="162">
        <v>640000</v>
      </c>
      <c r="E211" s="199">
        <v>356100</v>
      </c>
    </row>
    <row r="212" spans="1:5" ht="16.5" customHeight="1">
      <c r="A212" s="98"/>
      <c r="B212" s="198" t="s">
        <v>330</v>
      </c>
      <c r="C212" s="161">
        <v>11</v>
      </c>
      <c r="D212" s="162">
        <v>1580000</v>
      </c>
      <c r="E212" s="199">
        <v>1319400</v>
      </c>
    </row>
    <row r="213" spans="1:5" ht="16.5" customHeight="1">
      <c r="A213" s="98"/>
      <c r="B213" s="198" t="s">
        <v>327</v>
      </c>
      <c r="C213" s="161">
        <v>9</v>
      </c>
      <c r="D213" s="162">
        <v>550000</v>
      </c>
      <c r="E213" s="199">
        <v>474900</v>
      </c>
    </row>
    <row r="214" spans="1:5" ht="16.5" customHeight="1">
      <c r="A214" s="98"/>
      <c r="B214" s="198" t="s">
        <v>256</v>
      </c>
      <c r="C214" s="161">
        <v>8</v>
      </c>
      <c r="D214" s="162">
        <v>860000</v>
      </c>
      <c r="E214" s="199">
        <v>769000</v>
      </c>
    </row>
    <row r="215" spans="1:5" ht="16.5" customHeight="1">
      <c r="A215" s="98"/>
      <c r="B215" s="198" t="s">
        <v>422</v>
      </c>
      <c r="C215" s="161">
        <v>8</v>
      </c>
      <c r="D215" s="162">
        <v>880000</v>
      </c>
      <c r="E215" s="199">
        <v>454500</v>
      </c>
    </row>
    <row r="216" spans="1:5" ht="16.5" customHeight="1">
      <c r="A216" s="98"/>
      <c r="B216" s="198" t="s">
        <v>321</v>
      </c>
      <c r="C216" s="161">
        <v>7</v>
      </c>
      <c r="D216" s="162">
        <v>210000</v>
      </c>
      <c r="E216" s="199">
        <v>144000</v>
      </c>
    </row>
    <row r="217" spans="1:5" ht="16.5" customHeight="1">
      <c r="A217" s="98"/>
      <c r="B217" s="198" t="s">
        <v>276</v>
      </c>
      <c r="C217" s="161">
        <v>7</v>
      </c>
      <c r="D217" s="162">
        <v>730000</v>
      </c>
      <c r="E217" s="199">
        <v>414000</v>
      </c>
    </row>
    <row r="218" spans="1:5" ht="16.5" customHeight="1">
      <c r="A218" s="98"/>
      <c r="B218" s="198" t="s">
        <v>423</v>
      </c>
      <c r="C218" s="161">
        <v>7</v>
      </c>
      <c r="D218" s="162">
        <v>430000</v>
      </c>
      <c r="E218" s="199">
        <v>425700</v>
      </c>
    </row>
    <row r="219" spans="1:5" ht="16.5" customHeight="1">
      <c r="A219" s="98"/>
      <c r="B219" s="198" t="s">
        <v>326</v>
      </c>
      <c r="C219" s="161">
        <v>6</v>
      </c>
      <c r="D219" s="162">
        <v>250000</v>
      </c>
      <c r="E219" s="199">
        <v>166000</v>
      </c>
    </row>
    <row r="220" spans="1:5" ht="16.5" customHeight="1">
      <c r="A220" s="98"/>
      <c r="B220" s="198" t="s">
        <v>499</v>
      </c>
      <c r="C220" s="161">
        <v>6</v>
      </c>
      <c r="D220" s="162">
        <v>250000</v>
      </c>
      <c r="E220" s="199">
        <v>100000</v>
      </c>
    </row>
    <row r="221" spans="1:5" ht="16.5" customHeight="1">
      <c r="A221" s="98"/>
      <c r="B221" s="198" t="s">
        <v>328</v>
      </c>
      <c r="C221" s="161">
        <v>5</v>
      </c>
      <c r="D221" s="162">
        <v>440000</v>
      </c>
      <c r="E221" s="199">
        <v>376000</v>
      </c>
    </row>
    <row r="222" spans="1:5" ht="16.5" customHeight="1">
      <c r="A222" s="98"/>
      <c r="B222" s="198" t="s">
        <v>496</v>
      </c>
      <c r="C222" s="161">
        <v>5</v>
      </c>
      <c r="D222" s="162">
        <v>660000</v>
      </c>
      <c r="E222" s="199">
        <v>653300</v>
      </c>
    </row>
    <row r="223" spans="2:5" s="98" customFormat="1" ht="16.5" customHeight="1">
      <c r="B223" s="198" t="s">
        <v>426</v>
      </c>
      <c r="C223" s="161">
        <v>4</v>
      </c>
      <c r="D223" s="162">
        <v>220000</v>
      </c>
      <c r="E223" s="199">
        <v>214000</v>
      </c>
    </row>
    <row r="224" spans="2:5" s="98" customFormat="1" ht="16.5" customHeight="1">
      <c r="B224" s="198" t="s">
        <v>323</v>
      </c>
      <c r="C224" s="161">
        <v>4</v>
      </c>
      <c r="D224" s="162">
        <v>300000</v>
      </c>
      <c r="E224" s="199">
        <v>299500</v>
      </c>
    </row>
    <row r="225" spans="2:5" s="98" customFormat="1" ht="16.5" customHeight="1">
      <c r="B225" s="198" t="s">
        <v>507</v>
      </c>
      <c r="C225" s="161">
        <v>4</v>
      </c>
      <c r="D225" s="162">
        <v>720000</v>
      </c>
      <c r="E225" s="199">
        <v>640000</v>
      </c>
    </row>
    <row r="226" spans="2:5" s="98" customFormat="1" ht="16.5" customHeight="1">
      <c r="B226" s="198" t="s">
        <v>425</v>
      </c>
      <c r="C226" s="161">
        <v>4</v>
      </c>
      <c r="D226" s="162">
        <v>130000</v>
      </c>
      <c r="E226" s="199">
        <v>130000</v>
      </c>
    </row>
    <row r="227" spans="2:5" s="98" customFormat="1" ht="16.5" customHeight="1">
      <c r="B227" s="198" t="s">
        <v>324</v>
      </c>
      <c r="C227" s="161">
        <v>4</v>
      </c>
      <c r="D227" s="162">
        <v>63000</v>
      </c>
      <c r="E227" s="199">
        <v>63000</v>
      </c>
    </row>
    <row r="228" spans="2:5" s="98" customFormat="1" ht="16.5" customHeight="1">
      <c r="B228" s="198" t="s">
        <v>449</v>
      </c>
      <c r="C228" s="161">
        <v>4</v>
      </c>
      <c r="D228" s="162">
        <v>1900000</v>
      </c>
      <c r="E228" s="199">
        <v>1899000</v>
      </c>
    </row>
    <row r="229" spans="2:5" s="98" customFormat="1" ht="16.5" customHeight="1">
      <c r="B229" s="198" t="s">
        <v>325</v>
      </c>
      <c r="C229" s="161">
        <v>4</v>
      </c>
      <c r="D229" s="162">
        <v>260000</v>
      </c>
      <c r="E229" s="199">
        <v>260000</v>
      </c>
    </row>
    <row r="230" spans="2:5" s="98" customFormat="1" ht="16.5" customHeight="1">
      <c r="B230" s="198" t="s">
        <v>495</v>
      </c>
      <c r="C230" s="161">
        <v>4</v>
      </c>
      <c r="D230" s="162">
        <v>255000</v>
      </c>
      <c r="E230" s="199">
        <v>129950</v>
      </c>
    </row>
    <row r="231" spans="2:5" s="98" customFormat="1" ht="16.5" customHeight="1">
      <c r="B231" s="198" t="s">
        <v>429</v>
      </c>
      <c r="C231" s="161">
        <v>3</v>
      </c>
      <c r="D231" s="162">
        <v>110000</v>
      </c>
      <c r="E231" s="199">
        <v>110000</v>
      </c>
    </row>
    <row r="232" spans="2:5" s="98" customFormat="1" ht="16.5" customHeight="1">
      <c r="B232" s="198" t="s">
        <v>471</v>
      </c>
      <c r="C232" s="161">
        <v>3</v>
      </c>
      <c r="D232" s="162">
        <v>360000</v>
      </c>
      <c r="E232" s="199">
        <v>182000</v>
      </c>
    </row>
    <row r="233" spans="2:5" s="98" customFormat="1" ht="16.5" customHeight="1">
      <c r="B233" s="198" t="s">
        <v>502</v>
      </c>
      <c r="C233" s="161">
        <v>3</v>
      </c>
      <c r="D233" s="162">
        <v>1110000</v>
      </c>
      <c r="E233" s="199">
        <v>609500</v>
      </c>
    </row>
    <row r="234" spans="2:5" s="98" customFormat="1" ht="16.5" customHeight="1">
      <c r="B234" s="198" t="s">
        <v>509</v>
      </c>
      <c r="C234" s="161">
        <v>3</v>
      </c>
      <c r="D234" s="162">
        <v>258000</v>
      </c>
      <c r="E234" s="199">
        <v>218000</v>
      </c>
    </row>
    <row r="235" spans="2:5" s="98" customFormat="1" ht="16.5" customHeight="1">
      <c r="B235" s="198" t="s">
        <v>478</v>
      </c>
      <c r="C235" s="161">
        <v>3</v>
      </c>
      <c r="D235" s="162">
        <v>210000</v>
      </c>
      <c r="E235" s="199">
        <v>210000</v>
      </c>
    </row>
    <row r="236" spans="2:5" s="98" customFormat="1" ht="16.5" customHeight="1">
      <c r="B236" s="198" t="s">
        <v>498</v>
      </c>
      <c r="C236" s="161">
        <v>3</v>
      </c>
      <c r="D236" s="162">
        <v>350000</v>
      </c>
      <c r="E236" s="199">
        <v>350000</v>
      </c>
    </row>
    <row r="237" spans="2:5" s="98" customFormat="1" ht="16.5" customHeight="1">
      <c r="B237" s="198" t="s">
        <v>525</v>
      </c>
      <c r="C237" s="161">
        <v>2</v>
      </c>
      <c r="D237" s="162">
        <v>2010000</v>
      </c>
      <c r="E237" s="199">
        <v>2005100</v>
      </c>
    </row>
    <row r="238" spans="2:5" s="98" customFormat="1" ht="16.5" customHeight="1">
      <c r="B238" s="198" t="s">
        <v>475</v>
      </c>
      <c r="C238" s="161">
        <v>2</v>
      </c>
      <c r="D238" s="162">
        <v>100000</v>
      </c>
      <c r="E238" s="199">
        <v>52500</v>
      </c>
    </row>
    <row r="239" spans="2:5" s="98" customFormat="1" ht="16.5" customHeight="1">
      <c r="B239" s="198" t="s">
        <v>427</v>
      </c>
      <c r="C239" s="161">
        <v>2</v>
      </c>
      <c r="D239" s="162">
        <v>280000</v>
      </c>
      <c r="E239" s="199">
        <v>145000</v>
      </c>
    </row>
    <row r="240" spans="2:5" s="98" customFormat="1" ht="16.5" customHeight="1">
      <c r="B240" s="198" t="s">
        <v>538</v>
      </c>
      <c r="C240" s="161">
        <v>2</v>
      </c>
      <c r="D240" s="162">
        <v>260000</v>
      </c>
      <c r="E240" s="199">
        <v>125000</v>
      </c>
    </row>
    <row r="241" spans="2:5" s="98" customFormat="1" ht="16.5" customHeight="1">
      <c r="B241" s="198" t="s">
        <v>335</v>
      </c>
      <c r="C241" s="161">
        <v>2</v>
      </c>
      <c r="D241" s="162">
        <v>60000</v>
      </c>
      <c r="E241" s="199">
        <v>34500</v>
      </c>
    </row>
    <row r="242" spans="2:5" s="98" customFormat="1" ht="16.5" customHeight="1">
      <c r="B242" s="198" t="s">
        <v>497</v>
      </c>
      <c r="C242" s="161">
        <v>2</v>
      </c>
      <c r="D242" s="162">
        <v>200000</v>
      </c>
      <c r="E242" s="199">
        <v>200000</v>
      </c>
    </row>
    <row r="243" spans="2:5" s="98" customFormat="1" ht="16.5" customHeight="1">
      <c r="B243" s="198" t="s">
        <v>534</v>
      </c>
      <c r="C243" s="161">
        <v>2</v>
      </c>
      <c r="D243" s="162">
        <v>110000</v>
      </c>
      <c r="E243" s="199">
        <v>85000</v>
      </c>
    </row>
    <row r="244" spans="2:5" s="98" customFormat="1" ht="16.5" customHeight="1">
      <c r="B244" s="198" t="s">
        <v>552</v>
      </c>
      <c r="C244" s="161">
        <v>2</v>
      </c>
      <c r="D244" s="162">
        <v>110000</v>
      </c>
      <c r="E244" s="199">
        <v>107000</v>
      </c>
    </row>
    <row r="245" spans="2:5" s="98" customFormat="1" ht="16.5" customHeight="1">
      <c r="B245" s="198" t="s">
        <v>595</v>
      </c>
      <c r="C245" s="161">
        <v>1</v>
      </c>
      <c r="D245" s="162">
        <v>279000</v>
      </c>
      <c r="E245" s="199">
        <v>111600</v>
      </c>
    </row>
    <row r="246" spans="2:5" s="98" customFormat="1" ht="16.5" customHeight="1">
      <c r="B246" s="198" t="s">
        <v>553</v>
      </c>
      <c r="C246" s="161">
        <v>1</v>
      </c>
      <c r="D246" s="162">
        <v>500000</v>
      </c>
      <c r="E246" s="199">
        <v>250000</v>
      </c>
    </row>
    <row r="247" spans="1:5" ht="16.5" customHeight="1">
      <c r="A247" s="98"/>
      <c r="B247" s="198" t="s">
        <v>539</v>
      </c>
      <c r="C247" s="161">
        <v>1</v>
      </c>
      <c r="D247" s="162">
        <v>10000</v>
      </c>
      <c r="E247" s="199">
        <v>10000</v>
      </c>
    </row>
    <row r="248" spans="1:5" ht="16.5" customHeight="1">
      <c r="A248" s="98"/>
      <c r="B248" s="198" t="s">
        <v>506</v>
      </c>
      <c r="C248" s="161">
        <v>1</v>
      </c>
      <c r="D248" s="162">
        <v>100000</v>
      </c>
      <c r="E248" s="199">
        <v>50000</v>
      </c>
    </row>
    <row r="249" spans="1:5" ht="16.5" customHeight="1">
      <c r="A249" s="98"/>
      <c r="B249" s="198" t="s">
        <v>505</v>
      </c>
      <c r="C249" s="161">
        <v>1</v>
      </c>
      <c r="D249" s="162">
        <v>300000</v>
      </c>
      <c r="E249" s="199">
        <v>60000</v>
      </c>
    </row>
    <row r="250" spans="1:5" ht="16.5" customHeight="1">
      <c r="A250" s="98"/>
      <c r="B250" s="198" t="s">
        <v>504</v>
      </c>
      <c r="C250" s="161">
        <v>1</v>
      </c>
      <c r="D250" s="162">
        <v>50000</v>
      </c>
      <c r="E250" s="199">
        <v>35000</v>
      </c>
    </row>
    <row r="251" spans="1:5" ht="16.5" customHeight="1">
      <c r="A251" s="98"/>
      <c r="B251" s="198" t="s">
        <v>469</v>
      </c>
      <c r="C251" s="161">
        <v>1</v>
      </c>
      <c r="D251" s="162">
        <v>800000</v>
      </c>
      <c r="E251" s="199">
        <v>800000</v>
      </c>
    </row>
    <row r="252" spans="2:5" s="98" customFormat="1" ht="16.5" customHeight="1">
      <c r="B252" s="198" t="s">
        <v>503</v>
      </c>
      <c r="C252" s="161">
        <v>1</v>
      </c>
      <c r="D252" s="162">
        <v>100000</v>
      </c>
      <c r="E252" s="199">
        <v>100000</v>
      </c>
    </row>
    <row r="253" spans="2:5" s="98" customFormat="1" ht="16.5" customHeight="1">
      <c r="B253" s="198" t="s">
        <v>522</v>
      </c>
      <c r="C253" s="161">
        <v>1</v>
      </c>
      <c r="D253" s="162">
        <v>10000</v>
      </c>
      <c r="E253" s="199">
        <v>10000</v>
      </c>
    </row>
    <row r="254" spans="2:5" s="98" customFormat="1" ht="16.5" customHeight="1">
      <c r="B254" s="198" t="s">
        <v>476</v>
      </c>
      <c r="C254" s="161">
        <v>1</v>
      </c>
      <c r="D254" s="162">
        <v>10000</v>
      </c>
      <c r="E254" s="199">
        <v>10000</v>
      </c>
    </row>
    <row r="255" spans="1:5" ht="16.5" customHeight="1">
      <c r="A255" s="98"/>
      <c r="B255" s="198" t="s">
        <v>523</v>
      </c>
      <c r="C255" s="161">
        <v>1</v>
      </c>
      <c r="D255" s="162">
        <v>100000</v>
      </c>
      <c r="E255" s="199">
        <v>100000</v>
      </c>
    </row>
    <row r="256" spans="1:5" ht="16.5" customHeight="1">
      <c r="A256" s="98"/>
      <c r="B256" s="198" t="s">
        <v>501</v>
      </c>
      <c r="C256" s="161">
        <v>1</v>
      </c>
      <c r="D256" s="162">
        <v>10000</v>
      </c>
      <c r="E256" s="199">
        <v>10000</v>
      </c>
    </row>
    <row r="257" spans="1:5" ht="16.5" customHeight="1">
      <c r="A257" s="98"/>
      <c r="B257" s="198" t="s">
        <v>537</v>
      </c>
      <c r="C257" s="161">
        <v>1</v>
      </c>
      <c r="D257" s="162">
        <v>100000</v>
      </c>
      <c r="E257" s="199">
        <v>40000</v>
      </c>
    </row>
    <row r="258" spans="1:5" ht="16.5" customHeight="1">
      <c r="A258" s="98"/>
      <c r="B258" s="198" t="s">
        <v>500</v>
      </c>
      <c r="C258" s="161">
        <v>1</v>
      </c>
      <c r="D258" s="162">
        <v>20000</v>
      </c>
      <c r="E258" s="199">
        <v>10000</v>
      </c>
    </row>
    <row r="259" spans="2:5" s="98" customFormat="1" ht="16.5" customHeight="1">
      <c r="B259" s="198" t="s">
        <v>332</v>
      </c>
      <c r="C259" s="161">
        <v>1</v>
      </c>
      <c r="D259" s="162">
        <v>200000</v>
      </c>
      <c r="E259" s="199">
        <v>100000</v>
      </c>
    </row>
    <row r="260" spans="2:5" s="98" customFormat="1" ht="16.5" customHeight="1">
      <c r="B260" s="198" t="s">
        <v>479</v>
      </c>
      <c r="C260" s="161">
        <v>1</v>
      </c>
      <c r="D260" s="162">
        <v>10000</v>
      </c>
      <c r="E260" s="199">
        <v>10000</v>
      </c>
    </row>
    <row r="261" spans="2:5" s="98" customFormat="1" ht="16.5" customHeight="1">
      <c r="B261" s="198" t="s">
        <v>451</v>
      </c>
      <c r="C261" s="161">
        <v>1</v>
      </c>
      <c r="D261" s="162">
        <v>20000</v>
      </c>
      <c r="E261" s="199">
        <v>10000</v>
      </c>
    </row>
    <row r="262" spans="2:5" s="98" customFormat="1" ht="16.5" customHeight="1">
      <c r="B262" s="198" t="s">
        <v>560</v>
      </c>
      <c r="C262" s="161">
        <v>1</v>
      </c>
      <c r="D262" s="162">
        <v>10000</v>
      </c>
      <c r="E262" s="199">
        <v>10000</v>
      </c>
    </row>
    <row r="263" spans="2:5" s="98" customFormat="1" ht="16.5" customHeight="1">
      <c r="B263" s="198" t="s">
        <v>445</v>
      </c>
      <c r="C263" s="161">
        <v>1</v>
      </c>
      <c r="D263" s="162">
        <v>10000</v>
      </c>
      <c r="E263" s="199">
        <v>9500</v>
      </c>
    </row>
    <row r="264" spans="2:5" s="98" customFormat="1" ht="16.5" customHeight="1">
      <c r="B264" s="198" t="s">
        <v>477</v>
      </c>
      <c r="C264" s="161">
        <v>1</v>
      </c>
      <c r="D264" s="162">
        <v>10000</v>
      </c>
      <c r="E264" s="199">
        <v>10000</v>
      </c>
    </row>
    <row r="265" spans="2:5" s="98" customFormat="1" ht="16.5" customHeight="1">
      <c r="B265" s="198" t="s">
        <v>508</v>
      </c>
      <c r="C265" s="161">
        <v>1</v>
      </c>
      <c r="D265" s="162">
        <v>50000</v>
      </c>
      <c r="E265" s="199">
        <v>50000</v>
      </c>
    </row>
    <row r="266" spans="2:5" s="98" customFormat="1" ht="16.5" customHeight="1">
      <c r="B266" s="198" t="s">
        <v>540</v>
      </c>
      <c r="C266" s="161">
        <v>1</v>
      </c>
      <c r="D266" s="162">
        <v>10000</v>
      </c>
      <c r="E266" s="199">
        <v>5000</v>
      </c>
    </row>
    <row r="267" spans="2:5" s="98" customFormat="1" ht="16.5" customHeight="1">
      <c r="B267" s="198" t="s">
        <v>536</v>
      </c>
      <c r="C267" s="161">
        <v>1</v>
      </c>
      <c r="D267" s="162">
        <v>100000</v>
      </c>
      <c r="E267" s="199">
        <v>100000</v>
      </c>
    </row>
    <row r="268" spans="2:5" s="98" customFormat="1" ht="16.5" customHeight="1">
      <c r="B268" s="198" t="s">
        <v>561</v>
      </c>
      <c r="C268" s="161">
        <v>1</v>
      </c>
      <c r="D268" s="162">
        <v>100000</v>
      </c>
      <c r="E268" s="199">
        <v>100000</v>
      </c>
    </row>
    <row r="269" spans="2:5" s="98" customFormat="1" ht="16.5" customHeight="1">
      <c r="B269" s="198" t="s">
        <v>521</v>
      </c>
      <c r="C269" s="161">
        <v>1</v>
      </c>
      <c r="D269" s="162">
        <v>300000</v>
      </c>
      <c r="E269" s="199">
        <v>300000</v>
      </c>
    </row>
    <row r="270" spans="2:5" s="98" customFormat="1" ht="16.5" customHeight="1">
      <c r="B270" s="198" t="s">
        <v>594</v>
      </c>
      <c r="C270" s="161">
        <v>1</v>
      </c>
      <c r="D270" s="162">
        <v>100000</v>
      </c>
      <c r="E270" s="199">
        <v>100000</v>
      </c>
    </row>
    <row r="271" spans="1:5" ht="16.5" customHeight="1">
      <c r="A271" s="98"/>
      <c r="B271" s="198" t="s">
        <v>524</v>
      </c>
      <c r="C271" s="161">
        <v>1</v>
      </c>
      <c r="D271" s="162">
        <v>10000</v>
      </c>
      <c r="E271" s="199">
        <v>10000</v>
      </c>
    </row>
    <row r="272" spans="1:5" ht="16.5" customHeight="1">
      <c r="A272" s="98"/>
      <c r="B272" s="317" t="s">
        <v>541</v>
      </c>
      <c r="C272" s="319">
        <v>1</v>
      </c>
      <c r="D272" s="320">
        <v>10000</v>
      </c>
      <c r="E272" s="321">
        <v>7000</v>
      </c>
    </row>
    <row r="273" spans="1:5" ht="16.5" customHeight="1">
      <c r="A273" s="98"/>
      <c r="B273" s="317" t="s">
        <v>520</v>
      </c>
      <c r="C273" s="319">
        <v>1</v>
      </c>
      <c r="D273" s="320">
        <v>10000</v>
      </c>
      <c r="E273" s="321">
        <v>10000</v>
      </c>
    </row>
    <row r="274" spans="1:5" ht="16.5" customHeight="1" thickBot="1">
      <c r="A274" s="98"/>
      <c r="B274" s="545" t="s">
        <v>30</v>
      </c>
      <c r="C274" s="546"/>
      <c r="D274" s="546"/>
      <c r="E274" s="290">
        <f>SUM(E173:E273)</f>
        <v>505374399</v>
      </c>
    </row>
    <row r="275" spans="2:5" ht="16.5" customHeight="1">
      <c r="B275" s="2" t="s">
        <v>18</v>
      </c>
      <c r="C275" s="2"/>
      <c r="D275" s="2"/>
      <c r="E275" s="98"/>
    </row>
    <row r="276" spans="2:5" ht="16.5" customHeight="1">
      <c r="B276" s="86" t="s">
        <v>223</v>
      </c>
      <c r="C276" s="86"/>
      <c r="D276" s="86"/>
      <c r="E276" s="86"/>
    </row>
  </sheetData>
  <sheetProtection/>
  <mergeCells count="27">
    <mergeCell ref="C101:C103"/>
    <mergeCell ref="D101:D103"/>
    <mergeCell ref="E101:E103"/>
    <mergeCell ref="B169:E169"/>
    <mergeCell ref="B170:B172"/>
    <mergeCell ref="C170:C172"/>
    <mergeCell ref="D170:D172"/>
    <mergeCell ref="E170:E172"/>
    <mergeCell ref="A1:F1"/>
    <mergeCell ref="A3:F3"/>
    <mergeCell ref="B6:E6"/>
    <mergeCell ref="B45:E45"/>
    <mergeCell ref="B46:B48"/>
    <mergeCell ref="C46:C48"/>
    <mergeCell ref="D46:D48"/>
    <mergeCell ref="E46:E48"/>
    <mergeCell ref="B36:D36"/>
    <mergeCell ref="B93:D93"/>
    <mergeCell ref="B167:D167"/>
    <mergeCell ref="B274:D274"/>
    <mergeCell ref="B7:B9"/>
    <mergeCell ref="C7:C9"/>
    <mergeCell ref="D7:D9"/>
    <mergeCell ref="A99:F99"/>
    <mergeCell ref="B100:E100"/>
    <mergeCell ref="B101:B103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76" t="s">
        <v>563</v>
      </c>
      <c r="B1" s="376"/>
      <c r="C1" s="376"/>
    </row>
    <row r="7" ht="15">
      <c r="B7" s="1"/>
    </row>
    <row r="8" ht="18">
      <c r="B8" s="67" t="s">
        <v>228</v>
      </c>
    </row>
    <row r="9" ht="15.75" thickBot="1"/>
    <row r="10" spans="1:3" ht="15.75">
      <c r="A10" s="68"/>
      <c r="B10" s="69"/>
      <c r="C10" s="70"/>
    </row>
    <row r="11" spans="1:3" ht="25.5">
      <c r="A11" s="71"/>
      <c r="B11" s="72"/>
      <c r="C11" s="73" t="s">
        <v>229</v>
      </c>
    </row>
    <row r="12" spans="1:3" ht="15">
      <c r="A12" s="71"/>
      <c r="B12" s="74" t="s">
        <v>0</v>
      </c>
      <c r="C12" s="75">
        <v>3</v>
      </c>
    </row>
    <row r="13" spans="1:3" ht="15.75">
      <c r="A13" s="76"/>
      <c r="B13" s="74" t="s">
        <v>230</v>
      </c>
      <c r="C13" s="77" t="s">
        <v>231</v>
      </c>
    </row>
    <row r="14" spans="1:3" ht="15.75">
      <c r="A14" s="76"/>
      <c r="B14" s="78" t="s">
        <v>232</v>
      </c>
      <c r="C14" s="75">
        <v>7</v>
      </c>
    </row>
    <row r="15" spans="1:3" ht="13.5" customHeight="1">
      <c r="A15" s="76"/>
      <c r="B15" s="78" t="s">
        <v>233</v>
      </c>
      <c r="C15" s="77">
        <v>8</v>
      </c>
    </row>
    <row r="16" spans="1:3" ht="15" customHeight="1">
      <c r="A16" s="79"/>
      <c r="B16" s="78" t="s">
        <v>303</v>
      </c>
      <c r="C16" s="75">
        <v>9</v>
      </c>
    </row>
    <row r="17" spans="1:3" ht="15.75">
      <c r="A17" s="79"/>
      <c r="B17" s="80" t="s">
        <v>234</v>
      </c>
      <c r="C17" s="75">
        <v>10</v>
      </c>
    </row>
    <row r="18" spans="1:3" ht="15.75">
      <c r="A18" s="79"/>
      <c r="B18" s="74" t="s">
        <v>235</v>
      </c>
      <c r="C18" s="75">
        <v>11</v>
      </c>
    </row>
    <row r="19" spans="1:3" ht="15">
      <c r="A19" s="81"/>
      <c r="B19" s="74" t="s">
        <v>236</v>
      </c>
      <c r="C19" s="82">
        <v>12</v>
      </c>
    </row>
    <row r="20" spans="1:3" ht="15">
      <c r="A20" s="81"/>
      <c r="B20" s="74" t="s">
        <v>237</v>
      </c>
      <c r="C20" s="82" t="s">
        <v>238</v>
      </c>
    </row>
    <row r="21" spans="1:3" s="98" customFormat="1" ht="15">
      <c r="A21" s="81"/>
      <c r="B21" s="74" t="s">
        <v>309</v>
      </c>
      <c r="C21" s="82" t="s">
        <v>240</v>
      </c>
    </row>
    <row r="22" spans="1:3" ht="15">
      <c r="A22" s="81"/>
      <c r="B22" s="74" t="s">
        <v>239</v>
      </c>
      <c r="C22" s="82" t="s">
        <v>242</v>
      </c>
    </row>
    <row r="23" spans="1:3" ht="15">
      <c r="A23" s="81"/>
      <c r="B23" s="74" t="s">
        <v>241</v>
      </c>
      <c r="C23" s="82" t="s">
        <v>308</v>
      </c>
    </row>
    <row r="24" spans="1:3" s="98" customFormat="1" ht="15">
      <c r="A24" s="81"/>
      <c r="B24" s="74" t="s">
        <v>481</v>
      </c>
      <c r="C24" s="82" t="s">
        <v>486</v>
      </c>
    </row>
    <row r="25" spans="1:3" ht="15">
      <c r="A25" s="81"/>
      <c r="B25" s="74" t="s">
        <v>294</v>
      </c>
      <c r="C25" s="82" t="s">
        <v>482</v>
      </c>
    </row>
    <row r="26" spans="1:3" ht="15">
      <c r="A26" s="81"/>
      <c r="B26" s="74" t="s">
        <v>243</v>
      </c>
      <c r="C26" s="82" t="s">
        <v>487</v>
      </c>
    </row>
    <row r="27" spans="1:3" ht="15">
      <c r="A27" s="81"/>
      <c r="B27" s="74" t="s">
        <v>244</v>
      </c>
      <c r="C27" s="82" t="s">
        <v>488</v>
      </c>
    </row>
    <row r="28" spans="1:3" ht="15">
      <c r="A28" s="81"/>
      <c r="B28" s="74" t="s">
        <v>245</v>
      </c>
      <c r="C28" s="82" t="s">
        <v>489</v>
      </c>
    </row>
    <row r="29" spans="1:3" ht="15">
      <c r="A29" s="81"/>
      <c r="B29" s="78" t="s">
        <v>246</v>
      </c>
      <c r="C29" s="82" t="s">
        <v>490</v>
      </c>
    </row>
    <row r="30" spans="1:3" ht="15.75" thickBot="1">
      <c r="A30" s="83"/>
      <c r="B30" s="84"/>
      <c r="C30" s="8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8" ht="18.75" thickBot="1">
      <c r="A1" s="376" t="s">
        <v>566</v>
      </c>
      <c r="B1" s="376"/>
      <c r="C1" s="376"/>
      <c r="D1" s="376"/>
      <c r="E1" s="376"/>
      <c r="F1" s="376"/>
      <c r="H1" s="176"/>
    </row>
    <row r="2" spans="1:6" s="98" customFormat="1" ht="18">
      <c r="A2" s="32"/>
      <c r="B2" s="32"/>
      <c r="C2" s="32"/>
      <c r="D2" s="32"/>
      <c r="E2" s="32"/>
      <c r="F2" s="32"/>
    </row>
    <row r="3" spans="1:5" ht="15" customHeight="1">
      <c r="A3" s="544" t="s">
        <v>586</v>
      </c>
      <c r="B3" s="544"/>
      <c r="C3" s="544"/>
      <c r="D3" s="544"/>
      <c r="E3" s="544"/>
    </row>
    <row r="4" spans="1:5" ht="15" customHeight="1">
      <c r="A4" s="544"/>
      <c r="B4" s="544"/>
      <c r="C4" s="544"/>
      <c r="D4" s="544"/>
      <c r="E4" s="544"/>
    </row>
    <row r="5" spans="1:5" s="98" customFormat="1" ht="15" customHeight="1">
      <c r="A5" s="123"/>
      <c r="B5" s="123"/>
      <c r="C5" s="123"/>
      <c r="D5" s="123"/>
      <c r="E5" s="123"/>
    </row>
    <row r="6" spans="1:5" s="98" customFormat="1" ht="15" customHeight="1">
      <c r="A6" s="101"/>
      <c r="B6" s="101"/>
      <c r="C6" s="101"/>
      <c r="D6" s="101"/>
      <c r="E6" s="101"/>
    </row>
    <row r="7" spans="2:5" ht="15">
      <c r="B7" s="535" t="s">
        <v>107</v>
      </c>
      <c r="C7" s="535"/>
      <c r="D7" s="535"/>
      <c r="E7" s="535"/>
    </row>
    <row r="8" spans="1:6" ht="15" customHeight="1">
      <c r="A8" s="538" t="s">
        <v>108</v>
      </c>
      <c r="B8" s="538" t="s">
        <v>437</v>
      </c>
      <c r="C8" s="538" t="s">
        <v>218</v>
      </c>
      <c r="D8" s="538" t="s">
        <v>219</v>
      </c>
      <c r="E8" s="538" t="s">
        <v>220</v>
      </c>
      <c r="F8" s="176"/>
    </row>
    <row r="9" spans="1:5" ht="45" customHeight="1">
      <c r="A9" s="538"/>
      <c r="B9" s="538"/>
      <c r="C9" s="538"/>
      <c r="D9" s="539"/>
      <c r="E9" s="539"/>
    </row>
    <row r="10" spans="1:5" ht="15" customHeight="1" thickBot="1">
      <c r="A10" s="536"/>
      <c r="B10" s="536"/>
      <c r="C10" s="536"/>
      <c r="D10" s="540"/>
      <c r="E10" s="540"/>
    </row>
    <row r="11" spans="1:5" ht="29.25" customHeight="1">
      <c r="A11" s="291">
        <v>1</v>
      </c>
      <c r="B11" s="287" t="s">
        <v>452</v>
      </c>
      <c r="C11" s="185">
        <v>48</v>
      </c>
      <c r="D11" s="191">
        <v>31411000</v>
      </c>
      <c r="E11" s="197">
        <v>28058690</v>
      </c>
    </row>
    <row r="12" spans="1:5" ht="27.75" customHeight="1">
      <c r="A12" s="292">
        <v>2</v>
      </c>
      <c r="B12" s="187" t="s">
        <v>456</v>
      </c>
      <c r="C12" s="161">
        <v>26</v>
      </c>
      <c r="D12" s="162">
        <v>5415000</v>
      </c>
      <c r="E12" s="199">
        <v>5156780</v>
      </c>
    </row>
    <row r="13" spans="1:5" ht="28.5" customHeight="1">
      <c r="A13" s="292">
        <v>3</v>
      </c>
      <c r="B13" s="187" t="s">
        <v>460</v>
      </c>
      <c r="C13" s="161">
        <v>24</v>
      </c>
      <c r="D13" s="162">
        <v>2900000</v>
      </c>
      <c r="E13" s="199">
        <v>2392500</v>
      </c>
    </row>
    <row r="14" spans="1:5" ht="15">
      <c r="A14" s="292">
        <v>4</v>
      </c>
      <c r="B14" s="187" t="s">
        <v>454</v>
      </c>
      <c r="C14" s="161">
        <v>22</v>
      </c>
      <c r="D14" s="162">
        <v>5440000</v>
      </c>
      <c r="E14" s="199">
        <v>4959000</v>
      </c>
    </row>
    <row r="15" spans="1:5" ht="18.75" customHeight="1">
      <c r="A15" s="292">
        <v>5</v>
      </c>
      <c r="B15" s="187" t="s">
        <v>457</v>
      </c>
      <c r="C15" s="161">
        <v>17</v>
      </c>
      <c r="D15" s="162">
        <v>2226000</v>
      </c>
      <c r="E15" s="199">
        <v>1677000</v>
      </c>
    </row>
    <row r="16" spans="1:5" ht="31.5" customHeight="1">
      <c r="A16" s="292">
        <v>6</v>
      </c>
      <c r="B16" s="187" t="s">
        <v>453</v>
      </c>
      <c r="C16" s="161">
        <v>13</v>
      </c>
      <c r="D16" s="162">
        <v>1250000</v>
      </c>
      <c r="E16" s="199">
        <v>929000</v>
      </c>
    </row>
    <row r="17" spans="1:5" ht="27" customHeight="1">
      <c r="A17" s="292">
        <v>7</v>
      </c>
      <c r="B17" s="187" t="s">
        <v>461</v>
      </c>
      <c r="C17" s="161">
        <v>12</v>
      </c>
      <c r="D17" s="162">
        <v>7572000</v>
      </c>
      <c r="E17" s="199">
        <v>1553820</v>
      </c>
    </row>
    <row r="18" spans="1:5" ht="18" customHeight="1">
      <c r="A18" s="292">
        <v>8</v>
      </c>
      <c r="B18" s="187" t="s">
        <v>511</v>
      </c>
      <c r="C18" s="161">
        <v>11</v>
      </c>
      <c r="D18" s="162">
        <v>800000</v>
      </c>
      <c r="E18" s="199">
        <v>570000</v>
      </c>
    </row>
    <row r="19" spans="1:5" ht="18" customHeight="1">
      <c r="A19" s="292">
        <v>9</v>
      </c>
      <c r="B19" s="187" t="s">
        <v>512</v>
      </c>
      <c r="C19" s="161">
        <v>11</v>
      </c>
      <c r="D19" s="162">
        <v>47350000</v>
      </c>
      <c r="E19" s="199">
        <v>24111500</v>
      </c>
    </row>
    <row r="20" spans="1:5" ht="17.25" customHeight="1">
      <c r="A20" s="292">
        <v>10</v>
      </c>
      <c r="B20" s="187" t="s">
        <v>510</v>
      </c>
      <c r="C20" s="161">
        <v>9</v>
      </c>
      <c r="D20" s="162">
        <v>10900000</v>
      </c>
      <c r="E20" s="199">
        <v>10640500</v>
      </c>
    </row>
    <row r="21" spans="1:5" ht="17.25" customHeight="1">
      <c r="A21" s="292">
        <v>11</v>
      </c>
      <c r="B21" s="187" t="s">
        <v>462</v>
      </c>
      <c r="C21" s="161">
        <v>9</v>
      </c>
      <c r="D21" s="162">
        <v>12400000</v>
      </c>
      <c r="E21" s="199">
        <v>12117000</v>
      </c>
    </row>
    <row r="22" spans="1:5" ht="15">
      <c r="A22" s="292">
        <v>12</v>
      </c>
      <c r="B22" s="187" t="s">
        <v>513</v>
      </c>
      <c r="C22" s="161">
        <v>8</v>
      </c>
      <c r="D22" s="162">
        <v>11700000</v>
      </c>
      <c r="E22" s="199">
        <v>11608000</v>
      </c>
    </row>
    <row r="23" spans="1:5" ht="15">
      <c r="A23" s="292">
        <v>13</v>
      </c>
      <c r="B23" s="187" t="s">
        <v>463</v>
      </c>
      <c r="C23" s="161">
        <v>7</v>
      </c>
      <c r="D23" s="162">
        <v>1100000</v>
      </c>
      <c r="E23" s="199">
        <v>743000</v>
      </c>
    </row>
    <row r="24" spans="1:6" ht="27" customHeight="1">
      <c r="A24" s="292">
        <v>14</v>
      </c>
      <c r="B24" s="187" t="s">
        <v>466</v>
      </c>
      <c r="C24" s="161">
        <v>7</v>
      </c>
      <c r="D24" s="162">
        <v>1000000</v>
      </c>
      <c r="E24" s="199">
        <v>675000</v>
      </c>
      <c r="F24" s="98"/>
    </row>
    <row r="25" spans="1:5" ht="27" customHeight="1">
      <c r="A25" s="292">
        <v>15</v>
      </c>
      <c r="B25" s="187" t="s">
        <v>455</v>
      </c>
      <c r="C25" s="161">
        <v>7</v>
      </c>
      <c r="D25" s="162">
        <v>601000</v>
      </c>
      <c r="E25" s="199">
        <v>507340</v>
      </c>
    </row>
    <row r="26" spans="1:5" ht="30" customHeight="1">
      <c r="A26" s="292">
        <v>16</v>
      </c>
      <c r="B26" s="187" t="s">
        <v>596</v>
      </c>
      <c r="C26" s="161">
        <v>7</v>
      </c>
      <c r="D26" s="162">
        <v>6745000</v>
      </c>
      <c r="E26" s="199">
        <v>5965000</v>
      </c>
    </row>
    <row r="27" spans="1:5" ht="27.75" customHeight="1">
      <c r="A27" s="292">
        <v>17</v>
      </c>
      <c r="B27" s="187" t="s">
        <v>514</v>
      </c>
      <c r="C27" s="161">
        <v>6</v>
      </c>
      <c r="D27" s="162">
        <v>550000</v>
      </c>
      <c r="E27" s="199">
        <v>540000</v>
      </c>
    </row>
    <row r="28" spans="1:5" ht="31.5" customHeight="1">
      <c r="A28" s="292">
        <v>18</v>
      </c>
      <c r="B28" s="187" t="s">
        <v>527</v>
      </c>
      <c r="C28" s="161">
        <v>6</v>
      </c>
      <c r="D28" s="162">
        <v>500000</v>
      </c>
      <c r="E28" s="199">
        <v>389000</v>
      </c>
    </row>
    <row r="29" spans="1:5" ht="30" customHeight="1">
      <c r="A29" s="292">
        <v>19</v>
      </c>
      <c r="B29" s="187" t="s">
        <v>459</v>
      </c>
      <c r="C29" s="161">
        <v>6</v>
      </c>
      <c r="D29" s="162">
        <v>700000</v>
      </c>
      <c r="E29" s="199">
        <v>524000</v>
      </c>
    </row>
    <row r="30" spans="1:5" ht="29.25" customHeight="1" thickBot="1">
      <c r="A30" s="293">
        <v>20</v>
      </c>
      <c r="B30" s="285" t="s">
        <v>472</v>
      </c>
      <c r="C30" s="189">
        <v>6</v>
      </c>
      <c r="D30" s="202">
        <v>450000</v>
      </c>
      <c r="E30" s="286">
        <v>380000</v>
      </c>
    </row>
    <row r="31" spans="1:5" ht="18.75" customHeight="1">
      <c r="A31" s="554" t="s">
        <v>30</v>
      </c>
      <c r="B31" s="555"/>
      <c r="C31" s="555"/>
      <c r="D31" s="556"/>
      <c r="E31" s="208">
        <f>SUM(E11:E30)</f>
        <v>113497130</v>
      </c>
    </row>
    <row r="32" spans="2:5" ht="15">
      <c r="B32" s="2" t="s">
        <v>18</v>
      </c>
      <c r="C32" s="2"/>
      <c r="D32" s="2"/>
      <c r="E32" s="66"/>
    </row>
    <row r="33" spans="2:5" ht="15">
      <c r="B33" s="2"/>
      <c r="C33" s="2"/>
      <c r="D33" s="2"/>
      <c r="E33" s="63"/>
    </row>
    <row r="34" spans="2:5" s="98" customFormat="1" ht="15">
      <c r="B34" s="2"/>
      <c r="C34" s="2"/>
      <c r="D34" s="2"/>
      <c r="E34" s="63"/>
    </row>
    <row r="35" spans="2:5" ht="15">
      <c r="B35" s="2"/>
      <c r="C35" s="2"/>
      <c r="D35" s="2"/>
      <c r="E35" s="63"/>
    </row>
    <row r="36" spans="2:5" ht="15">
      <c r="B36" s="535" t="s">
        <v>115</v>
      </c>
      <c r="C36" s="535"/>
      <c r="D36" s="535"/>
      <c r="E36" s="535"/>
    </row>
    <row r="37" ht="15.75" customHeight="1"/>
    <row r="38" spans="1:5" ht="30" customHeight="1">
      <c r="A38" s="538" t="s">
        <v>108</v>
      </c>
      <c r="B38" s="538" t="s">
        <v>437</v>
      </c>
      <c r="C38" s="538" t="s">
        <v>218</v>
      </c>
      <c r="D38" s="538" t="s">
        <v>219</v>
      </c>
      <c r="E38" s="538" t="s">
        <v>220</v>
      </c>
    </row>
    <row r="39" spans="1:5" ht="33" customHeight="1" thickBot="1">
      <c r="A39" s="538"/>
      <c r="B39" s="538"/>
      <c r="C39" s="538"/>
      <c r="D39" s="539"/>
      <c r="E39" s="539"/>
    </row>
    <row r="40" spans="1:5" ht="15.75" customHeight="1" hidden="1" thickBot="1">
      <c r="A40" s="536"/>
      <c r="B40" s="536"/>
      <c r="C40" s="536"/>
      <c r="D40" s="540"/>
      <c r="E40" s="540"/>
    </row>
    <row r="41" spans="1:5" ht="15">
      <c r="A41" s="291">
        <v>1</v>
      </c>
      <c r="B41" s="287" t="s">
        <v>452</v>
      </c>
      <c r="C41" s="185">
        <v>385</v>
      </c>
      <c r="D41" s="191">
        <v>79977031</v>
      </c>
      <c r="E41" s="197">
        <v>68143178</v>
      </c>
    </row>
    <row r="42" spans="1:5" ht="15">
      <c r="A42" s="292">
        <v>2</v>
      </c>
      <c r="B42" s="187" t="s">
        <v>460</v>
      </c>
      <c r="C42" s="161">
        <v>376</v>
      </c>
      <c r="D42" s="162">
        <v>46710003</v>
      </c>
      <c r="E42" s="199">
        <v>46275652</v>
      </c>
    </row>
    <row r="43" spans="1:5" ht="15.75" customHeight="1">
      <c r="A43" s="292">
        <v>3</v>
      </c>
      <c r="B43" s="187" t="s">
        <v>454</v>
      </c>
      <c r="C43" s="161">
        <v>248</v>
      </c>
      <c r="D43" s="162">
        <v>44886005</v>
      </c>
      <c r="E43" s="199">
        <v>43260805</v>
      </c>
    </row>
    <row r="44" spans="1:5" ht="15">
      <c r="A44" s="292">
        <v>4</v>
      </c>
      <c r="B44" s="187" t="s">
        <v>463</v>
      </c>
      <c r="C44" s="161">
        <v>131</v>
      </c>
      <c r="D44" s="162">
        <v>14906001</v>
      </c>
      <c r="E44" s="199">
        <v>13193593</v>
      </c>
    </row>
    <row r="45" spans="1:5" ht="18.75" customHeight="1">
      <c r="A45" s="292">
        <v>5</v>
      </c>
      <c r="B45" s="187" t="s">
        <v>455</v>
      </c>
      <c r="C45" s="161">
        <v>131</v>
      </c>
      <c r="D45" s="162">
        <v>15580601</v>
      </c>
      <c r="E45" s="199">
        <v>13546117</v>
      </c>
    </row>
    <row r="46" spans="1:5" ht="19.5" customHeight="1">
      <c r="A46" s="292">
        <v>6</v>
      </c>
      <c r="B46" s="187" t="s">
        <v>462</v>
      </c>
      <c r="C46" s="161">
        <v>106</v>
      </c>
      <c r="D46" s="162">
        <v>12775012</v>
      </c>
      <c r="E46" s="199">
        <v>11403612</v>
      </c>
    </row>
    <row r="47" spans="1:5" ht="15.75" customHeight="1">
      <c r="A47" s="292">
        <v>7</v>
      </c>
      <c r="B47" s="187" t="s">
        <v>458</v>
      </c>
      <c r="C47" s="161">
        <v>80</v>
      </c>
      <c r="D47" s="162">
        <v>12155000</v>
      </c>
      <c r="E47" s="199">
        <v>10935900</v>
      </c>
    </row>
    <row r="48" spans="1:5" ht="30" customHeight="1">
      <c r="A48" s="292">
        <v>8</v>
      </c>
      <c r="B48" s="187" t="s">
        <v>456</v>
      </c>
      <c r="C48" s="161">
        <v>74</v>
      </c>
      <c r="D48" s="162">
        <v>5015005</v>
      </c>
      <c r="E48" s="199">
        <v>4455421</v>
      </c>
    </row>
    <row r="49" spans="1:5" ht="42.75" customHeight="1">
      <c r="A49" s="292">
        <v>9</v>
      </c>
      <c r="B49" s="187" t="s">
        <v>480</v>
      </c>
      <c r="C49" s="161">
        <v>58</v>
      </c>
      <c r="D49" s="162">
        <v>5777000</v>
      </c>
      <c r="E49" s="199">
        <v>5215850</v>
      </c>
    </row>
    <row r="50" spans="1:5" ht="27.75" customHeight="1">
      <c r="A50" s="292">
        <v>10</v>
      </c>
      <c r="B50" s="187" t="s">
        <v>459</v>
      </c>
      <c r="C50" s="161">
        <v>54</v>
      </c>
      <c r="D50" s="162">
        <v>5750700</v>
      </c>
      <c r="E50" s="199">
        <v>4832014</v>
      </c>
    </row>
    <row r="51" spans="1:5" ht="36.75" customHeight="1">
      <c r="A51" s="292">
        <v>11</v>
      </c>
      <c r="B51" s="187" t="s">
        <v>472</v>
      </c>
      <c r="C51" s="161">
        <v>48</v>
      </c>
      <c r="D51" s="162">
        <v>3263450</v>
      </c>
      <c r="E51" s="199">
        <v>3028380</v>
      </c>
    </row>
    <row r="52" spans="1:5" ht="31.5" customHeight="1">
      <c r="A52" s="292">
        <v>12</v>
      </c>
      <c r="B52" s="187" t="s">
        <v>466</v>
      </c>
      <c r="C52" s="161">
        <v>46</v>
      </c>
      <c r="D52" s="162">
        <v>7100001</v>
      </c>
      <c r="E52" s="199">
        <v>5960275</v>
      </c>
    </row>
    <row r="53" spans="1:5" ht="38.25" customHeight="1">
      <c r="A53" s="292">
        <v>13</v>
      </c>
      <c r="B53" s="187" t="s">
        <v>515</v>
      </c>
      <c r="C53" s="161">
        <v>44</v>
      </c>
      <c r="D53" s="162">
        <v>8370000</v>
      </c>
      <c r="E53" s="199">
        <v>7839900</v>
      </c>
    </row>
    <row r="54" spans="1:5" ht="30" customHeight="1">
      <c r="A54" s="292">
        <v>14</v>
      </c>
      <c r="B54" s="187" t="s">
        <v>464</v>
      </c>
      <c r="C54" s="161">
        <v>43</v>
      </c>
      <c r="D54" s="162">
        <v>7980000</v>
      </c>
      <c r="E54" s="199">
        <v>7494500</v>
      </c>
    </row>
    <row r="55" spans="1:5" ht="18.75" customHeight="1">
      <c r="A55" s="292">
        <v>15</v>
      </c>
      <c r="B55" s="187" t="s">
        <v>465</v>
      </c>
      <c r="C55" s="161">
        <v>43</v>
      </c>
      <c r="D55" s="162">
        <v>7570000</v>
      </c>
      <c r="E55" s="199">
        <v>6345800</v>
      </c>
    </row>
    <row r="56" spans="1:5" ht="28.5" customHeight="1">
      <c r="A56" s="292">
        <v>16</v>
      </c>
      <c r="B56" s="187" t="s">
        <v>526</v>
      </c>
      <c r="C56" s="161">
        <v>41</v>
      </c>
      <c r="D56" s="162">
        <v>4190000</v>
      </c>
      <c r="E56" s="199">
        <v>3971460</v>
      </c>
    </row>
    <row r="57" spans="1:5" ht="45.75" customHeight="1">
      <c r="A57" s="292">
        <v>17</v>
      </c>
      <c r="B57" s="187" t="s">
        <v>461</v>
      </c>
      <c r="C57" s="161">
        <v>39</v>
      </c>
      <c r="D57" s="162">
        <v>3215008</v>
      </c>
      <c r="E57" s="199">
        <v>3082502</v>
      </c>
    </row>
    <row r="58" spans="1:5" ht="19.5" customHeight="1">
      <c r="A58" s="292">
        <v>18</v>
      </c>
      <c r="B58" s="187" t="s">
        <v>527</v>
      </c>
      <c r="C58" s="161">
        <v>38</v>
      </c>
      <c r="D58" s="162">
        <v>5525500</v>
      </c>
      <c r="E58" s="199">
        <v>5225389</v>
      </c>
    </row>
    <row r="59" spans="1:5" ht="15">
      <c r="A59" s="292">
        <v>19</v>
      </c>
      <c r="B59" s="187" t="s">
        <v>514</v>
      </c>
      <c r="C59" s="161">
        <v>37</v>
      </c>
      <c r="D59" s="162">
        <v>4225550</v>
      </c>
      <c r="E59" s="199">
        <v>3842540</v>
      </c>
    </row>
    <row r="60" spans="1:5" ht="18.75" customHeight="1" thickBot="1">
      <c r="A60" s="293">
        <v>20</v>
      </c>
      <c r="B60" s="285" t="s">
        <v>597</v>
      </c>
      <c r="C60" s="189">
        <v>36</v>
      </c>
      <c r="D60" s="202">
        <v>6161000</v>
      </c>
      <c r="E60" s="286">
        <v>5828490</v>
      </c>
    </row>
    <row r="61" spans="1:5" ht="15" customHeight="1">
      <c r="A61" s="554" t="s">
        <v>30</v>
      </c>
      <c r="B61" s="555"/>
      <c r="C61" s="555"/>
      <c r="D61" s="556"/>
      <c r="E61" s="208">
        <f>SUM(E41:E60)</f>
        <v>273881378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90" workbookViewId="0" topLeftCell="A1">
      <selection activeCell="R15" sqref="R1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1" t="s">
        <v>564</v>
      </c>
      <c r="B2" s="381"/>
      <c r="C2" s="381"/>
      <c r="D2" s="381"/>
      <c r="E2" s="381"/>
      <c r="F2" s="381"/>
      <c r="G2" s="381"/>
      <c r="H2" s="381"/>
      <c r="I2" s="1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87" t="s">
        <v>0</v>
      </c>
      <c r="D6" s="387"/>
      <c r="E6" s="387"/>
      <c r="F6" s="387"/>
    </row>
    <row r="7" ht="15">
      <c r="D7" s="176"/>
    </row>
    <row r="8" ht="15.75" thickBot="1"/>
    <row r="9" spans="1:8" ht="16.5" thickBot="1">
      <c r="A9" s="388"/>
      <c r="B9" s="389"/>
      <c r="C9" s="392" t="s">
        <v>1</v>
      </c>
      <c r="D9" s="393"/>
      <c r="E9" s="393"/>
      <c r="F9" s="393"/>
      <c r="G9" s="394"/>
      <c r="H9" s="377" t="s">
        <v>2</v>
      </c>
    </row>
    <row r="10" spans="1:8" ht="16.5" thickBot="1">
      <c r="A10" s="390"/>
      <c r="B10" s="391"/>
      <c r="C10" s="158" t="s">
        <v>3</v>
      </c>
      <c r="D10" s="159" t="s">
        <v>4</v>
      </c>
      <c r="E10" s="159" t="s">
        <v>5</v>
      </c>
      <c r="F10" s="159" t="s">
        <v>6</v>
      </c>
      <c r="G10" s="160" t="s">
        <v>7</v>
      </c>
      <c r="H10" s="378"/>
    </row>
    <row r="11" spans="1:8" ht="15" customHeight="1">
      <c r="A11" s="379" t="s">
        <v>8</v>
      </c>
      <c r="B11" s="147" t="s">
        <v>9</v>
      </c>
      <c r="C11" s="196">
        <v>1039</v>
      </c>
      <c r="D11" s="185">
        <v>1</v>
      </c>
      <c r="E11" s="185"/>
      <c r="F11" s="191">
        <v>4486</v>
      </c>
      <c r="G11" s="185">
        <v>66</v>
      </c>
      <c r="H11" s="197">
        <v>5592</v>
      </c>
    </row>
    <row r="12" spans="1:8" ht="15.75" customHeight="1" thickBot="1">
      <c r="A12" s="380"/>
      <c r="B12" s="148" t="s">
        <v>10</v>
      </c>
      <c r="C12" s="200">
        <v>1925703796</v>
      </c>
      <c r="D12" s="162">
        <v>0</v>
      </c>
      <c r="E12" s="161"/>
      <c r="F12" s="162">
        <v>588430075</v>
      </c>
      <c r="G12" s="161"/>
      <c r="H12" s="199">
        <v>2514133871</v>
      </c>
    </row>
    <row r="13" spans="1:8" ht="15" customHeight="1">
      <c r="A13" s="384" t="s">
        <v>11</v>
      </c>
      <c r="B13" s="149" t="s">
        <v>12</v>
      </c>
      <c r="C13" s="198">
        <v>1</v>
      </c>
      <c r="D13" s="161">
        <v>4</v>
      </c>
      <c r="E13" s="161"/>
      <c r="F13" s="161">
        <v>100</v>
      </c>
      <c r="G13" s="161"/>
      <c r="H13" s="188">
        <v>105</v>
      </c>
    </row>
    <row r="14" spans="1:8" ht="15" customHeight="1">
      <c r="A14" s="385"/>
      <c r="B14" s="150" t="s">
        <v>13</v>
      </c>
      <c r="C14" s="198">
        <v>102</v>
      </c>
      <c r="D14" s="161"/>
      <c r="E14" s="161"/>
      <c r="F14" s="161">
        <v>3</v>
      </c>
      <c r="G14" s="161"/>
      <c r="H14" s="188">
        <v>105</v>
      </c>
    </row>
    <row r="15" spans="1:8" ht="15.75" customHeight="1" thickBot="1">
      <c r="A15" s="386"/>
      <c r="B15" s="151" t="s">
        <v>14</v>
      </c>
      <c r="C15" s="200">
        <v>870173250</v>
      </c>
      <c r="D15" s="161">
        <v>0</v>
      </c>
      <c r="E15" s="161"/>
      <c r="F15" s="162">
        <v>5850000</v>
      </c>
      <c r="G15" s="161"/>
      <c r="H15" s="199">
        <v>876023250</v>
      </c>
    </row>
    <row r="16" spans="1:8" ht="15.75" customHeight="1">
      <c r="A16" s="382" t="s">
        <v>15</v>
      </c>
      <c r="B16" s="152" t="s">
        <v>9</v>
      </c>
      <c r="C16" s="198">
        <v>475</v>
      </c>
      <c r="D16" s="161"/>
      <c r="E16" s="161"/>
      <c r="F16" s="161">
        <v>1584</v>
      </c>
      <c r="G16" s="161">
        <v>2</v>
      </c>
      <c r="H16" s="199">
        <v>2061</v>
      </c>
    </row>
    <row r="17" spans="1:8" ht="15.75" customHeight="1">
      <c r="A17" s="383"/>
      <c r="B17" s="153" t="s">
        <v>271</v>
      </c>
      <c r="C17" s="200">
        <v>13862219338</v>
      </c>
      <c r="D17" s="162"/>
      <c r="E17" s="161"/>
      <c r="F17" s="162">
        <v>1674843488</v>
      </c>
      <c r="G17" s="162">
        <v>10000</v>
      </c>
      <c r="H17" s="199">
        <v>15537072826</v>
      </c>
    </row>
    <row r="18" spans="1:8" ht="15.75" thickBot="1">
      <c r="A18" s="380"/>
      <c r="B18" s="148" t="s">
        <v>14</v>
      </c>
      <c r="C18" s="200">
        <v>22906599446</v>
      </c>
      <c r="D18" s="162"/>
      <c r="E18" s="161"/>
      <c r="F18" s="162">
        <v>3957770000</v>
      </c>
      <c r="G18" s="162">
        <v>36200</v>
      </c>
      <c r="H18" s="199">
        <v>26864406522</v>
      </c>
    </row>
    <row r="19" spans="1:8" ht="15">
      <c r="A19" s="384" t="s">
        <v>16</v>
      </c>
      <c r="B19" s="154" t="s">
        <v>9</v>
      </c>
      <c r="C19" s="198" t="s">
        <v>543</v>
      </c>
      <c r="D19" s="161" t="s">
        <v>543</v>
      </c>
      <c r="E19" s="161" t="s">
        <v>543</v>
      </c>
      <c r="F19" s="161" t="s">
        <v>543</v>
      </c>
      <c r="G19" s="161" t="s">
        <v>543</v>
      </c>
      <c r="H19" s="188">
        <v>36</v>
      </c>
    </row>
    <row r="20" spans="1:8" ht="15">
      <c r="A20" s="385"/>
      <c r="B20" s="155" t="s">
        <v>271</v>
      </c>
      <c r="C20" s="198" t="s">
        <v>543</v>
      </c>
      <c r="D20" s="161" t="s">
        <v>543</v>
      </c>
      <c r="E20" s="161" t="s">
        <v>543</v>
      </c>
      <c r="F20" s="161" t="s">
        <v>543</v>
      </c>
      <c r="G20" s="161" t="s">
        <v>543</v>
      </c>
      <c r="H20" s="199">
        <v>300608872</v>
      </c>
    </row>
    <row r="21" spans="1:8" ht="15.75" thickBot="1">
      <c r="A21" s="386"/>
      <c r="B21" s="156" t="s">
        <v>14</v>
      </c>
      <c r="C21" s="198" t="s">
        <v>543</v>
      </c>
      <c r="D21" s="161" t="s">
        <v>543</v>
      </c>
      <c r="E21" s="161" t="s">
        <v>543</v>
      </c>
      <c r="F21" s="161" t="s">
        <v>543</v>
      </c>
      <c r="G21" s="161" t="s">
        <v>543</v>
      </c>
      <c r="H21" s="199">
        <v>124594127</v>
      </c>
    </row>
    <row r="22" spans="1:8" ht="16.5" thickBot="1">
      <c r="A22" s="91" t="s">
        <v>17</v>
      </c>
      <c r="B22" s="157" t="s">
        <v>9</v>
      </c>
      <c r="C22" s="201">
        <v>324</v>
      </c>
      <c r="D22" s="189">
        <v>11</v>
      </c>
      <c r="E22" s="189"/>
      <c r="F22" s="189">
        <v>738</v>
      </c>
      <c r="G22" s="189">
        <v>94</v>
      </c>
      <c r="H22" s="190">
        <v>1167</v>
      </c>
    </row>
    <row r="24" spans="1:2" ht="15">
      <c r="A24" s="89" t="s">
        <v>18</v>
      </c>
      <c r="B24" s="89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&amp;L16.12.2016&amp;CTÜRKİYE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"/>
  <sheetViews>
    <sheetView zoomScale="130" zoomScaleNormal="130" zoomScalePageLayoutView="85" workbookViewId="0" topLeftCell="A1">
      <selection activeCell="K40" sqref="K40"/>
    </sheetView>
  </sheetViews>
  <sheetFormatPr defaultColWidth="6.7109375" defaultRowHeight="15"/>
  <cols>
    <col min="1" max="1" width="19.421875" style="126" customWidth="1"/>
    <col min="2" max="2" width="3.7109375" style="15" bestFit="1" customWidth="1"/>
    <col min="3" max="3" width="13.00390625" style="16" bestFit="1" customWidth="1"/>
    <col min="4" max="4" width="4.421875" style="15" bestFit="1" customWidth="1"/>
    <col min="5" max="5" width="3.7109375" style="15" bestFit="1" customWidth="1"/>
    <col min="6" max="6" width="11.57421875" style="16" customWidth="1"/>
    <col min="7" max="7" width="11.28125" style="15" customWidth="1"/>
    <col min="8" max="8" width="11.7109375" style="173" customWidth="1"/>
    <col min="9" max="9" width="6.7109375" style="15" customWidth="1"/>
    <col min="10" max="109" width="9.140625" style="4" customWidth="1"/>
    <col min="110" max="110" width="19.421875" style="4" customWidth="1"/>
    <col min="111" max="111" width="5.7109375" style="4" bestFit="1" customWidth="1"/>
    <col min="112" max="112" width="10.140625" style="4" customWidth="1"/>
    <col min="113" max="114" width="4.28125" style="4" bestFit="1" customWidth="1"/>
    <col min="115" max="115" width="11.57421875" style="4" customWidth="1"/>
    <col min="116" max="116" width="11.28125" style="4" customWidth="1"/>
    <col min="117" max="117" width="11.7109375" style="4" customWidth="1"/>
    <col min="118" max="16384" width="6.7109375" style="4" customWidth="1"/>
  </cols>
  <sheetData>
    <row r="1" spans="1:9" ht="15.75" customHeight="1" thickBot="1">
      <c r="A1" s="395" t="s">
        <v>565</v>
      </c>
      <c r="B1" s="376"/>
      <c r="C1" s="376"/>
      <c r="D1" s="376"/>
      <c r="E1" s="376"/>
      <c r="F1" s="376"/>
      <c r="G1" s="376"/>
      <c r="H1" s="376"/>
      <c r="I1" s="376"/>
    </row>
    <row r="2" spans="1:9" ht="15.75" customHeight="1" thickBot="1">
      <c r="A2" s="402" t="s">
        <v>19</v>
      </c>
      <c r="B2" s="402"/>
      <c r="C2" s="402"/>
      <c r="D2" s="402"/>
      <c r="E2" s="402"/>
      <c r="F2" s="402"/>
      <c r="G2" s="402"/>
      <c r="H2" s="402"/>
      <c r="I2" s="402"/>
    </row>
    <row r="3" spans="1:9" s="124" customFormat="1" ht="9.75" customHeight="1">
      <c r="A3" s="403" t="s">
        <v>542</v>
      </c>
      <c r="B3" s="406" t="s">
        <v>8</v>
      </c>
      <c r="C3" s="406"/>
      <c r="D3" s="406" t="s">
        <v>11</v>
      </c>
      <c r="E3" s="406"/>
      <c r="F3" s="406"/>
      <c r="G3" s="314" t="s">
        <v>20</v>
      </c>
      <c r="H3" s="169" t="s">
        <v>21</v>
      </c>
      <c r="I3" s="5" t="s">
        <v>17</v>
      </c>
    </row>
    <row r="4" spans="1:9" s="124" customFormat="1" ht="12.75" customHeight="1">
      <c r="A4" s="404"/>
      <c r="B4" s="6"/>
      <c r="C4" s="7"/>
      <c r="D4" s="407" t="s">
        <v>9</v>
      </c>
      <c r="E4" s="407"/>
      <c r="F4" s="8"/>
      <c r="G4" s="6"/>
      <c r="H4" s="170"/>
      <c r="I4" s="9"/>
    </row>
    <row r="5" spans="1:9" s="124" customFormat="1" ht="9.75" customHeight="1">
      <c r="A5" s="404"/>
      <c r="B5" s="315" t="s">
        <v>9</v>
      </c>
      <c r="C5" s="315" t="s">
        <v>10</v>
      </c>
      <c r="D5" s="407"/>
      <c r="E5" s="407"/>
      <c r="F5" s="10" t="s">
        <v>14</v>
      </c>
      <c r="G5" s="315" t="s">
        <v>9</v>
      </c>
      <c r="H5" s="171" t="s">
        <v>9</v>
      </c>
      <c r="I5" s="11" t="s">
        <v>9</v>
      </c>
    </row>
    <row r="6" spans="1:9" s="124" customFormat="1" ht="10.5" customHeight="1" thickBot="1">
      <c r="A6" s="405"/>
      <c r="B6" s="12"/>
      <c r="C6" s="13"/>
      <c r="D6" s="12" t="s">
        <v>22</v>
      </c>
      <c r="E6" s="12" t="s">
        <v>23</v>
      </c>
      <c r="F6" s="13"/>
      <c r="G6" s="12"/>
      <c r="H6" s="172"/>
      <c r="I6" s="14"/>
    </row>
    <row r="7" spans="1:9" s="125" customFormat="1" ht="11.25">
      <c r="A7" s="163" t="s">
        <v>24</v>
      </c>
      <c r="B7" s="164">
        <f aca="true" t="shared" si="0" ref="B7:I12">B14+B21+B28+B35+B42+B49+B56+B63+B70+B77+B84+B91+B98+B105+B112+B119+B126+B133+B140+B147+B154</f>
        <v>5592</v>
      </c>
      <c r="C7" s="164">
        <f t="shared" si="0"/>
        <v>2514133871</v>
      </c>
      <c r="D7" s="164">
        <f t="shared" si="0"/>
        <v>105</v>
      </c>
      <c r="E7" s="164">
        <f t="shared" si="0"/>
        <v>105</v>
      </c>
      <c r="F7" s="164">
        <f t="shared" si="0"/>
        <v>876023250</v>
      </c>
      <c r="G7" s="164">
        <f t="shared" si="0"/>
        <v>2061</v>
      </c>
      <c r="H7" s="164">
        <f t="shared" si="0"/>
        <v>0</v>
      </c>
      <c r="I7" s="165">
        <f t="shared" si="0"/>
        <v>1167</v>
      </c>
    </row>
    <row r="8" spans="1:9" s="125" customFormat="1" ht="11.25">
      <c r="A8" s="163" t="s">
        <v>25</v>
      </c>
      <c r="B8" s="164">
        <f t="shared" si="0"/>
        <v>1039</v>
      </c>
      <c r="C8" s="164">
        <f t="shared" si="0"/>
        <v>1925703796</v>
      </c>
      <c r="D8" s="164">
        <f t="shared" si="0"/>
        <v>1</v>
      </c>
      <c r="E8" s="164">
        <f t="shared" si="0"/>
        <v>102</v>
      </c>
      <c r="F8" s="164">
        <f t="shared" si="0"/>
        <v>870173250</v>
      </c>
      <c r="G8" s="164">
        <f t="shared" si="0"/>
        <v>475</v>
      </c>
      <c r="H8" s="164">
        <f t="shared" si="0"/>
        <v>0</v>
      </c>
      <c r="I8" s="166">
        <f t="shared" si="0"/>
        <v>324</v>
      </c>
    </row>
    <row r="9" spans="1:9" s="125" customFormat="1" ht="11.25">
      <c r="A9" s="163" t="s">
        <v>26</v>
      </c>
      <c r="B9" s="164">
        <f t="shared" si="0"/>
        <v>1</v>
      </c>
      <c r="C9" s="164">
        <f t="shared" si="0"/>
        <v>0</v>
      </c>
      <c r="D9" s="164">
        <f t="shared" si="0"/>
        <v>4</v>
      </c>
      <c r="E9" s="164">
        <f t="shared" si="0"/>
        <v>0</v>
      </c>
      <c r="F9" s="164">
        <f t="shared" si="0"/>
        <v>0</v>
      </c>
      <c r="G9" s="164">
        <f t="shared" si="0"/>
        <v>0</v>
      </c>
      <c r="H9" s="164">
        <f t="shared" si="0"/>
        <v>0</v>
      </c>
      <c r="I9" s="166">
        <f t="shared" si="0"/>
        <v>11</v>
      </c>
    </row>
    <row r="10" spans="1:9" s="125" customFormat="1" ht="11.25">
      <c r="A10" s="163" t="s">
        <v>27</v>
      </c>
      <c r="B10" s="164">
        <f t="shared" si="0"/>
        <v>0</v>
      </c>
      <c r="C10" s="164">
        <f t="shared" si="0"/>
        <v>0</v>
      </c>
      <c r="D10" s="164">
        <f t="shared" si="0"/>
        <v>0</v>
      </c>
      <c r="E10" s="164">
        <f t="shared" si="0"/>
        <v>0</v>
      </c>
      <c r="F10" s="164">
        <f t="shared" si="0"/>
        <v>0</v>
      </c>
      <c r="G10" s="164">
        <f t="shared" si="0"/>
        <v>0</v>
      </c>
      <c r="H10" s="164">
        <f t="shared" si="0"/>
        <v>0</v>
      </c>
      <c r="I10" s="166">
        <f t="shared" si="0"/>
        <v>0</v>
      </c>
    </row>
    <row r="11" spans="1:9" s="125" customFormat="1" ht="11.25">
      <c r="A11" s="163" t="s">
        <v>28</v>
      </c>
      <c r="B11" s="164">
        <f t="shared" si="0"/>
        <v>4486</v>
      </c>
      <c r="C11" s="164">
        <f t="shared" si="0"/>
        <v>588430075</v>
      </c>
      <c r="D11" s="164">
        <f t="shared" si="0"/>
        <v>100</v>
      </c>
      <c r="E11" s="164">
        <f t="shared" si="0"/>
        <v>3</v>
      </c>
      <c r="F11" s="164">
        <f t="shared" si="0"/>
        <v>5850000</v>
      </c>
      <c r="G11" s="164">
        <f t="shared" si="0"/>
        <v>1584</v>
      </c>
      <c r="H11" s="164">
        <f t="shared" si="0"/>
        <v>0</v>
      </c>
      <c r="I11" s="166">
        <f t="shared" si="0"/>
        <v>738</v>
      </c>
    </row>
    <row r="12" spans="1:9" s="125" customFormat="1" ht="12" thickBot="1">
      <c r="A12" s="163" t="s">
        <v>29</v>
      </c>
      <c r="B12" s="174">
        <f t="shared" si="0"/>
        <v>66</v>
      </c>
      <c r="C12" s="174">
        <f t="shared" si="0"/>
        <v>0</v>
      </c>
      <c r="D12" s="174">
        <f t="shared" si="0"/>
        <v>0</v>
      </c>
      <c r="E12" s="174">
        <f t="shared" si="0"/>
        <v>0</v>
      </c>
      <c r="F12" s="174">
        <f t="shared" si="0"/>
        <v>0</v>
      </c>
      <c r="G12" s="174">
        <f t="shared" si="0"/>
        <v>2</v>
      </c>
      <c r="H12" s="174">
        <f t="shared" si="0"/>
        <v>0</v>
      </c>
      <c r="I12" s="175">
        <f t="shared" si="0"/>
        <v>94</v>
      </c>
    </row>
    <row r="13" spans="1:9" s="316" customFormat="1" ht="8.25">
      <c r="A13" s="399" t="s">
        <v>37</v>
      </c>
      <c r="B13" s="400"/>
      <c r="C13" s="400"/>
      <c r="D13" s="400"/>
      <c r="E13" s="400"/>
      <c r="F13" s="400"/>
      <c r="G13" s="400"/>
      <c r="H13" s="400"/>
      <c r="I13" s="401"/>
    </row>
    <row r="14" spans="1:9" s="316" customFormat="1" ht="11.25" customHeight="1">
      <c r="A14" s="341" t="s">
        <v>30</v>
      </c>
      <c r="B14" s="322">
        <v>86</v>
      </c>
      <c r="C14" s="322">
        <v>14005000</v>
      </c>
      <c r="D14" s="322">
        <v>0</v>
      </c>
      <c r="E14" s="322">
        <v>0</v>
      </c>
      <c r="F14" s="322">
        <v>0</v>
      </c>
      <c r="G14" s="322">
        <v>24</v>
      </c>
      <c r="H14" s="322"/>
      <c r="I14" s="342">
        <v>29</v>
      </c>
    </row>
    <row r="15" spans="1:9" s="316" customFormat="1" ht="8.25">
      <c r="A15" s="343" t="s">
        <v>528</v>
      </c>
      <c r="B15" s="323">
        <v>21</v>
      </c>
      <c r="C15" s="323">
        <v>5740000</v>
      </c>
      <c r="D15" s="323">
        <v>0</v>
      </c>
      <c r="E15" s="323">
        <v>0</v>
      </c>
      <c r="F15" s="323">
        <v>0</v>
      </c>
      <c r="G15" s="323">
        <v>10</v>
      </c>
      <c r="H15" s="323"/>
      <c r="I15" s="344">
        <v>7</v>
      </c>
    </row>
    <row r="16" spans="1:9" s="316" customFormat="1" ht="8.25">
      <c r="A16" s="343" t="s">
        <v>529</v>
      </c>
      <c r="B16" s="323">
        <v>0</v>
      </c>
      <c r="C16" s="323">
        <v>0</v>
      </c>
      <c r="D16" s="323">
        <v>0</v>
      </c>
      <c r="E16" s="323">
        <v>0</v>
      </c>
      <c r="F16" s="323">
        <v>0</v>
      </c>
      <c r="G16" s="323">
        <v>0</v>
      </c>
      <c r="H16" s="323"/>
      <c r="I16" s="344">
        <v>0</v>
      </c>
    </row>
    <row r="17" spans="1:9" ht="8.25">
      <c r="A17" s="343" t="s">
        <v>530</v>
      </c>
      <c r="B17" s="323">
        <v>0</v>
      </c>
      <c r="C17" s="323">
        <v>0</v>
      </c>
      <c r="D17" s="323">
        <v>0</v>
      </c>
      <c r="E17" s="323">
        <v>0</v>
      </c>
      <c r="F17" s="323">
        <v>0</v>
      </c>
      <c r="G17" s="323">
        <v>0</v>
      </c>
      <c r="H17" s="323"/>
      <c r="I17" s="344">
        <v>0</v>
      </c>
    </row>
    <row r="18" spans="1:9" ht="8.25">
      <c r="A18" s="343" t="s">
        <v>531</v>
      </c>
      <c r="B18" s="323">
        <v>57</v>
      </c>
      <c r="C18" s="323">
        <v>8265000</v>
      </c>
      <c r="D18" s="323">
        <v>0</v>
      </c>
      <c r="E18" s="323">
        <v>0</v>
      </c>
      <c r="F18" s="323">
        <v>0</v>
      </c>
      <c r="G18" s="323">
        <v>14</v>
      </c>
      <c r="H18" s="323"/>
      <c r="I18" s="344">
        <v>17</v>
      </c>
    </row>
    <row r="19" spans="1:9" ht="8.25">
      <c r="A19" s="343" t="s">
        <v>7</v>
      </c>
      <c r="B19" s="323">
        <v>8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/>
      <c r="I19" s="344">
        <v>5</v>
      </c>
    </row>
    <row r="20" spans="1:9" ht="8.25">
      <c r="A20" s="396" t="s">
        <v>38</v>
      </c>
      <c r="B20" s="397"/>
      <c r="C20" s="397"/>
      <c r="D20" s="397"/>
      <c r="E20" s="397"/>
      <c r="F20" s="397"/>
      <c r="G20" s="397"/>
      <c r="H20" s="397"/>
      <c r="I20" s="398"/>
    </row>
    <row r="21" spans="1:9" ht="11.25" customHeight="1">
      <c r="A21" s="341" t="s">
        <v>30</v>
      </c>
      <c r="B21" s="322">
        <v>45</v>
      </c>
      <c r="C21" s="322">
        <v>5645000</v>
      </c>
      <c r="D21" s="322">
        <v>2</v>
      </c>
      <c r="E21" s="322">
        <v>2</v>
      </c>
      <c r="F21" s="322">
        <v>7100000</v>
      </c>
      <c r="G21" s="322">
        <v>13</v>
      </c>
      <c r="H21" s="322"/>
      <c r="I21" s="342">
        <v>7</v>
      </c>
    </row>
    <row r="22" spans="1:9" ht="8.25">
      <c r="A22" s="343" t="s">
        <v>528</v>
      </c>
      <c r="B22" s="323">
        <v>17</v>
      </c>
      <c r="C22" s="323">
        <v>2450000</v>
      </c>
      <c r="D22" s="323">
        <v>0</v>
      </c>
      <c r="E22" s="323">
        <v>2</v>
      </c>
      <c r="F22" s="323">
        <v>7100000</v>
      </c>
      <c r="G22" s="323">
        <v>6</v>
      </c>
      <c r="H22" s="323"/>
      <c r="I22" s="344">
        <v>0</v>
      </c>
    </row>
    <row r="23" spans="1:9" s="316" customFormat="1" ht="8.25">
      <c r="A23" s="343" t="s">
        <v>529</v>
      </c>
      <c r="B23" s="323">
        <v>0</v>
      </c>
      <c r="C23" s="323">
        <v>0</v>
      </c>
      <c r="D23" s="323">
        <v>0</v>
      </c>
      <c r="E23" s="323">
        <v>0</v>
      </c>
      <c r="F23" s="323">
        <v>0</v>
      </c>
      <c r="G23" s="323">
        <v>0</v>
      </c>
      <c r="H23" s="323"/>
      <c r="I23" s="344">
        <v>0</v>
      </c>
    </row>
    <row r="24" spans="1:9" ht="8.25">
      <c r="A24" s="343" t="s">
        <v>530</v>
      </c>
      <c r="B24" s="323">
        <v>0</v>
      </c>
      <c r="C24" s="323">
        <v>0</v>
      </c>
      <c r="D24" s="323">
        <v>0</v>
      </c>
      <c r="E24" s="323">
        <v>0</v>
      </c>
      <c r="F24" s="323">
        <v>0</v>
      </c>
      <c r="G24" s="323">
        <v>0</v>
      </c>
      <c r="H24" s="323"/>
      <c r="I24" s="344">
        <v>0</v>
      </c>
    </row>
    <row r="25" spans="1:9" ht="8.25">
      <c r="A25" s="343" t="s">
        <v>531</v>
      </c>
      <c r="B25" s="323">
        <v>28</v>
      </c>
      <c r="C25" s="323">
        <v>3195000</v>
      </c>
      <c r="D25" s="323">
        <v>2</v>
      </c>
      <c r="E25" s="323">
        <v>0</v>
      </c>
      <c r="F25" s="323">
        <v>0</v>
      </c>
      <c r="G25" s="323">
        <v>7</v>
      </c>
      <c r="H25" s="323"/>
      <c r="I25" s="344">
        <v>7</v>
      </c>
    </row>
    <row r="26" spans="1:9" ht="8.25">
      <c r="A26" s="343" t="s">
        <v>7</v>
      </c>
      <c r="B26" s="323">
        <v>0</v>
      </c>
      <c r="C26" s="323">
        <v>0</v>
      </c>
      <c r="D26" s="323">
        <v>0</v>
      </c>
      <c r="E26" s="323">
        <v>0</v>
      </c>
      <c r="F26" s="323">
        <v>0</v>
      </c>
      <c r="G26" s="323">
        <v>0</v>
      </c>
      <c r="H26" s="323"/>
      <c r="I26" s="344">
        <v>0</v>
      </c>
    </row>
    <row r="27" spans="1:9" ht="8.25">
      <c r="A27" s="396" t="s">
        <v>39</v>
      </c>
      <c r="B27" s="397"/>
      <c r="C27" s="397"/>
      <c r="D27" s="397"/>
      <c r="E27" s="397"/>
      <c r="F27" s="397"/>
      <c r="G27" s="397"/>
      <c r="H27" s="397"/>
      <c r="I27" s="398"/>
    </row>
    <row r="28" spans="1:9" ht="8.25">
      <c r="A28" s="341" t="s">
        <v>30</v>
      </c>
      <c r="B28" s="322">
        <v>802</v>
      </c>
      <c r="C28" s="322">
        <v>342846478</v>
      </c>
      <c r="D28" s="322">
        <v>19</v>
      </c>
      <c r="E28" s="322">
        <v>19</v>
      </c>
      <c r="F28" s="322">
        <v>123417000</v>
      </c>
      <c r="G28" s="322">
        <v>384</v>
      </c>
      <c r="H28" s="322"/>
      <c r="I28" s="342">
        <v>131</v>
      </c>
    </row>
    <row r="29" spans="1:9" ht="8.25">
      <c r="A29" s="343" t="s">
        <v>528</v>
      </c>
      <c r="B29" s="323">
        <v>151</v>
      </c>
      <c r="C29" s="323">
        <v>248540478</v>
      </c>
      <c r="D29" s="323">
        <v>0</v>
      </c>
      <c r="E29" s="323">
        <v>19</v>
      </c>
      <c r="F29" s="323">
        <v>123417000</v>
      </c>
      <c r="G29" s="323">
        <v>91</v>
      </c>
      <c r="H29" s="323"/>
      <c r="I29" s="344">
        <v>37</v>
      </c>
    </row>
    <row r="30" spans="1:9" ht="8.25">
      <c r="A30" s="343" t="s">
        <v>529</v>
      </c>
      <c r="B30" s="323">
        <v>0</v>
      </c>
      <c r="C30" s="323">
        <v>0</v>
      </c>
      <c r="D30" s="323">
        <v>1</v>
      </c>
      <c r="E30" s="323">
        <v>0</v>
      </c>
      <c r="F30" s="323">
        <v>0</v>
      </c>
      <c r="G30" s="323">
        <v>0</v>
      </c>
      <c r="H30" s="323"/>
      <c r="I30" s="344">
        <v>0</v>
      </c>
    </row>
    <row r="31" spans="1:9" ht="8.25">
      <c r="A31" s="343" t="s">
        <v>530</v>
      </c>
      <c r="B31" s="323">
        <v>0</v>
      </c>
      <c r="C31" s="323">
        <v>0</v>
      </c>
      <c r="D31" s="323">
        <v>0</v>
      </c>
      <c r="E31" s="323">
        <v>0</v>
      </c>
      <c r="F31" s="323">
        <v>0</v>
      </c>
      <c r="G31" s="323">
        <v>0</v>
      </c>
      <c r="H31" s="323"/>
      <c r="I31" s="344">
        <v>0</v>
      </c>
    </row>
    <row r="32" spans="1:9" ht="8.25">
      <c r="A32" s="343" t="s">
        <v>531</v>
      </c>
      <c r="B32" s="323">
        <v>651</v>
      </c>
      <c r="C32" s="323">
        <v>94306000</v>
      </c>
      <c r="D32" s="323">
        <v>18</v>
      </c>
      <c r="E32" s="323">
        <v>0</v>
      </c>
      <c r="F32" s="323">
        <v>0</v>
      </c>
      <c r="G32" s="323">
        <v>293</v>
      </c>
      <c r="H32" s="323"/>
      <c r="I32" s="344">
        <v>93</v>
      </c>
    </row>
    <row r="33" spans="1:9" ht="8.25">
      <c r="A33" s="343" t="s">
        <v>7</v>
      </c>
      <c r="B33" s="323">
        <v>0</v>
      </c>
      <c r="C33" s="323">
        <v>0</v>
      </c>
      <c r="D33" s="323">
        <v>0</v>
      </c>
      <c r="E33" s="323">
        <v>0</v>
      </c>
      <c r="F33" s="323">
        <v>0</v>
      </c>
      <c r="G33" s="323">
        <v>0</v>
      </c>
      <c r="H33" s="323"/>
      <c r="I33" s="344">
        <v>1</v>
      </c>
    </row>
    <row r="34" spans="1:9" ht="8.25">
      <c r="A34" s="396" t="s">
        <v>40</v>
      </c>
      <c r="B34" s="397"/>
      <c r="C34" s="397"/>
      <c r="D34" s="397"/>
      <c r="E34" s="397"/>
      <c r="F34" s="397"/>
      <c r="G34" s="397"/>
      <c r="H34" s="397"/>
      <c r="I34" s="398"/>
    </row>
    <row r="35" spans="1:9" ht="11.25" customHeight="1">
      <c r="A35" s="341" t="s">
        <v>30</v>
      </c>
      <c r="B35" s="322">
        <v>52</v>
      </c>
      <c r="C35" s="322">
        <v>36952500</v>
      </c>
      <c r="D35" s="322">
        <v>1</v>
      </c>
      <c r="E35" s="322">
        <v>1</v>
      </c>
      <c r="F35" s="322">
        <v>110000</v>
      </c>
      <c r="G35" s="322">
        <v>43</v>
      </c>
      <c r="H35" s="322"/>
      <c r="I35" s="342">
        <v>21</v>
      </c>
    </row>
    <row r="36" spans="1:9" ht="8.25">
      <c r="A36" s="343" t="s">
        <v>528</v>
      </c>
      <c r="B36" s="323">
        <v>25</v>
      </c>
      <c r="C36" s="323">
        <v>34700000</v>
      </c>
      <c r="D36" s="323">
        <v>0</v>
      </c>
      <c r="E36" s="323">
        <v>1</v>
      </c>
      <c r="F36" s="322">
        <v>110000</v>
      </c>
      <c r="G36" s="323">
        <v>33</v>
      </c>
      <c r="H36" s="323"/>
      <c r="I36" s="344">
        <v>14</v>
      </c>
    </row>
    <row r="37" spans="1:9" s="316" customFormat="1" ht="8.25">
      <c r="A37" s="343" t="s">
        <v>529</v>
      </c>
      <c r="B37" s="323">
        <v>0</v>
      </c>
      <c r="C37" s="323">
        <v>0</v>
      </c>
      <c r="D37" s="323">
        <v>0</v>
      </c>
      <c r="E37" s="323">
        <v>0</v>
      </c>
      <c r="F37" s="323">
        <v>0</v>
      </c>
      <c r="G37" s="323">
        <v>0</v>
      </c>
      <c r="H37" s="323"/>
      <c r="I37" s="344">
        <v>0</v>
      </c>
    </row>
    <row r="38" spans="1:9" ht="8.25">
      <c r="A38" s="343" t="s">
        <v>530</v>
      </c>
      <c r="B38" s="323">
        <v>0</v>
      </c>
      <c r="C38" s="323">
        <v>0</v>
      </c>
      <c r="D38" s="323">
        <v>0</v>
      </c>
      <c r="E38" s="323">
        <v>0</v>
      </c>
      <c r="F38" s="323">
        <v>0</v>
      </c>
      <c r="G38" s="323">
        <v>0</v>
      </c>
      <c r="H38" s="323"/>
      <c r="I38" s="344">
        <v>0</v>
      </c>
    </row>
    <row r="39" spans="1:9" ht="8.25">
      <c r="A39" s="343" t="s">
        <v>531</v>
      </c>
      <c r="B39" s="323">
        <v>26</v>
      </c>
      <c r="C39" s="323">
        <v>2252500</v>
      </c>
      <c r="D39" s="323">
        <v>1</v>
      </c>
      <c r="E39" s="323">
        <v>0</v>
      </c>
      <c r="F39" s="323">
        <v>0</v>
      </c>
      <c r="G39" s="323">
        <v>10</v>
      </c>
      <c r="H39" s="323"/>
      <c r="I39" s="344">
        <v>7</v>
      </c>
    </row>
    <row r="40" spans="1:9" ht="8.25">
      <c r="A40" s="343" t="s">
        <v>7</v>
      </c>
      <c r="B40" s="323">
        <v>1</v>
      </c>
      <c r="C40" s="323">
        <v>0</v>
      </c>
      <c r="D40" s="323">
        <v>0</v>
      </c>
      <c r="E40" s="323">
        <v>0</v>
      </c>
      <c r="F40" s="323">
        <v>0</v>
      </c>
      <c r="G40" s="323">
        <v>0</v>
      </c>
      <c r="H40" s="323"/>
      <c r="I40" s="344">
        <v>0</v>
      </c>
    </row>
    <row r="41" spans="1:9" ht="8.25">
      <c r="A41" s="396" t="s">
        <v>41</v>
      </c>
      <c r="B41" s="397"/>
      <c r="C41" s="397"/>
      <c r="D41" s="397"/>
      <c r="E41" s="397"/>
      <c r="F41" s="397"/>
      <c r="G41" s="397"/>
      <c r="H41" s="397"/>
      <c r="I41" s="398"/>
    </row>
    <row r="42" spans="1:9" ht="11.25" customHeight="1">
      <c r="A42" s="341" t="s">
        <v>30</v>
      </c>
      <c r="B42" s="322">
        <v>12</v>
      </c>
      <c r="C42" s="322">
        <v>2950000</v>
      </c>
      <c r="D42" s="322">
        <v>0</v>
      </c>
      <c r="E42" s="322">
        <v>0</v>
      </c>
      <c r="F42" s="322">
        <v>0</v>
      </c>
      <c r="G42" s="322">
        <v>7</v>
      </c>
      <c r="H42" s="322"/>
      <c r="I42" s="342">
        <v>3</v>
      </c>
    </row>
    <row r="43" spans="1:9" ht="8.25">
      <c r="A43" s="343" t="s">
        <v>528</v>
      </c>
      <c r="B43" s="323">
        <v>2</v>
      </c>
      <c r="C43" s="323">
        <v>1000000</v>
      </c>
      <c r="D43" s="323">
        <v>0</v>
      </c>
      <c r="E43" s="323">
        <v>0</v>
      </c>
      <c r="F43" s="322">
        <v>0</v>
      </c>
      <c r="G43" s="323">
        <v>3</v>
      </c>
      <c r="H43" s="323"/>
      <c r="I43" s="344">
        <v>1</v>
      </c>
    </row>
    <row r="44" spans="1:9" s="316" customFormat="1" ht="8.25">
      <c r="A44" s="343" t="s">
        <v>529</v>
      </c>
      <c r="B44" s="323">
        <v>0</v>
      </c>
      <c r="C44" s="323">
        <v>0</v>
      </c>
      <c r="D44" s="323">
        <v>0</v>
      </c>
      <c r="E44" s="323">
        <v>0</v>
      </c>
      <c r="F44" s="323">
        <v>0</v>
      </c>
      <c r="G44" s="323">
        <v>0</v>
      </c>
      <c r="H44" s="323"/>
      <c r="I44" s="344">
        <v>0</v>
      </c>
    </row>
    <row r="45" spans="1:9" ht="8.25">
      <c r="A45" s="343" t="s">
        <v>530</v>
      </c>
      <c r="B45" s="323">
        <v>0</v>
      </c>
      <c r="C45" s="323">
        <v>0</v>
      </c>
      <c r="D45" s="323">
        <v>0</v>
      </c>
      <c r="E45" s="323">
        <v>0</v>
      </c>
      <c r="F45" s="323">
        <v>0</v>
      </c>
      <c r="G45" s="323">
        <v>0</v>
      </c>
      <c r="H45" s="323"/>
      <c r="I45" s="344">
        <v>0</v>
      </c>
    </row>
    <row r="46" spans="1:9" ht="8.25">
      <c r="A46" s="343" t="s">
        <v>531</v>
      </c>
      <c r="B46" s="323">
        <v>10</v>
      </c>
      <c r="C46" s="323">
        <v>1950000</v>
      </c>
      <c r="D46" s="323">
        <v>0</v>
      </c>
      <c r="E46" s="323">
        <v>0</v>
      </c>
      <c r="F46" s="323">
        <v>0</v>
      </c>
      <c r="G46" s="323">
        <v>4</v>
      </c>
      <c r="H46" s="323"/>
      <c r="I46" s="344">
        <v>2</v>
      </c>
    </row>
    <row r="47" spans="1:9" ht="8.25">
      <c r="A47" s="343" t="s">
        <v>7</v>
      </c>
      <c r="B47" s="323">
        <v>0</v>
      </c>
      <c r="C47" s="323">
        <v>0</v>
      </c>
      <c r="D47" s="323">
        <v>0</v>
      </c>
      <c r="E47" s="323">
        <v>0</v>
      </c>
      <c r="F47" s="323">
        <v>0</v>
      </c>
      <c r="G47" s="323">
        <v>0</v>
      </c>
      <c r="H47" s="323"/>
      <c r="I47" s="344">
        <v>0</v>
      </c>
    </row>
    <row r="48" spans="1:9" ht="8.25">
      <c r="A48" s="396" t="s">
        <v>42</v>
      </c>
      <c r="B48" s="397"/>
      <c r="C48" s="397"/>
      <c r="D48" s="397"/>
      <c r="E48" s="397"/>
      <c r="F48" s="397"/>
      <c r="G48" s="397"/>
      <c r="H48" s="397"/>
      <c r="I48" s="398"/>
    </row>
    <row r="49" spans="1:9" ht="8.25">
      <c r="A49" s="341" t="s">
        <v>30</v>
      </c>
      <c r="B49" s="322">
        <v>1025</v>
      </c>
      <c r="C49" s="322">
        <v>226665925</v>
      </c>
      <c r="D49" s="322">
        <v>15</v>
      </c>
      <c r="E49" s="322">
        <v>15</v>
      </c>
      <c r="F49" s="322">
        <v>37904100</v>
      </c>
      <c r="G49" s="322">
        <v>348</v>
      </c>
      <c r="H49" s="322"/>
      <c r="I49" s="342">
        <v>157</v>
      </c>
    </row>
    <row r="50" spans="1:9" ht="8.25">
      <c r="A50" s="343" t="s">
        <v>528</v>
      </c>
      <c r="B50" s="323">
        <v>175</v>
      </c>
      <c r="C50" s="323">
        <v>70017925</v>
      </c>
      <c r="D50" s="323">
        <v>0</v>
      </c>
      <c r="E50" s="323">
        <v>15</v>
      </c>
      <c r="F50" s="323">
        <v>37904100</v>
      </c>
      <c r="G50" s="323">
        <v>68</v>
      </c>
      <c r="H50" s="323"/>
      <c r="I50" s="344">
        <v>16</v>
      </c>
    </row>
    <row r="51" spans="1:9" s="316" customFormat="1" ht="8.25">
      <c r="A51" s="343" t="s">
        <v>529</v>
      </c>
      <c r="B51" s="323">
        <v>0</v>
      </c>
      <c r="C51" s="323">
        <v>0</v>
      </c>
      <c r="D51" s="323">
        <v>0</v>
      </c>
      <c r="E51" s="323">
        <v>0</v>
      </c>
      <c r="F51" s="323">
        <v>0</v>
      </c>
      <c r="G51" s="323">
        <v>0</v>
      </c>
      <c r="H51" s="323"/>
      <c r="I51" s="344">
        <v>0</v>
      </c>
    </row>
    <row r="52" spans="1:9" ht="8.25">
      <c r="A52" s="343" t="s">
        <v>530</v>
      </c>
      <c r="B52" s="323">
        <v>0</v>
      </c>
      <c r="C52" s="323">
        <v>0</v>
      </c>
      <c r="D52" s="323">
        <v>0</v>
      </c>
      <c r="E52" s="323">
        <v>0</v>
      </c>
      <c r="F52" s="323">
        <v>0</v>
      </c>
      <c r="G52" s="323">
        <v>0</v>
      </c>
      <c r="H52" s="323"/>
      <c r="I52" s="344">
        <v>0</v>
      </c>
    </row>
    <row r="53" spans="1:9" ht="8.25">
      <c r="A53" s="343" t="s">
        <v>531</v>
      </c>
      <c r="B53" s="323">
        <v>806</v>
      </c>
      <c r="C53" s="323">
        <v>156648000</v>
      </c>
      <c r="D53" s="323">
        <v>15</v>
      </c>
      <c r="E53" s="323">
        <v>0</v>
      </c>
      <c r="F53" s="323">
        <v>0</v>
      </c>
      <c r="G53" s="323">
        <v>280</v>
      </c>
      <c r="H53" s="323"/>
      <c r="I53" s="344">
        <v>73</v>
      </c>
    </row>
    <row r="54" spans="1:9" ht="8.25">
      <c r="A54" s="343" t="s">
        <v>7</v>
      </c>
      <c r="B54" s="323">
        <v>44</v>
      </c>
      <c r="C54" s="323">
        <v>0</v>
      </c>
      <c r="D54" s="323">
        <v>0</v>
      </c>
      <c r="E54" s="323">
        <v>0</v>
      </c>
      <c r="F54" s="323">
        <v>0</v>
      </c>
      <c r="G54" s="323">
        <v>0</v>
      </c>
      <c r="H54" s="323"/>
      <c r="I54" s="344">
        <v>68</v>
      </c>
    </row>
    <row r="55" spans="1:9" ht="8.25">
      <c r="A55" s="396" t="s">
        <v>43</v>
      </c>
      <c r="B55" s="397"/>
      <c r="C55" s="397"/>
      <c r="D55" s="397"/>
      <c r="E55" s="397"/>
      <c r="F55" s="397"/>
      <c r="G55" s="397"/>
      <c r="H55" s="397"/>
      <c r="I55" s="398"/>
    </row>
    <row r="56" spans="1:9" ht="11.25" customHeight="1">
      <c r="A56" s="341" t="s">
        <v>30</v>
      </c>
      <c r="B56" s="322">
        <v>1668</v>
      </c>
      <c r="C56" s="322">
        <v>260437002</v>
      </c>
      <c r="D56" s="322">
        <v>39</v>
      </c>
      <c r="E56" s="322">
        <v>39</v>
      </c>
      <c r="F56" s="322">
        <v>656649150</v>
      </c>
      <c r="G56" s="322">
        <v>692</v>
      </c>
      <c r="H56" s="322"/>
      <c r="I56" s="342">
        <v>360</v>
      </c>
    </row>
    <row r="57" spans="1:9" ht="8.25">
      <c r="A57" s="343" t="s">
        <v>528</v>
      </c>
      <c r="B57" s="323">
        <v>280</v>
      </c>
      <c r="C57" s="323">
        <v>67331552</v>
      </c>
      <c r="D57" s="323">
        <v>1</v>
      </c>
      <c r="E57" s="323">
        <v>36</v>
      </c>
      <c r="F57" s="323">
        <v>650799150</v>
      </c>
      <c r="G57" s="323">
        <v>96</v>
      </c>
      <c r="H57" s="323"/>
      <c r="I57" s="344">
        <v>50</v>
      </c>
    </row>
    <row r="58" spans="1:9" s="316" customFormat="1" ht="12" customHeight="1">
      <c r="A58" s="343" t="s">
        <v>529</v>
      </c>
      <c r="B58" s="323">
        <v>0</v>
      </c>
      <c r="C58" s="323">
        <v>0</v>
      </c>
      <c r="D58" s="323">
        <v>3</v>
      </c>
      <c r="E58" s="323">
        <v>0</v>
      </c>
      <c r="F58" s="323">
        <v>0</v>
      </c>
      <c r="G58" s="323">
        <v>0</v>
      </c>
      <c r="H58" s="323"/>
      <c r="I58" s="344">
        <v>10</v>
      </c>
    </row>
    <row r="59" spans="1:9" ht="8.25">
      <c r="A59" s="343" t="s">
        <v>530</v>
      </c>
      <c r="B59" s="323">
        <v>0</v>
      </c>
      <c r="C59" s="323">
        <v>0</v>
      </c>
      <c r="D59" s="323">
        <v>0</v>
      </c>
      <c r="E59" s="323">
        <v>0</v>
      </c>
      <c r="F59" s="323">
        <v>0</v>
      </c>
      <c r="G59" s="323">
        <v>0</v>
      </c>
      <c r="H59" s="323"/>
      <c r="I59" s="344">
        <v>0</v>
      </c>
    </row>
    <row r="60" spans="1:9" ht="8.25">
      <c r="A60" s="343" t="s">
        <v>531</v>
      </c>
      <c r="B60" s="323">
        <v>1388</v>
      </c>
      <c r="C60" s="323">
        <v>193105450</v>
      </c>
      <c r="D60" s="323">
        <v>35</v>
      </c>
      <c r="E60" s="323">
        <v>3</v>
      </c>
      <c r="F60" s="323">
        <v>5850000</v>
      </c>
      <c r="G60" s="323">
        <v>596</v>
      </c>
      <c r="H60" s="323"/>
      <c r="I60" s="344">
        <v>292</v>
      </c>
    </row>
    <row r="61" spans="1:9" ht="8.25">
      <c r="A61" s="343" t="s">
        <v>7</v>
      </c>
      <c r="B61" s="323">
        <v>0</v>
      </c>
      <c r="C61" s="323">
        <v>0</v>
      </c>
      <c r="D61" s="323">
        <v>0</v>
      </c>
      <c r="E61" s="323">
        <v>0</v>
      </c>
      <c r="F61" s="323">
        <v>0</v>
      </c>
      <c r="G61" s="323">
        <v>0</v>
      </c>
      <c r="H61" s="323"/>
      <c r="I61" s="344">
        <v>8</v>
      </c>
    </row>
    <row r="62" spans="1:9" s="316" customFormat="1" ht="8.25">
      <c r="A62" s="396" t="s">
        <v>44</v>
      </c>
      <c r="B62" s="397"/>
      <c r="C62" s="397"/>
      <c r="D62" s="397"/>
      <c r="E62" s="397"/>
      <c r="F62" s="397"/>
      <c r="G62" s="397"/>
      <c r="H62" s="397"/>
      <c r="I62" s="398"/>
    </row>
    <row r="63" spans="1:9" ht="11.25" customHeight="1">
      <c r="A63" s="341" t="s">
        <v>30</v>
      </c>
      <c r="B63" s="322">
        <v>212</v>
      </c>
      <c r="C63" s="322">
        <v>78575100</v>
      </c>
      <c r="D63" s="322">
        <v>4</v>
      </c>
      <c r="E63" s="322">
        <v>4</v>
      </c>
      <c r="F63" s="322">
        <v>22550000</v>
      </c>
      <c r="G63" s="322">
        <v>88</v>
      </c>
      <c r="H63" s="322"/>
      <c r="I63" s="342">
        <v>40</v>
      </c>
    </row>
    <row r="64" spans="1:9" ht="8.25">
      <c r="A64" s="343" t="s">
        <v>528</v>
      </c>
      <c r="B64" s="323">
        <v>35</v>
      </c>
      <c r="C64" s="323">
        <v>57090100</v>
      </c>
      <c r="D64" s="323">
        <v>0</v>
      </c>
      <c r="E64" s="323">
        <v>4</v>
      </c>
      <c r="F64" s="323">
        <v>22550000</v>
      </c>
      <c r="G64" s="323">
        <v>23</v>
      </c>
      <c r="H64" s="323"/>
      <c r="I64" s="344">
        <v>5</v>
      </c>
    </row>
    <row r="65" spans="1:9" ht="8.25">
      <c r="A65" s="343" t="s">
        <v>529</v>
      </c>
      <c r="B65" s="323">
        <v>0</v>
      </c>
      <c r="C65" s="323">
        <v>0</v>
      </c>
      <c r="D65" s="323">
        <v>0</v>
      </c>
      <c r="E65" s="323">
        <v>0</v>
      </c>
      <c r="F65" s="323">
        <v>0</v>
      </c>
      <c r="G65" s="323">
        <v>0</v>
      </c>
      <c r="H65" s="323"/>
      <c r="I65" s="344">
        <v>0</v>
      </c>
    </row>
    <row r="66" spans="1:9" ht="8.25">
      <c r="A66" s="343" t="s">
        <v>530</v>
      </c>
      <c r="B66" s="323">
        <v>0</v>
      </c>
      <c r="C66" s="323">
        <v>0</v>
      </c>
      <c r="D66" s="323">
        <v>0</v>
      </c>
      <c r="E66" s="323">
        <v>0</v>
      </c>
      <c r="F66" s="323">
        <v>0</v>
      </c>
      <c r="G66" s="323">
        <v>0</v>
      </c>
      <c r="H66" s="323"/>
      <c r="I66" s="344">
        <v>0</v>
      </c>
    </row>
    <row r="67" spans="1:9" ht="8.25">
      <c r="A67" s="343" t="s">
        <v>531</v>
      </c>
      <c r="B67" s="323">
        <v>173</v>
      </c>
      <c r="C67" s="323">
        <v>21485000</v>
      </c>
      <c r="D67" s="323">
        <v>4</v>
      </c>
      <c r="E67" s="323">
        <v>0</v>
      </c>
      <c r="F67" s="323">
        <v>0</v>
      </c>
      <c r="G67" s="323">
        <v>63</v>
      </c>
      <c r="H67" s="323"/>
      <c r="I67" s="344">
        <v>26</v>
      </c>
    </row>
    <row r="68" spans="1:9" ht="8.25">
      <c r="A68" s="343" t="s">
        <v>7</v>
      </c>
      <c r="B68" s="323">
        <v>4</v>
      </c>
      <c r="C68" s="323">
        <v>0</v>
      </c>
      <c r="D68" s="323">
        <v>0</v>
      </c>
      <c r="E68" s="323">
        <v>0</v>
      </c>
      <c r="F68" s="323">
        <v>0</v>
      </c>
      <c r="G68" s="323">
        <v>2</v>
      </c>
      <c r="H68" s="323"/>
      <c r="I68" s="344">
        <v>9</v>
      </c>
    </row>
    <row r="69" spans="1:9" ht="8.25">
      <c r="A69" s="396" t="s">
        <v>45</v>
      </c>
      <c r="B69" s="397"/>
      <c r="C69" s="397"/>
      <c r="D69" s="397"/>
      <c r="E69" s="397"/>
      <c r="F69" s="397"/>
      <c r="G69" s="397"/>
      <c r="H69" s="397"/>
      <c r="I69" s="398"/>
    </row>
    <row r="70" spans="1:9" ht="14.25" customHeight="1">
      <c r="A70" s="341" t="s">
        <v>30</v>
      </c>
      <c r="B70" s="322">
        <v>320</v>
      </c>
      <c r="C70" s="322">
        <v>37960200</v>
      </c>
      <c r="D70" s="322">
        <v>5</v>
      </c>
      <c r="E70" s="322">
        <v>5</v>
      </c>
      <c r="F70" s="322">
        <v>6378000</v>
      </c>
      <c r="G70" s="322">
        <v>56</v>
      </c>
      <c r="H70" s="322"/>
      <c r="I70" s="342">
        <v>50</v>
      </c>
    </row>
    <row r="71" spans="1:9" ht="8.25">
      <c r="A71" s="343" t="s">
        <v>528</v>
      </c>
      <c r="B71" s="323">
        <v>43</v>
      </c>
      <c r="C71" s="323">
        <v>10028200</v>
      </c>
      <c r="D71" s="323">
        <v>0</v>
      </c>
      <c r="E71" s="323">
        <v>5</v>
      </c>
      <c r="F71" s="323">
        <v>6378000</v>
      </c>
      <c r="G71" s="323">
        <v>18</v>
      </c>
      <c r="H71" s="323"/>
      <c r="I71" s="344">
        <v>15</v>
      </c>
    </row>
    <row r="72" spans="1:9" ht="8.25">
      <c r="A72" s="343" t="s">
        <v>529</v>
      </c>
      <c r="B72" s="323">
        <v>0</v>
      </c>
      <c r="C72" s="323">
        <v>0</v>
      </c>
      <c r="D72" s="323">
        <v>0</v>
      </c>
      <c r="E72" s="323">
        <v>0</v>
      </c>
      <c r="F72" s="323">
        <v>0</v>
      </c>
      <c r="G72" s="323">
        <v>0</v>
      </c>
      <c r="H72" s="323"/>
      <c r="I72" s="344">
        <v>0</v>
      </c>
    </row>
    <row r="73" spans="1:9" s="316" customFormat="1" ht="8.25">
      <c r="A73" s="343" t="s">
        <v>530</v>
      </c>
      <c r="B73" s="323">
        <v>0</v>
      </c>
      <c r="C73" s="323">
        <v>0</v>
      </c>
      <c r="D73" s="323">
        <v>0</v>
      </c>
      <c r="E73" s="323">
        <v>0</v>
      </c>
      <c r="F73" s="323">
        <v>0</v>
      </c>
      <c r="G73" s="323">
        <v>0</v>
      </c>
      <c r="H73" s="323"/>
      <c r="I73" s="344">
        <v>0</v>
      </c>
    </row>
    <row r="74" spans="1:9" ht="8.25">
      <c r="A74" s="343" t="s">
        <v>531</v>
      </c>
      <c r="B74" s="323">
        <v>277</v>
      </c>
      <c r="C74" s="323">
        <v>27932000</v>
      </c>
      <c r="D74" s="323">
        <v>5</v>
      </c>
      <c r="E74" s="323">
        <v>0</v>
      </c>
      <c r="F74" s="323">
        <v>0</v>
      </c>
      <c r="G74" s="323">
        <v>38</v>
      </c>
      <c r="H74" s="323"/>
      <c r="I74" s="344">
        <v>35</v>
      </c>
    </row>
    <row r="75" spans="1:9" ht="8.25">
      <c r="A75" s="343" t="s">
        <v>7</v>
      </c>
      <c r="B75" s="323">
        <v>0</v>
      </c>
      <c r="C75" s="323">
        <v>0</v>
      </c>
      <c r="D75" s="323">
        <v>0</v>
      </c>
      <c r="E75" s="323">
        <v>0</v>
      </c>
      <c r="F75" s="323">
        <v>0</v>
      </c>
      <c r="G75" s="323">
        <v>0</v>
      </c>
      <c r="H75" s="323"/>
      <c r="I75" s="344">
        <v>0</v>
      </c>
    </row>
    <row r="76" spans="1:9" ht="12" customHeight="1">
      <c r="A76" s="396" t="s">
        <v>46</v>
      </c>
      <c r="B76" s="397"/>
      <c r="C76" s="397"/>
      <c r="D76" s="397"/>
      <c r="E76" s="397"/>
      <c r="F76" s="397"/>
      <c r="G76" s="397"/>
      <c r="H76" s="397"/>
      <c r="I76" s="398"/>
    </row>
    <row r="77" spans="1:9" ht="12.75" customHeight="1">
      <c r="A77" s="341" t="s">
        <v>30</v>
      </c>
      <c r="B77" s="322">
        <v>171</v>
      </c>
      <c r="C77" s="322">
        <v>13261125</v>
      </c>
      <c r="D77" s="322">
        <v>4</v>
      </c>
      <c r="E77" s="322">
        <v>4</v>
      </c>
      <c r="F77" s="322">
        <v>350000</v>
      </c>
      <c r="G77" s="322">
        <v>46</v>
      </c>
      <c r="H77" s="322"/>
      <c r="I77" s="342">
        <v>51</v>
      </c>
    </row>
    <row r="78" spans="1:9" ht="8.25">
      <c r="A78" s="343" t="s">
        <v>528</v>
      </c>
      <c r="B78" s="323">
        <v>57</v>
      </c>
      <c r="C78" s="323">
        <v>7184000</v>
      </c>
      <c r="D78" s="323">
        <v>0</v>
      </c>
      <c r="E78" s="323">
        <v>4</v>
      </c>
      <c r="F78" s="323">
        <v>350000</v>
      </c>
      <c r="G78" s="323">
        <v>21</v>
      </c>
      <c r="H78" s="323"/>
      <c r="I78" s="344">
        <v>28</v>
      </c>
    </row>
    <row r="79" spans="1:9" ht="8.25">
      <c r="A79" s="343" t="s">
        <v>529</v>
      </c>
      <c r="B79" s="323">
        <v>0</v>
      </c>
      <c r="C79" s="323">
        <v>0</v>
      </c>
      <c r="D79" s="323">
        <v>0</v>
      </c>
      <c r="E79" s="323">
        <v>0</v>
      </c>
      <c r="F79" s="323">
        <v>0</v>
      </c>
      <c r="G79" s="323">
        <v>0</v>
      </c>
      <c r="H79" s="323"/>
      <c r="I79" s="344">
        <v>0</v>
      </c>
    </row>
    <row r="80" spans="1:9" s="316" customFormat="1" ht="8.25">
      <c r="A80" s="343" t="s">
        <v>530</v>
      </c>
      <c r="B80" s="323">
        <v>0</v>
      </c>
      <c r="C80" s="323">
        <v>0</v>
      </c>
      <c r="D80" s="323">
        <v>0</v>
      </c>
      <c r="E80" s="323">
        <v>0</v>
      </c>
      <c r="F80" s="323">
        <v>0</v>
      </c>
      <c r="G80" s="323">
        <v>0</v>
      </c>
      <c r="H80" s="323"/>
      <c r="I80" s="344">
        <v>0</v>
      </c>
    </row>
    <row r="81" spans="1:9" ht="8.25">
      <c r="A81" s="343" t="s">
        <v>531</v>
      </c>
      <c r="B81" s="323">
        <v>114</v>
      </c>
      <c r="C81" s="323">
        <v>6077125</v>
      </c>
      <c r="D81" s="323">
        <v>4</v>
      </c>
      <c r="E81" s="323">
        <v>0</v>
      </c>
      <c r="F81" s="323">
        <v>0</v>
      </c>
      <c r="G81" s="323">
        <v>25</v>
      </c>
      <c r="H81" s="323"/>
      <c r="I81" s="344">
        <v>23</v>
      </c>
    </row>
    <row r="82" spans="1:9" ht="8.25">
      <c r="A82" s="343" t="s">
        <v>7</v>
      </c>
      <c r="B82" s="323">
        <v>0</v>
      </c>
      <c r="C82" s="323">
        <v>0</v>
      </c>
      <c r="D82" s="323">
        <v>0</v>
      </c>
      <c r="E82" s="323">
        <v>0</v>
      </c>
      <c r="F82" s="323">
        <v>0</v>
      </c>
      <c r="G82" s="323">
        <v>0</v>
      </c>
      <c r="H82" s="323"/>
      <c r="I82" s="344">
        <v>0</v>
      </c>
    </row>
    <row r="83" spans="1:9" ht="12" customHeight="1">
      <c r="A83" s="396" t="s">
        <v>47</v>
      </c>
      <c r="B83" s="397"/>
      <c r="C83" s="397"/>
      <c r="D83" s="397"/>
      <c r="E83" s="397"/>
      <c r="F83" s="397"/>
      <c r="G83" s="397"/>
      <c r="H83" s="397"/>
      <c r="I83" s="398"/>
    </row>
    <row r="84" spans="1:9" ht="12.75" customHeight="1">
      <c r="A84" s="341" t="s">
        <v>30</v>
      </c>
      <c r="B84" s="322">
        <v>70</v>
      </c>
      <c r="C84" s="322">
        <v>1364224000</v>
      </c>
      <c r="D84" s="322">
        <v>0</v>
      </c>
      <c r="E84" s="322">
        <v>0</v>
      </c>
      <c r="F84" s="322">
        <v>0</v>
      </c>
      <c r="G84" s="322">
        <v>45</v>
      </c>
      <c r="H84" s="322"/>
      <c r="I84" s="342">
        <v>7</v>
      </c>
    </row>
    <row r="85" spans="1:9" ht="8.25">
      <c r="A85" s="343" t="s">
        <v>528</v>
      </c>
      <c r="B85" s="323">
        <v>15</v>
      </c>
      <c r="C85" s="323">
        <v>1361100000</v>
      </c>
      <c r="D85" s="323">
        <v>0</v>
      </c>
      <c r="E85" s="323">
        <v>0</v>
      </c>
      <c r="F85" s="323">
        <v>0</v>
      </c>
      <c r="G85" s="323">
        <v>25</v>
      </c>
      <c r="H85" s="323"/>
      <c r="I85" s="344">
        <v>5</v>
      </c>
    </row>
    <row r="86" spans="1:9" ht="8.25">
      <c r="A86" s="343" t="s">
        <v>529</v>
      </c>
      <c r="B86" s="323">
        <v>0</v>
      </c>
      <c r="C86" s="323">
        <v>0</v>
      </c>
      <c r="D86" s="323">
        <v>0</v>
      </c>
      <c r="E86" s="323">
        <v>0</v>
      </c>
      <c r="F86" s="323">
        <v>0</v>
      </c>
      <c r="G86" s="323">
        <v>0</v>
      </c>
      <c r="H86" s="323"/>
      <c r="I86" s="344">
        <v>0</v>
      </c>
    </row>
    <row r="87" spans="1:9" s="316" customFormat="1" ht="8.25">
      <c r="A87" s="343" t="s">
        <v>530</v>
      </c>
      <c r="B87" s="323">
        <v>0</v>
      </c>
      <c r="C87" s="323">
        <v>0</v>
      </c>
      <c r="D87" s="323">
        <v>0</v>
      </c>
      <c r="E87" s="323">
        <v>0</v>
      </c>
      <c r="F87" s="323">
        <v>0</v>
      </c>
      <c r="G87" s="323">
        <v>0</v>
      </c>
      <c r="H87" s="323"/>
      <c r="I87" s="344">
        <v>0</v>
      </c>
    </row>
    <row r="88" spans="1:9" ht="8.25">
      <c r="A88" s="343" t="s">
        <v>531</v>
      </c>
      <c r="B88" s="323">
        <v>50</v>
      </c>
      <c r="C88" s="323">
        <v>3124000</v>
      </c>
      <c r="D88" s="323">
        <v>0</v>
      </c>
      <c r="E88" s="323">
        <v>0</v>
      </c>
      <c r="F88" s="323">
        <v>0</v>
      </c>
      <c r="G88" s="323">
        <v>20</v>
      </c>
      <c r="H88" s="323"/>
      <c r="I88" s="344">
        <v>2</v>
      </c>
    </row>
    <row r="89" spans="1:9" ht="8.25">
      <c r="A89" s="343" t="s">
        <v>7</v>
      </c>
      <c r="B89" s="323">
        <v>5</v>
      </c>
      <c r="C89" s="323">
        <v>0</v>
      </c>
      <c r="D89" s="323">
        <v>0</v>
      </c>
      <c r="E89" s="323">
        <v>0</v>
      </c>
      <c r="F89" s="323">
        <v>0</v>
      </c>
      <c r="G89" s="323">
        <v>0</v>
      </c>
      <c r="H89" s="323"/>
      <c r="I89" s="344">
        <v>0</v>
      </c>
    </row>
    <row r="90" spans="1:9" ht="12" customHeight="1">
      <c r="A90" s="396" t="s">
        <v>48</v>
      </c>
      <c r="B90" s="397"/>
      <c r="C90" s="397"/>
      <c r="D90" s="397"/>
      <c r="E90" s="397"/>
      <c r="F90" s="397"/>
      <c r="G90" s="397"/>
      <c r="H90" s="397"/>
      <c r="I90" s="398"/>
    </row>
    <row r="91" spans="1:9" ht="12" customHeight="1">
      <c r="A91" s="341" t="s">
        <v>30</v>
      </c>
      <c r="B91" s="322">
        <v>134</v>
      </c>
      <c r="C91" s="322">
        <v>20970415</v>
      </c>
      <c r="D91" s="322">
        <v>2</v>
      </c>
      <c r="E91" s="322">
        <v>2</v>
      </c>
      <c r="F91" s="322">
        <v>5460000</v>
      </c>
      <c r="G91" s="322">
        <v>31</v>
      </c>
      <c r="H91" s="322"/>
      <c r="I91" s="342">
        <v>13</v>
      </c>
    </row>
    <row r="92" spans="1:9" ht="8.25">
      <c r="A92" s="343" t="s">
        <v>528</v>
      </c>
      <c r="B92" s="323">
        <v>38</v>
      </c>
      <c r="C92" s="323">
        <v>10500415</v>
      </c>
      <c r="D92" s="323">
        <v>0</v>
      </c>
      <c r="E92" s="323">
        <v>2</v>
      </c>
      <c r="F92" s="323">
        <v>5460000</v>
      </c>
      <c r="G92" s="323">
        <v>15</v>
      </c>
      <c r="H92" s="323"/>
      <c r="I92" s="344">
        <v>2</v>
      </c>
    </row>
    <row r="93" spans="1:9" ht="8.25">
      <c r="A93" s="343" t="s">
        <v>529</v>
      </c>
      <c r="B93" s="323">
        <v>0</v>
      </c>
      <c r="C93" s="323">
        <v>0</v>
      </c>
      <c r="D93" s="323">
        <v>0</v>
      </c>
      <c r="E93" s="323">
        <v>0</v>
      </c>
      <c r="F93" s="323">
        <v>0</v>
      </c>
      <c r="G93" s="323">
        <v>0</v>
      </c>
      <c r="H93" s="323"/>
      <c r="I93" s="344">
        <v>0</v>
      </c>
    </row>
    <row r="94" spans="1:9" s="316" customFormat="1" ht="8.25">
      <c r="A94" s="343" t="s">
        <v>530</v>
      </c>
      <c r="B94" s="323">
        <v>0</v>
      </c>
      <c r="C94" s="323">
        <v>0</v>
      </c>
      <c r="D94" s="323">
        <v>0</v>
      </c>
      <c r="E94" s="323">
        <v>0</v>
      </c>
      <c r="F94" s="323">
        <v>0</v>
      </c>
      <c r="G94" s="323">
        <v>0</v>
      </c>
      <c r="H94" s="323"/>
      <c r="I94" s="344">
        <v>0</v>
      </c>
    </row>
    <row r="95" spans="1:9" ht="8.25">
      <c r="A95" s="343" t="s">
        <v>531</v>
      </c>
      <c r="B95" s="323">
        <v>94</v>
      </c>
      <c r="C95" s="323">
        <v>10470000</v>
      </c>
      <c r="D95" s="323">
        <v>2</v>
      </c>
      <c r="E95" s="323">
        <v>0</v>
      </c>
      <c r="F95" s="323">
        <v>0</v>
      </c>
      <c r="G95" s="323">
        <v>16</v>
      </c>
      <c r="H95" s="323"/>
      <c r="I95" s="344">
        <v>11</v>
      </c>
    </row>
    <row r="96" spans="1:9" ht="8.25">
      <c r="A96" s="343" t="s">
        <v>7</v>
      </c>
      <c r="B96" s="323">
        <v>2</v>
      </c>
      <c r="C96" s="323">
        <v>0</v>
      </c>
      <c r="D96" s="323">
        <v>0</v>
      </c>
      <c r="E96" s="323">
        <v>0</v>
      </c>
      <c r="F96" s="323">
        <v>0</v>
      </c>
      <c r="G96" s="323">
        <v>0</v>
      </c>
      <c r="H96" s="323"/>
      <c r="I96" s="344">
        <v>0</v>
      </c>
    </row>
    <row r="97" spans="1:9" ht="12" customHeight="1">
      <c r="A97" s="396" t="s">
        <v>49</v>
      </c>
      <c r="B97" s="397"/>
      <c r="C97" s="397"/>
      <c r="D97" s="397"/>
      <c r="E97" s="397"/>
      <c r="F97" s="397"/>
      <c r="G97" s="397"/>
      <c r="H97" s="397"/>
      <c r="I97" s="398"/>
    </row>
    <row r="98" spans="1:9" ht="12" customHeight="1">
      <c r="A98" s="341" t="s">
        <v>30</v>
      </c>
      <c r="B98" s="322">
        <v>449</v>
      </c>
      <c r="C98" s="322">
        <v>32218126</v>
      </c>
      <c r="D98" s="322">
        <v>7</v>
      </c>
      <c r="E98" s="322">
        <v>7</v>
      </c>
      <c r="F98" s="322">
        <v>2030000</v>
      </c>
      <c r="G98" s="322">
        <v>118</v>
      </c>
      <c r="H98" s="322"/>
      <c r="I98" s="342">
        <v>67</v>
      </c>
    </row>
    <row r="99" spans="1:9" ht="8.25">
      <c r="A99" s="343" t="s">
        <v>528</v>
      </c>
      <c r="B99" s="323">
        <v>92</v>
      </c>
      <c r="C99" s="323">
        <v>13804126</v>
      </c>
      <c r="D99" s="323">
        <v>0</v>
      </c>
      <c r="E99" s="323">
        <v>7</v>
      </c>
      <c r="F99" s="323">
        <v>2030000</v>
      </c>
      <c r="G99" s="323">
        <v>31</v>
      </c>
      <c r="H99" s="323"/>
      <c r="I99" s="344">
        <v>14</v>
      </c>
    </row>
    <row r="100" spans="1:9" ht="8.25">
      <c r="A100" s="343" t="s">
        <v>529</v>
      </c>
      <c r="B100" s="323">
        <v>1</v>
      </c>
      <c r="C100" s="323">
        <v>0</v>
      </c>
      <c r="D100" s="323">
        <v>0</v>
      </c>
      <c r="E100" s="323">
        <v>0</v>
      </c>
      <c r="F100" s="323">
        <v>0</v>
      </c>
      <c r="G100" s="323">
        <v>0</v>
      </c>
      <c r="H100" s="323"/>
      <c r="I100" s="344">
        <v>1</v>
      </c>
    </row>
    <row r="101" spans="1:9" s="316" customFormat="1" ht="8.25">
      <c r="A101" s="343" t="s">
        <v>530</v>
      </c>
      <c r="B101" s="323">
        <v>0</v>
      </c>
      <c r="C101" s="323">
        <v>0</v>
      </c>
      <c r="D101" s="323">
        <v>0</v>
      </c>
      <c r="E101" s="323">
        <v>0</v>
      </c>
      <c r="F101" s="323">
        <v>0</v>
      </c>
      <c r="G101" s="323">
        <v>0</v>
      </c>
      <c r="H101" s="323"/>
      <c r="I101" s="344">
        <v>0</v>
      </c>
    </row>
    <row r="102" spans="1:9" ht="8.25">
      <c r="A102" s="343" t="s">
        <v>531</v>
      </c>
      <c r="B102" s="323">
        <v>356</v>
      </c>
      <c r="C102" s="323">
        <v>18414000</v>
      </c>
      <c r="D102" s="323">
        <v>7</v>
      </c>
      <c r="E102" s="323">
        <v>0</v>
      </c>
      <c r="F102" s="323">
        <v>0</v>
      </c>
      <c r="G102" s="323">
        <v>87</v>
      </c>
      <c r="H102" s="323"/>
      <c r="I102" s="344">
        <v>51</v>
      </c>
    </row>
    <row r="103" spans="1:9" ht="8.25">
      <c r="A103" s="343" t="s">
        <v>7</v>
      </c>
      <c r="B103" s="323">
        <v>0</v>
      </c>
      <c r="C103" s="323">
        <v>0</v>
      </c>
      <c r="D103" s="323">
        <v>0</v>
      </c>
      <c r="E103" s="323">
        <v>0</v>
      </c>
      <c r="F103" s="323">
        <v>0</v>
      </c>
      <c r="G103" s="323">
        <v>0</v>
      </c>
      <c r="H103" s="323"/>
      <c r="I103" s="344">
        <v>1</v>
      </c>
    </row>
    <row r="104" spans="1:9" ht="12" customHeight="1">
      <c r="A104" s="396" t="s">
        <v>50</v>
      </c>
      <c r="B104" s="397"/>
      <c r="C104" s="397"/>
      <c r="D104" s="397"/>
      <c r="E104" s="397"/>
      <c r="F104" s="397"/>
      <c r="G104" s="397"/>
      <c r="H104" s="397"/>
      <c r="I104" s="398"/>
    </row>
    <row r="105" spans="1:9" ht="14.25" customHeight="1">
      <c r="A105" s="341" t="s">
        <v>30</v>
      </c>
      <c r="B105" s="322">
        <v>248</v>
      </c>
      <c r="C105" s="322">
        <v>32827000</v>
      </c>
      <c r="D105" s="322">
        <v>3</v>
      </c>
      <c r="E105" s="322">
        <v>3</v>
      </c>
      <c r="F105" s="322">
        <v>300000</v>
      </c>
      <c r="G105" s="322">
        <v>95</v>
      </c>
      <c r="H105" s="322"/>
      <c r="I105" s="342">
        <v>31</v>
      </c>
    </row>
    <row r="106" spans="1:9" ht="8.25">
      <c r="A106" s="343" t="s">
        <v>528</v>
      </c>
      <c r="B106" s="323">
        <v>41</v>
      </c>
      <c r="C106" s="323">
        <v>13955000</v>
      </c>
      <c r="D106" s="323">
        <v>0</v>
      </c>
      <c r="E106" s="323">
        <v>3</v>
      </c>
      <c r="F106" s="323">
        <v>300000</v>
      </c>
      <c r="G106" s="323">
        <v>14</v>
      </c>
      <c r="H106" s="323"/>
      <c r="I106" s="344">
        <v>9</v>
      </c>
    </row>
    <row r="107" spans="1:9" ht="8.25">
      <c r="A107" s="343" t="s">
        <v>529</v>
      </c>
      <c r="B107" s="323">
        <v>0</v>
      </c>
      <c r="C107" s="323">
        <v>0</v>
      </c>
      <c r="D107" s="323">
        <v>0</v>
      </c>
      <c r="E107" s="323">
        <v>0</v>
      </c>
      <c r="F107" s="323">
        <v>0</v>
      </c>
      <c r="G107" s="323">
        <v>0</v>
      </c>
      <c r="H107" s="323"/>
      <c r="I107" s="344">
        <v>0</v>
      </c>
    </row>
    <row r="108" spans="1:9" s="316" customFormat="1" ht="8.25">
      <c r="A108" s="343" t="s">
        <v>530</v>
      </c>
      <c r="B108" s="323">
        <v>0</v>
      </c>
      <c r="C108" s="323">
        <v>0</v>
      </c>
      <c r="D108" s="323">
        <v>0</v>
      </c>
      <c r="E108" s="323">
        <v>0</v>
      </c>
      <c r="F108" s="323">
        <v>0</v>
      </c>
      <c r="G108" s="323">
        <v>0</v>
      </c>
      <c r="H108" s="323"/>
      <c r="I108" s="344">
        <v>0</v>
      </c>
    </row>
    <row r="109" spans="1:9" ht="8.25">
      <c r="A109" s="343" t="s">
        <v>531</v>
      </c>
      <c r="B109" s="323">
        <v>206</v>
      </c>
      <c r="C109" s="323">
        <v>18872000</v>
      </c>
      <c r="D109" s="323">
        <v>3</v>
      </c>
      <c r="E109" s="323">
        <v>0</v>
      </c>
      <c r="F109" s="323">
        <v>0</v>
      </c>
      <c r="G109" s="323">
        <v>81</v>
      </c>
      <c r="H109" s="323"/>
      <c r="I109" s="344">
        <v>21</v>
      </c>
    </row>
    <row r="110" spans="1:9" ht="8.25">
      <c r="A110" s="343" t="s">
        <v>7</v>
      </c>
      <c r="B110" s="323">
        <v>1</v>
      </c>
      <c r="C110" s="323">
        <v>0</v>
      </c>
      <c r="D110" s="323">
        <v>0</v>
      </c>
      <c r="E110" s="323">
        <v>0</v>
      </c>
      <c r="F110" s="323">
        <v>0</v>
      </c>
      <c r="G110" s="323">
        <v>0</v>
      </c>
      <c r="H110" s="323"/>
      <c r="I110" s="344">
        <v>1</v>
      </c>
    </row>
    <row r="111" spans="1:9" ht="12" customHeight="1">
      <c r="A111" s="396" t="s">
        <v>51</v>
      </c>
      <c r="B111" s="397"/>
      <c r="C111" s="397"/>
      <c r="D111" s="397"/>
      <c r="E111" s="397"/>
      <c r="F111" s="397"/>
      <c r="G111" s="397"/>
      <c r="H111" s="397"/>
      <c r="I111" s="398"/>
    </row>
    <row r="112" spans="1:9" ht="13.5" customHeight="1">
      <c r="A112" s="341" t="s">
        <v>30</v>
      </c>
      <c r="B112" s="322">
        <v>7</v>
      </c>
      <c r="C112" s="322">
        <v>900000</v>
      </c>
      <c r="D112" s="322">
        <v>0</v>
      </c>
      <c r="E112" s="322">
        <v>0</v>
      </c>
      <c r="F112" s="322">
        <v>0</v>
      </c>
      <c r="G112" s="322">
        <v>9</v>
      </c>
      <c r="H112" s="322"/>
      <c r="I112" s="342">
        <v>1</v>
      </c>
    </row>
    <row r="113" spans="1:9" ht="8.25">
      <c r="A113" s="343" t="s">
        <v>528</v>
      </c>
      <c r="B113" s="323">
        <v>3</v>
      </c>
      <c r="C113" s="323">
        <v>200000</v>
      </c>
      <c r="D113" s="323">
        <v>0</v>
      </c>
      <c r="E113" s="323">
        <v>0</v>
      </c>
      <c r="F113" s="323">
        <v>0</v>
      </c>
      <c r="G113" s="323">
        <v>3</v>
      </c>
      <c r="H113" s="323"/>
      <c r="I113" s="344">
        <v>1</v>
      </c>
    </row>
    <row r="114" spans="1:9" ht="8.25">
      <c r="A114" s="343" t="s">
        <v>529</v>
      </c>
      <c r="B114" s="323">
        <v>0</v>
      </c>
      <c r="C114" s="323">
        <v>0</v>
      </c>
      <c r="D114" s="323">
        <v>0</v>
      </c>
      <c r="E114" s="323">
        <v>0</v>
      </c>
      <c r="F114" s="323">
        <v>0</v>
      </c>
      <c r="G114" s="323">
        <v>0</v>
      </c>
      <c r="H114" s="323"/>
      <c r="I114" s="344">
        <v>0</v>
      </c>
    </row>
    <row r="115" spans="1:9" ht="8.25">
      <c r="A115" s="343" t="s">
        <v>530</v>
      </c>
      <c r="B115" s="323">
        <v>0</v>
      </c>
      <c r="C115" s="323">
        <v>0</v>
      </c>
      <c r="D115" s="323">
        <v>0</v>
      </c>
      <c r="E115" s="323">
        <v>0</v>
      </c>
      <c r="F115" s="323">
        <v>0</v>
      </c>
      <c r="G115" s="323">
        <v>0</v>
      </c>
      <c r="H115" s="323"/>
      <c r="I115" s="344">
        <v>0</v>
      </c>
    </row>
    <row r="116" spans="1:9" s="316" customFormat="1" ht="8.25">
      <c r="A116" s="343" t="s">
        <v>531</v>
      </c>
      <c r="B116" s="323">
        <v>3</v>
      </c>
      <c r="C116" s="323">
        <v>700000</v>
      </c>
      <c r="D116" s="323">
        <v>0</v>
      </c>
      <c r="E116" s="323">
        <v>0</v>
      </c>
      <c r="F116" s="323">
        <v>0</v>
      </c>
      <c r="G116" s="323">
        <v>6</v>
      </c>
      <c r="H116" s="323"/>
      <c r="I116" s="344">
        <v>0</v>
      </c>
    </row>
    <row r="117" spans="1:9" ht="8.25">
      <c r="A117" s="343" t="s">
        <v>7</v>
      </c>
      <c r="B117" s="323">
        <v>1</v>
      </c>
      <c r="C117" s="323">
        <v>0</v>
      </c>
      <c r="D117" s="323">
        <v>0</v>
      </c>
      <c r="E117" s="323">
        <v>0</v>
      </c>
      <c r="F117" s="323">
        <v>0</v>
      </c>
      <c r="G117" s="323">
        <v>0</v>
      </c>
      <c r="H117" s="323"/>
      <c r="I117" s="344">
        <v>0</v>
      </c>
    </row>
    <row r="118" spans="1:9" ht="8.25">
      <c r="A118" s="396" t="s">
        <v>52</v>
      </c>
      <c r="B118" s="397"/>
      <c r="C118" s="397"/>
      <c r="D118" s="397"/>
      <c r="E118" s="397"/>
      <c r="F118" s="397"/>
      <c r="G118" s="397"/>
      <c r="H118" s="397"/>
      <c r="I118" s="398"/>
    </row>
    <row r="119" spans="1:9" ht="12.75" customHeight="1">
      <c r="A119" s="341" t="s">
        <v>30</v>
      </c>
      <c r="B119" s="322">
        <v>101</v>
      </c>
      <c r="C119" s="322">
        <v>13758000</v>
      </c>
      <c r="D119" s="322">
        <v>2</v>
      </c>
      <c r="E119" s="322">
        <v>2</v>
      </c>
      <c r="F119" s="322">
        <v>5200000</v>
      </c>
      <c r="G119" s="322">
        <v>20</v>
      </c>
      <c r="H119" s="322"/>
      <c r="I119" s="342">
        <v>153</v>
      </c>
    </row>
    <row r="120" spans="1:9" ht="8.25">
      <c r="A120" s="343" t="s">
        <v>528</v>
      </c>
      <c r="B120" s="323">
        <v>21</v>
      </c>
      <c r="C120" s="323">
        <v>4441000</v>
      </c>
      <c r="D120" s="323">
        <v>0</v>
      </c>
      <c r="E120" s="323">
        <v>2</v>
      </c>
      <c r="F120" s="323">
        <v>5200000</v>
      </c>
      <c r="G120" s="323">
        <v>7</v>
      </c>
      <c r="H120" s="323"/>
      <c r="I120" s="344">
        <v>114</v>
      </c>
    </row>
    <row r="121" spans="1:9" ht="8.25">
      <c r="A121" s="343" t="s">
        <v>529</v>
      </c>
      <c r="B121" s="323">
        <v>0</v>
      </c>
      <c r="C121" s="323">
        <v>0</v>
      </c>
      <c r="D121" s="323">
        <v>0</v>
      </c>
      <c r="E121" s="323">
        <v>0</v>
      </c>
      <c r="F121" s="323">
        <v>0</v>
      </c>
      <c r="G121" s="323">
        <v>0</v>
      </c>
      <c r="H121" s="323"/>
      <c r="I121" s="344">
        <v>0</v>
      </c>
    </row>
    <row r="122" spans="1:9" ht="8.25">
      <c r="A122" s="343" t="s">
        <v>530</v>
      </c>
      <c r="B122" s="323">
        <v>0</v>
      </c>
      <c r="C122" s="323">
        <v>0</v>
      </c>
      <c r="D122" s="323">
        <v>0</v>
      </c>
      <c r="E122" s="323">
        <v>0</v>
      </c>
      <c r="F122" s="323">
        <v>0</v>
      </c>
      <c r="G122" s="323">
        <v>0</v>
      </c>
      <c r="H122" s="323"/>
      <c r="I122" s="344">
        <v>0</v>
      </c>
    </row>
    <row r="123" spans="1:9" ht="8.25">
      <c r="A123" s="343" t="s">
        <v>531</v>
      </c>
      <c r="B123" s="323">
        <v>80</v>
      </c>
      <c r="C123" s="323">
        <v>9317000</v>
      </c>
      <c r="D123" s="323">
        <v>2</v>
      </c>
      <c r="E123" s="323">
        <v>0</v>
      </c>
      <c r="F123" s="323">
        <v>0</v>
      </c>
      <c r="G123" s="323">
        <v>13</v>
      </c>
      <c r="H123" s="323"/>
      <c r="I123" s="344">
        <v>39</v>
      </c>
    </row>
    <row r="124" spans="1:9" ht="8.25">
      <c r="A124" s="343" t="s">
        <v>7</v>
      </c>
      <c r="B124" s="323">
        <v>0</v>
      </c>
      <c r="C124" s="323">
        <v>0</v>
      </c>
      <c r="D124" s="323">
        <v>0</v>
      </c>
      <c r="E124" s="323">
        <v>0</v>
      </c>
      <c r="F124" s="323">
        <v>0</v>
      </c>
      <c r="G124" s="323">
        <v>0</v>
      </c>
      <c r="H124" s="323"/>
      <c r="I124" s="344">
        <v>0</v>
      </c>
    </row>
    <row r="125" spans="1:9" ht="12" customHeight="1">
      <c r="A125" s="396" t="s">
        <v>53</v>
      </c>
      <c r="B125" s="397"/>
      <c r="C125" s="397"/>
      <c r="D125" s="397"/>
      <c r="E125" s="397"/>
      <c r="F125" s="397"/>
      <c r="G125" s="397"/>
      <c r="H125" s="397"/>
      <c r="I125" s="398"/>
    </row>
    <row r="126" spans="1:9" ht="13.5" customHeight="1">
      <c r="A126" s="341" t="s">
        <v>30</v>
      </c>
      <c r="B126" s="322">
        <v>117</v>
      </c>
      <c r="C126" s="322">
        <v>22256000</v>
      </c>
      <c r="D126" s="322">
        <v>1</v>
      </c>
      <c r="E126" s="322">
        <v>1</v>
      </c>
      <c r="F126" s="322">
        <v>1000000</v>
      </c>
      <c r="G126" s="322">
        <v>23</v>
      </c>
      <c r="H126" s="322"/>
      <c r="I126" s="342">
        <v>31</v>
      </c>
    </row>
    <row r="127" spans="1:9" ht="8.25">
      <c r="A127" s="343" t="s">
        <v>528</v>
      </c>
      <c r="B127" s="323">
        <v>13</v>
      </c>
      <c r="C127" s="323">
        <v>16561000</v>
      </c>
      <c r="D127" s="323">
        <v>0</v>
      </c>
      <c r="E127" s="323">
        <v>1</v>
      </c>
      <c r="F127" s="323">
        <v>1000000</v>
      </c>
      <c r="G127" s="323">
        <v>8</v>
      </c>
      <c r="H127" s="323"/>
      <c r="I127" s="344">
        <v>4</v>
      </c>
    </row>
    <row r="128" spans="1:9" ht="8.25">
      <c r="A128" s="343" t="s">
        <v>529</v>
      </c>
      <c r="B128" s="323">
        <v>0</v>
      </c>
      <c r="C128" s="323">
        <v>0</v>
      </c>
      <c r="D128" s="323">
        <v>0</v>
      </c>
      <c r="E128" s="323">
        <v>0</v>
      </c>
      <c r="F128" s="323">
        <v>0</v>
      </c>
      <c r="G128" s="323">
        <v>0</v>
      </c>
      <c r="H128" s="323"/>
      <c r="I128" s="344">
        <v>0</v>
      </c>
    </row>
    <row r="129" spans="1:9" ht="8.25">
      <c r="A129" s="343" t="s">
        <v>530</v>
      </c>
      <c r="B129" s="323">
        <v>0</v>
      </c>
      <c r="C129" s="323">
        <v>0</v>
      </c>
      <c r="D129" s="323">
        <v>0</v>
      </c>
      <c r="E129" s="323">
        <v>0</v>
      </c>
      <c r="F129" s="323">
        <v>0</v>
      </c>
      <c r="G129" s="323">
        <v>0</v>
      </c>
      <c r="H129" s="323"/>
      <c r="I129" s="344">
        <v>0</v>
      </c>
    </row>
    <row r="130" spans="1:9" s="316" customFormat="1" ht="8.25">
      <c r="A130" s="343" t="s">
        <v>531</v>
      </c>
      <c r="B130" s="323">
        <v>104</v>
      </c>
      <c r="C130" s="323">
        <v>5695000</v>
      </c>
      <c r="D130" s="323">
        <v>1</v>
      </c>
      <c r="E130" s="323">
        <v>0</v>
      </c>
      <c r="F130" s="323">
        <v>0</v>
      </c>
      <c r="G130" s="323">
        <v>15</v>
      </c>
      <c r="H130" s="323"/>
      <c r="I130" s="344">
        <v>27</v>
      </c>
    </row>
    <row r="131" spans="1:9" ht="8.25">
      <c r="A131" s="343" t="s">
        <v>7</v>
      </c>
      <c r="B131" s="323">
        <v>0</v>
      </c>
      <c r="C131" s="323">
        <v>0</v>
      </c>
      <c r="D131" s="323">
        <v>0</v>
      </c>
      <c r="E131" s="323">
        <v>0</v>
      </c>
      <c r="F131" s="323">
        <v>0</v>
      </c>
      <c r="G131" s="323">
        <v>0</v>
      </c>
      <c r="H131" s="323"/>
      <c r="I131" s="344">
        <v>0</v>
      </c>
    </row>
    <row r="132" spans="1:9" ht="12" customHeight="1">
      <c r="A132" s="396" t="s">
        <v>54</v>
      </c>
      <c r="B132" s="397"/>
      <c r="C132" s="397"/>
      <c r="D132" s="397"/>
      <c r="E132" s="397"/>
      <c r="F132" s="397"/>
      <c r="G132" s="397"/>
      <c r="H132" s="397"/>
      <c r="I132" s="398"/>
    </row>
    <row r="133" spans="1:9" ht="11.25" customHeight="1">
      <c r="A133" s="341" t="s">
        <v>30</v>
      </c>
      <c r="B133" s="322">
        <v>31</v>
      </c>
      <c r="C133" s="322">
        <v>3710000</v>
      </c>
      <c r="D133" s="322">
        <v>0</v>
      </c>
      <c r="E133" s="322">
        <v>0</v>
      </c>
      <c r="F133" s="322">
        <v>0</v>
      </c>
      <c r="G133" s="322">
        <v>11</v>
      </c>
      <c r="H133" s="322"/>
      <c r="I133" s="342">
        <v>5</v>
      </c>
    </row>
    <row r="134" spans="1:9" ht="8.25">
      <c r="A134" s="343" t="s">
        <v>528</v>
      </c>
      <c r="B134" s="323">
        <v>4</v>
      </c>
      <c r="C134" s="323">
        <v>210000</v>
      </c>
      <c r="D134" s="323">
        <v>0</v>
      </c>
      <c r="E134" s="323">
        <v>0</v>
      </c>
      <c r="F134" s="323">
        <v>0</v>
      </c>
      <c r="G134" s="323">
        <v>1</v>
      </c>
      <c r="H134" s="323"/>
      <c r="I134" s="344">
        <v>2</v>
      </c>
    </row>
    <row r="135" spans="1:9" ht="12" customHeight="1">
      <c r="A135" s="343" t="s">
        <v>529</v>
      </c>
      <c r="B135" s="323">
        <v>0</v>
      </c>
      <c r="C135" s="323">
        <v>0</v>
      </c>
      <c r="D135" s="323">
        <v>0</v>
      </c>
      <c r="E135" s="323">
        <v>0</v>
      </c>
      <c r="F135" s="323">
        <v>0</v>
      </c>
      <c r="G135" s="323">
        <v>0</v>
      </c>
      <c r="H135" s="323"/>
      <c r="I135" s="344">
        <v>0</v>
      </c>
    </row>
    <row r="136" spans="1:9" ht="14.25" customHeight="1">
      <c r="A136" s="343" t="s">
        <v>530</v>
      </c>
      <c r="B136" s="323">
        <v>0</v>
      </c>
      <c r="C136" s="323">
        <v>0</v>
      </c>
      <c r="D136" s="323">
        <v>0</v>
      </c>
      <c r="E136" s="323">
        <v>0</v>
      </c>
      <c r="F136" s="323">
        <v>0</v>
      </c>
      <c r="G136" s="323">
        <v>0</v>
      </c>
      <c r="H136" s="323"/>
      <c r="I136" s="344">
        <v>0</v>
      </c>
    </row>
    <row r="137" spans="1:9" ht="8.25">
      <c r="A137" s="343" t="s">
        <v>531</v>
      </c>
      <c r="B137" s="323">
        <v>27</v>
      </c>
      <c r="C137" s="323">
        <v>3500000</v>
      </c>
      <c r="D137" s="323">
        <v>0</v>
      </c>
      <c r="E137" s="323">
        <v>0</v>
      </c>
      <c r="F137" s="323">
        <v>0</v>
      </c>
      <c r="G137" s="323">
        <v>10</v>
      </c>
      <c r="H137" s="323"/>
      <c r="I137" s="344">
        <v>3</v>
      </c>
    </row>
    <row r="138" spans="1:9" ht="8.25">
      <c r="A138" s="343" t="s">
        <v>7</v>
      </c>
      <c r="B138" s="323">
        <v>0</v>
      </c>
      <c r="C138" s="323">
        <v>0</v>
      </c>
      <c r="D138" s="323">
        <v>0</v>
      </c>
      <c r="E138" s="323">
        <v>0</v>
      </c>
      <c r="F138" s="323">
        <v>0</v>
      </c>
      <c r="G138" s="323">
        <v>0</v>
      </c>
      <c r="H138" s="323"/>
      <c r="I138" s="344">
        <v>0</v>
      </c>
    </row>
    <row r="139" spans="1:9" ht="11.25" customHeight="1">
      <c r="A139" s="396" t="s">
        <v>55</v>
      </c>
      <c r="B139" s="397"/>
      <c r="C139" s="397"/>
      <c r="D139" s="397"/>
      <c r="E139" s="397"/>
      <c r="F139" s="397"/>
      <c r="G139" s="397"/>
      <c r="H139" s="397"/>
      <c r="I139" s="398"/>
    </row>
    <row r="140" spans="1:9" s="316" customFormat="1" ht="11.25" customHeight="1">
      <c r="A140" s="341" t="s">
        <v>30</v>
      </c>
      <c r="B140" s="322">
        <v>42</v>
      </c>
      <c r="C140" s="322">
        <v>3972000</v>
      </c>
      <c r="D140" s="322">
        <v>1</v>
      </c>
      <c r="E140" s="322">
        <v>1</v>
      </c>
      <c r="F140" s="322">
        <v>7575000</v>
      </c>
      <c r="G140" s="322">
        <v>7</v>
      </c>
      <c r="H140" s="322"/>
      <c r="I140" s="342">
        <v>10</v>
      </c>
    </row>
    <row r="141" spans="1:9" ht="8.25">
      <c r="A141" s="343" t="s">
        <v>528</v>
      </c>
      <c r="B141" s="323">
        <v>6</v>
      </c>
      <c r="C141" s="323">
        <v>850000</v>
      </c>
      <c r="D141" s="323">
        <v>0</v>
      </c>
      <c r="E141" s="323">
        <v>1</v>
      </c>
      <c r="F141" s="323">
        <v>7575000</v>
      </c>
      <c r="G141" s="323">
        <v>2</v>
      </c>
      <c r="H141" s="323"/>
      <c r="I141" s="344">
        <v>0</v>
      </c>
    </row>
    <row r="142" spans="1:9" ht="12" customHeight="1">
      <c r="A142" s="343" t="s">
        <v>529</v>
      </c>
      <c r="B142" s="323">
        <v>0</v>
      </c>
      <c r="C142" s="323">
        <v>0</v>
      </c>
      <c r="D142" s="323">
        <v>0</v>
      </c>
      <c r="E142" s="323">
        <v>0</v>
      </c>
      <c r="F142" s="323">
        <v>0</v>
      </c>
      <c r="G142" s="323">
        <v>0</v>
      </c>
      <c r="H142" s="323"/>
      <c r="I142" s="344">
        <v>0</v>
      </c>
    </row>
    <row r="143" spans="1:9" ht="12" customHeight="1">
      <c r="A143" s="343" t="s">
        <v>530</v>
      </c>
      <c r="B143" s="323">
        <v>0</v>
      </c>
      <c r="C143" s="323">
        <v>0</v>
      </c>
      <c r="D143" s="323">
        <v>0</v>
      </c>
      <c r="E143" s="323">
        <v>0</v>
      </c>
      <c r="F143" s="323">
        <v>0</v>
      </c>
      <c r="G143" s="323">
        <v>0</v>
      </c>
      <c r="H143" s="323"/>
      <c r="I143" s="344">
        <v>0</v>
      </c>
    </row>
    <row r="144" spans="1:9" ht="12.75" customHeight="1">
      <c r="A144" s="343" t="s">
        <v>531</v>
      </c>
      <c r="B144" s="323">
        <v>36</v>
      </c>
      <c r="C144" s="323">
        <v>3122000</v>
      </c>
      <c r="D144" s="323">
        <v>1</v>
      </c>
      <c r="E144" s="323">
        <v>0</v>
      </c>
      <c r="F144" s="323">
        <v>0</v>
      </c>
      <c r="G144" s="323">
        <v>5</v>
      </c>
      <c r="H144" s="323"/>
      <c r="I144" s="344">
        <v>9</v>
      </c>
    </row>
    <row r="145" spans="1:9" ht="8.25">
      <c r="A145" s="343" t="s">
        <v>7</v>
      </c>
      <c r="B145" s="323">
        <v>0</v>
      </c>
      <c r="C145" s="323">
        <v>0</v>
      </c>
      <c r="D145" s="323">
        <v>0</v>
      </c>
      <c r="E145" s="323">
        <v>0</v>
      </c>
      <c r="F145" s="323">
        <v>0</v>
      </c>
      <c r="G145" s="323">
        <v>0</v>
      </c>
      <c r="H145" s="323"/>
      <c r="I145" s="344">
        <v>1</v>
      </c>
    </row>
    <row r="146" spans="1:9" ht="14.25" customHeight="1">
      <c r="A146" s="396" t="s">
        <v>56</v>
      </c>
      <c r="B146" s="397"/>
      <c r="C146" s="397"/>
      <c r="D146" s="397"/>
      <c r="E146" s="397"/>
      <c r="F146" s="397"/>
      <c r="G146" s="397"/>
      <c r="H146" s="397"/>
      <c r="I146" s="398"/>
    </row>
    <row r="147" spans="1:9" ht="11.25" customHeight="1">
      <c r="A147" s="341" t="s">
        <v>30</v>
      </c>
      <c r="B147" s="322">
        <v>0</v>
      </c>
      <c r="C147" s="322">
        <v>0</v>
      </c>
      <c r="D147" s="322">
        <v>0</v>
      </c>
      <c r="E147" s="322">
        <v>0</v>
      </c>
      <c r="F147" s="322">
        <v>0</v>
      </c>
      <c r="G147" s="322">
        <v>0</v>
      </c>
      <c r="H147" s="322"/>
      <c r="I147" s="342">
        <v>0</v>
      </c>
    </row>
    <row r="148" spans="1:9" ht="8.25">
      <c r="A148" s="343" t="s">
        <v>528</v>
      </c>
      <c r="B148" s="323">
        <v>0</v>
      </c>
      <c r="C148" s="323">
        <v>0</v>
      </c>
      <c r="D148" s="323">
        <v>0</v>
      </c>
      <c r="E148" s="323">
        <v>0</v>
      </c>
      <c r="F148" s="323">
        <v>0</v>
      </c>
      <c r="G148" s="323">
        <v>0</v>
      </c>
      <c r="H148" s="323"/>
      <c r="I148" s="344">
        <v>0</v>
      </c>
    </row>
    <row r="149" spans="1:9" ht="12" customHeight="1">
      <c r="A149" s="343" t="s">
        <v>529</v>
      </c>
      <c r="B149" s="323">
        <v>0</v>
      </c>
      <c r="C149" s="323">
        <v>0</v>
      </c>
      <c r="D149" s="323">
        <v>0</v>
      </c>
      <c r="E149" s="323">
        <v>0</v>
      </c>
      <c r="F149" s="323">
        <v>0</v>
      </c>
      <c r="G149" s="323">
        <v>0</v>
      </c>
      <c r="H149" s="323"/>
      <c r="I149" s="344">
        <v>0</v>
      </c>
    </row>
    <row r="150" spans="1:9" ht="24.75" customHeight="1">
      <c r="A150" s="343" t="s">
        <v>530</v>
      </c>
      <c r="B150" s="323">
        <v>0</v>
      </c>
      <c r="C150" s="323">
        <v>0</v>
      </c>
      <c r="D150" s="323">
        <v>0</v>
      </c>
      <c r="E150" s="323">
        <v>0</v>
      </c>
      <c r="F150" s="323">
        <v>0</v>
      </c>
      <c r="G150" s="323">
        <v>0</v>
      </c>
      <c r="H150" s="323"/>
      <c r="I150" s="344">
        <v>0</v>
      </c>
    </row>
    <row r="151" spans="1:9" ht="8.25">
      <c r="A151" s="343" t="s">
        <v>531</v>
      </c>
      <c r="B151" s="323">
        <v>0</v>
      </c>
      <c r="C151" s="323">
        <v>0</v>
      </c>
      <c r="D151" s="323">
        <v>0</v>
      </c>
      <c r="E151" s="323">
        <v>0</v>
      </c>
      <c r="F151" s="323">
        <v>0</v>
      </c>
      <c r="G151" s="323">
        <v>0</v>
      </c>
      <c r="H151" s="323"/>
      <c r="I151" s="344">
        <v>0</v>
      </c>
    </row>
    <row r="152" spans="1:9" ht="8.25">
      <c r="A152" s="343" t="s">
        <v>7</v>
      </c>
      <c r="B152" s="323">
        <v>0</v>
      </c>
      <c r="C152" s="323">
        <v>0</v>
      </c>
      <c r="D152" s="323">
        <v>0</v>
      </c>
      <c r="E152" s="323">
        <v>0</v>
      </c>
      <c r="F152" s="323">
        <v>0</v>
      </c>
      <c r="G152" s="323">
        <v>0</v>
      </c>
      <c r="H152" s="323"/>
      <c r="I152" s="344">
        <v>0</v>
      </c>
    </row>
    <row r="153" spans="1:9" ht="11.25" customHeight="1">
      <c r="A153" s="396" t="s">
        <v>57</v>
      </c>
      <c r="B153" s="397"/>
      <c r="C153" s="397"/>
      <c r="D153" s="397"/>
      <c r="E153" s="397"/>
      <c r="F153" s="397"/>
      <c r="G153" s="397"/>
      <c r="H153" s="397"/>
      <c r="I153" s="398"/>
    </row>
    <row r="154" spans="1:9" s="316" customFormat="1" ht="11.25" customHeight="1">
      <c r="A154" s="341" t="s">
        <v>30</v>
      </c>
      <c r="B154" s="322">
        <v>0</v>
      </c>
      <c r="C154" s="322">
        <v>0</v>
      </c>
      <c r="D154" s="322">
        <v>0</v>
      </c>
      <c r="E154" s="322">
        <v>0</v>
      </c>
      <c r="F154" s="322">
        <v>0</v>
      </c>
      <c r="G154" s="322">
        <v>1</v>
      </c>
      <c r="H154" s="322"/>
      <c r="I154" s="342">
        <v>0</v>
      </c>
    </row>
    <row r="155" spans="1:9" ht="8.25">
      <c r="A155" s="343" t="s">
        <v>528</v>
      </c>
      <c r="B155" s="323">
        <v>0</v>
      </c>
      <c r="C155" s="323">
        <v>0</v>
      </c>
      <c r="D155" s="323">
        <v>0</v>
      </c>
      <c r="E155" s="323">
        <v>0</v>
      </c>
      <c r="F155" s="323">
        <v>0</v>
      </c>
      <c r="G155" s="323">
        <v>0</v>
      </c>
      <c r="H155" s="323"/>
      <c r="I155" s="344">
        <v>0</v>
      </c>
    </row>
    <row r="156" spans="1:9" ht="12" customHeight="1">
      <c r="A156" s="343" t="s">
        <v>529</v>
      </c>
      <c r="B156" s="323">
        <v>0</v>
      </c>
      <c r="C156" s="323">
        <v>0</v>
      </c>
      <c r="D156" s="323">
        <v>0</v>
      </c>
      <c r="E156" s="323">
        <v>0</v>
      </c>
      <c r="F156" s="323">
        <v>0</v>
      </c>
      <c r="G156" s="323">
        <v>0</v>
      </c>
      <c r="H156" s="323"/>
      <c r="I156" s="344">
        <v>0</v>
      </c>
    </row>
    <row r="157" spans="1:9" ht="13.5" customHeight="1">
      <c r="A157" s="343" t="s">
        <v>530</v>
      </c>
      <c r="B157" s="323">
        <v>0</v>
      </c>
      <c r="C157" s="323">
        <v>0</v>
      </c>
      <c r="D157" s="323">
        <v>0</v>
      </c>
      <c r="E157" s="323">
        <v>0</v>
      </c>
      <c r="F157" s="323">
        <v>0</v>
      </c>
      <c r="G157" s="323">
        <v>0</v>
      </c>
      <c r="H157" s="323"/>
      <c r="I157" s="344">
        <v>0</v>
      </c>
    </row>
    <row r="158" spans="1:9" ht="8.25">
      <c r="A158" s="343" t="s">
        <v>531</v>
      </c>
      <c r="B158" s="323">
        <v>0</v>
      </c>
      <c r="C158" s="323">
        <v>0</v>
      </c>
      <c r="D158" s="323">
        <v>0</v>
      </c>
      <c r="E158" s="323">
        <v>0</v>
      </c>
      <c r="F158" s="323">
        <v>0</v>
      </c>
      <c r="G158" s="323">
        <v>1</v>
      </c>
      <c r="H158" s="323"/>
      <c r="I158" s="344">
        <v>0</v>
      </c>
    </row>
    <row r="159" spans="1:9" ht="9" thickBot="1">
      <c r="A159" s="345" t="s">
        <v>7</v>
      </c>
      <c r="B159" s="346">
        <v>0</v>
      </c>
      <c r="C159" s="346">
        <v>0</v>
      </c>
      <c r="D159" s="346">
        <v>0</v>
      </c>
      <c r="E159" s="346">
        <v>0</v>
      </c>
      <c r="F159" s="346">
        <v>0</v>
      </c>
      <c r="G159" s="346">
        <v>0</v>
      </c>
      <c r="H159" s="346"/>
      <c r="I159" s="347">
        <v>0</v>
      </c>
    </row>
    <row r="160" spans="1:9" ht="13.5" customHeight="1" thickBot="1">
      <c r="A160" s="395"/>
      <c r="B160" s="376"/>
      <c r="C160" s="376"/>
      <c r="D160" s="376"/>
      <c r="E160" s="376"/>
      <c r="F160" s="376"/>
      <c r="G160" s="376"/>
      <c r="H160" s="376"/>
      <c r="I160" s="376"/>
    </row>
    <row r="161" ht="27" customHeight="1">
      <c r="A161" s="168" t="s">
        <v>18</v>
      </c>
    </row>
    <row r="162" ht="27" customHeight="1">
      <c r="A162" s="167"/>
    </row>
  </sheetData>
  <sheetProtection/>
  <mergeCells count="28">
    <mergeCell ref="A13:I13"/>
    <mergeCell ref="A1:I1"/>
    <mergeCell ref="A2:I2"/>
    <mergeCell ref="A3:A6"/>
    <mergeCell ref="B3:C3"/>
    <mergeCell ref="D3:F3"/>
    <mergeCell ref="D4:E5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83:I83"/>
    <mergeCell ref="A90:I90"/>
    <mergeCell ref="A97:I97"/>
    <mergeCell ref="A104:I104"/>
    <mergeCell ref="A111:I111"/>
    <mergeCell ref="A118:I118"/>
    <mergeCell ref="A160:I160"/>
    <mergeCell ref="A125:I125"/>
    <mergeCell ref="A132:I132"/>
    <mergeCell ref="A139:I139"/>
    <mergeCell ref="A146:I146"/>
    <mergeCell ref="A153:I153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16.12.2016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D1" sqref="D1:D16384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08" t="s">
        <v>566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402" t="s">
        <v>272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2:11" ht="16.5" customHeight="1" thickBot="1">
      <c r="B5" s="19"/>
      <c r="C5" s="268"/>
      <c r="D5" s="19"/>
      <c r="E5" s="19"/>
      <c r="F5" s="19"/>
      <c r="G5" s="19"/>
      <c r="H5" s="19"/>
      <c r="I5" s="19"/>
      <c r="J5" s="19"/>
      <c r="K5" s="19"/>
    </row>
    <row r="6" spans="1:11" ht="15.75" customHeight="1" thickBot="1">
      <c r="A6" s="409" t="s">
        <v>433</v>
      </c>
      <c r="B6" s="411" t="s">
        <v>31</v>
      </c>
      <c r="C6" s="412"/>
      <c r="D6" s="413" t="s">
        <v>32</v>
      </c>
      <c r="E6" s="412"/>
      <c r="F6" s="413" t="s">
        <v>33</v>
      </c>
      <c r="G6" s="412"/>
      <c r="H6" s="413" t="s">
        <v>34</v>
      </c>
      <c r="I6" s="412"/>
      <c r="J6" s="413" t="s">
        <v>35</v>
      </c>
      <c r="K6" s="412"/>
    </row>
    <row r="7" spans="1:11" ht="15.75" customHeight="1" thickBot="1">
      <c r="A7" s="410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177" t="s">
        <v>36</v>
      </c>
      <c r="B8" s="266">
        <f>SUM(B9,B10,B11,B12,B13,B14,B15,B16,B17,B18,B19,B20,B21,B22,B23,B24,B25,B26,B27,B28,B29)</f>
        <v>5526</v>
      </c>
      <c r="C8" s="267">
        <f>SUM(C9,C10,C11,C12,C13,C14,C15,C16,C17,C18,C19,C20,C21,C22,C23,C24,C25,C26,C27,C28,C29)</f>
        <v>1073</v>
      </c>
      <c r="D8" s="267">
        <f>SUM(D9,D10,D11,D12,D13,D14,D15,D16,D17,D18,D19,D20,D21,D22,D23,D24,D25,D26,D27,D28,D29)</f>
        <v>2112</v>
      </c>
      <c r="E8" s="267">
        <f>SUM(E9:E29)</f>
        <v>493</v>
      </c>
      <c r="F8" s="267">
        <f>SUM(F9,F10,F11,F12,F13,F14,F15,F16,F17,F18,F19,F20,F21,F22,F23,F24,F25,F26,F27,F28,F30)</f>
        <v>598</v>
      </c>
      <c r="G8" s="267">
        <f>SUM(G9,G10,G11,G12,G13,G14,G15,G16,G17,G18,G19,G20,G21,G22,G23,G24,G25,G26,G27,G28,G30)</f>
        <v>83</v>
      </c>
      <c r="H8" s="267">
        <f>SUM(H9,H10,H11,H12,H13,H14,H15,H16,H17,H18,H19,H20,H21,H22,H23,H24,H25,H26,H27,H28,H30)</f>
        <v>349</v>
      </c>
      <c r="I8" s="267">
        <f>SUM(I9,I10,I11,I12,I13,I14,I15,I16,I17,I18,I19,I20,I21,I22,I23,I24,I25,I26,I27,I28,I30)</f>
        <v>65</v>
      </c>
      <c r="J8" s="267">
        <f>SUM(J9:J29)</f>
        <v>2467</v>
      </c>
      <c r="K8" s="267">
        <f>SUM(K9:K29)</f>
        <v>432</v>
      </c>
    </row>
    <row r="9" spans="1:11" ht="26.25" customHeight="1">
      <c r="A9" s="230" t="s">
        <v>37</v>
      </c>
      <c r="B9" s="242">
        <v>78</v>
      </c>
      <c r="C9" s="243">
        <v>24</v>
      </c>
      <c r="D9" s="231">
        <v>11</v>
      </c>
      <c r="E9" s="243">
        <v>1</v>
      </c>
      <c r="F9" s="231">
        <v>11</v>
      </c>
      <c r="G9" s="243">
        <v>3</v>
      </c>
      <c r="H9" s="231">
        <v>5</v>
      </c>
      <c r="I9" s="243">
        <v>0</v>
      </c>
      <c r="J9" s="231">
        <f>B9-(D9+F9+H9)</f>
        <v>51</v>
      </c>
      <c r="K9" s="232">
        <f>C9-(E9+G9+I9)</f>
        <v>20</v>
      </c>
    </row>
    <row r="10" spans="1:11" ht="26.25" customHeight="1">
      <c r="A10" s="233" t="s">
        <v>38</v>
      </c>
      <c r="B10" s="244">
        <v>45</v>
      </c>
      <c r="C10" s="245">
        <v>7</v>
      </c>
      <c r="D10" s="234">
        <v>7</v>
      </c>
      <c r="E10" s="245">
        <v>0</v>
      </c>
      <c r="F10" s="234">
        <v>9</v>
      </c>
      <c r="G10" s="245">
        <v>0</v>
      </c>
      <c r="H10" s="234">
        <v>3</v>
      </c>
      <c r="I10" s="245">
        <v>0</v>
      </c>
      <c r="J10" s="234">
        <f>B10-(D10+F10+H10)</f>
        <v>26</v>
      </c>
      <c r="K10" s="235">
        <f>C10-(E10+G10+I10)</f>
        <v>7</v>
      </c>
    </row>
    <row r="11" spans="1:11" ht="15">
      <c r="A11" s="233" t="s">
        <v>39</v>
      </c>
      <c r="B11" s="244">
        <v>802</v>
      </c>
      <c r="C11" s="245">
        <v>130</v>
      </c>
      <c r="D11" s="234">
        <v>276</v>
      </c>
      <c r="E11" s="245">
        <v>75</v>
      </c>
      <c r="F11" s="234">
        <v>85</v>
      </c>
      <c r="G11" s="245">
        <v>5</v>
      </c>
      <c r="H11" s="234">
        <v>49</v>
      </c>
      <c r="I11" s="245">
        <v>7</v>
      </c>
      <c r="J11" s="234">
        <f aca="true" t="shared" si="0" ref="J11:J27">B11-(D11+F11+H11)</f>
        <v>392</v>
      </c>
      <c r="K11" s="235">
        <f aca="true" t="shared" si="1" ref="K11:K27">C11-(E11+G11+I11)</f>
        <v>43</v>
      </c>
    </row>
    <row r="12" spans="1:11" ht="36.75" customHeight="1">
      <c r="A12" s="233" t="s">
        <v>40</v>
      </c>
      <c r="B12" s="244">
        <v>51</v>
      </c>
      <c r="C12" s="245">
        <v>21</v>
      </c>
      <c r="D12" s="234">
        <v>14</v>
      </c>
      <c r="E12" s="245">
        <v>8</v>
      </c>
      <c r="F12" s="234">
        <v>10</v>
      </c>
      <c r="G12" s="245">
        <v>5</v>
      </c>
      <c r="H12" s="234">
        <v>4</v>
      </c>
      <c r="I12" s="245">
        <v>1</v>
      </c>
      <c r="J12" s="234">
        <f t="shared" si="0"/>
        <v>23</v>
      </c>
      <c r="K12" s="235">
        <f t="shared" si="1"/>
        <v>7</v>
      </c>
    </row>
    <row r="13" spans="1:11" ht="39.75" customHeight="1">
      <c r="A13" s="233" t="s">
        <v>41</v>
      </c>
      <c r="B13" s="244">
        <v>12</v>
      </c>
      <c r="C13" s="245">
        <v>3</v>
      </c>
      <c r="D13" s="234">
        <v>6</v>
      </c>
      <c r="E13" s="245">
        <v>2</v>
      </c>
      <c r="F13" s="234">
        <v>0</v>
      </c>
      <c r="G13" s="245">
        <v>0</v>
      </c>
      <c r="H13" s="234">
        <v>1</v>
      </c>
      <c r="I13" s="245">
        <v>0</v>
      </c>
      <c r="J13" s="234">
        <f t="shared" si="0"/>
        <v>5</v>
      </c>
      <c r="K13" s="235">
        <f t="shared" si="1"/>
        <v>1</v>
      </c>
    </row>
    <row r="14" spans="1:11" ht="15">
      <c r="A14" s="233" t="s">
        <v>42</v>
      </c>
      <c r="B14" s="244">
        <v>981</v>
      </c>
      <c r="C14" s="245">
        <v>89</v>
      </c>
      <c r="D14" s="234">
        <v>319</v>
      </c>
      <c r="E14" s="245">
        <v>40</v>
      </c>
      <c r="F14" s="234">
        <v>106</v>
      </c>
      <c r="G14" s="245">
        <v>12</v>
      </c>
      <c r="H14" s="234">
        <v>65</v>
      </c>
      <c r="I14" s="245">
        <v>7</v>
      </c>
      <c r="J14" s="234">
        <f t="shared" si="0"/>
        <v>491</v>
      </c>
      <c r="K14" s="235">
        <f t="shared" si="1"/>
        <v>30</v>
      </c>
    </row>
    <row r="15" spans="1:11" ht="47.25" customHeight="1">
      <c r="A15" s="233" t="s">
        <v>43</v>
      </c>
      <c r="B15" s="234">
        <v>1668</v>
      </c>
      <c r="C15" s="245">
        <v>352</v>
      </c>
      <c r="D15" s="234">
        <v>677</v>
      </c>
      <c r="E15" s="245">
        <v>193</v>
      </c>
      <c r="F15" s="234">
        <v>149</v>
      </c>
      <c r="G15" s="245">
        <v>31</v>
      </c>
      <c r="H15" s="234">
        <v>108</v>
      </c>
      <c r="I15" s="245">
        <v>17</v>
      </c>
      <c r="J15" s="234">
        <f t="shared" si="0"/>
        <v>734</v>
      </c>
      <c r="K15" s="235">
        <f t="shared" si="1"/>
        <v>111</v>
      </c>
    </row>
    <row r="16" spans="1:11" ht="18" customHeight="1">
      <c r="A16" s="233" t="s">
        <v>44</v>
      </c>
      <c r="B16" s="244">
        <v>208</v>
      </c>
      <c r="C16" s="245">
        <v>31</v>
      </c>
      <c r="D16" s="234">
        <v>76</v>
      </c>
      <c r="E16" s="245">
        <v>17</v>
      </c>
      <c r="F16" s="234">
        <v>13</v>
      </c>
      <c r="G16" s="245">
        <v>1</v>
      </c>
      <c r="H16" s="234">
        <v>14</v>
      </c>
      <c r="I16" s="245">
        <v>1</v>
      </c>
      <c r="J16" s="234">
        <f t="shared" si="0"/>
        <v>105</v>
      </c>
      <c r="K16" s="235">
        <f t="shared" si="1"/>
        <v>12</v>
      </c>
    </row>
    <row r="17" spans="1:11" ht="26.25" customHeight="1">
      <c r="A17" s="233" t="s">
        <v>45</v>
      </c>
      <c r="B17" s="244">
        <v>320</v>
      </c>
      <c r="C17" s="245">
        <v>50</v>
      </c>
      <c r="D17" s="234">
        <v>114</v>
      </c>
      <c r="E17" s="245">
        <v>23</v>
      </c>
      <c r="F17" s="234">
        <v>40</v>
      </c>
      <c r="G17" s="245">
        <v>6</v>
      </c>
      <c r="H17" s="234">
        <v>21</v>
      </c>
      <c r="I17" s="245">
        <v>1</v>
      </c>
      <c r="J17" s="234">
        <f t="shared" si="0"/>
        <v>145</v>
      </c>
      <c r="K17" s="235">
        <f t="shared" si="1"/>
        <v>20</v>
      </c>
    </row>
    <row r="18" spans="1:11" ht="15">
      <c r="A18" s="233" t="s">
        <v>46</v>
      </c>
      <c r="B18" s="244">
        <v>171</v>
      </c>
      <c r="C18" s="245">
        <v>51</v>
      </c>
      <c r="D18" s="234">
        <v>102</v>
      </c>
      <c r="E18" s="245">
        <v>27</v>
      </c>
      <c r="F18" s="234">
        <v>20</v>
      </c>
      <c r="G18" s="245">
        <v>3</v>
      </c>
      <c r="H18" s="234">
        <v>9</v>
      </c>
      <c r="I18" s="245">
        <v>2</v>
      </c>
      <c r="J18" s="234">
        <f t="shared" si="0"/>
        <v>40</v>
      </c>
      <c r="K18" s="235">
        <f t="shared" si="1"/>
        <v>19</v>
      </c>
    </row>
    <row r="19" spans="1:11" ht="25.5" customHeight="1">
      <c r="A19" s="233" t="s">
        <v>47</v>
      </c>
      <c r="B19" s="244">
        <v>65</v>
      </c>
      <c r="C19" s="245">
        <v>7</v>
      </c>
      <c r="D19" s="234">
        <v>25</v>
      </c>
      <c r="E19" s="245">
        <v>6</v>
      </c>
      <c r="F19" s="234">
        <v>9</v>
      </c>
      <c r="G19" s="245">
        <v>1</v>
      </c>
      <c r="H19" s="234">
        <v>3</v>
      </c>
      <c r="I19" s="245">
        <v>0</v>
      </c>
      <c r="J19" s="234">
        <f t="shared" si="0"/>
        <v>28</v>
      </c>
      <c r="K19" s="235">
        <f t="shared" si="1"/>
        <v>0</v>
      </c>
    </row>
    <row r="20" spans="1:11" ht="23.25">
      <c r="A20" s="233" t="s">
        <v>48</v>
      </c>
      <c r="B20" s="244">
        <v>132</v>
      </c>
      <c r="C20" s="245">
        <v>13</v>
      </c>
      <c r="D20" s="234">
        <v>59</v>
      </c>
      <c r="E20" s="245">
        <v>9</v>
      </c>
      <c r="F20" s="234">
        <v>18</v>
      </c>
      <c r="G20" s="245">
        <v>0</v>
      </c>
      <c r="H20" s="234">
        <v>7</v>
      </c>
      <c r="I20" s="245">
        <v>2</v>
      </c>
      <c r="J20" s="234">
        <f t="shared" si="0"/>
        <v>48</v>
      </c>
      <c r="K20" s="235">
        <f t="shared" si="1"/>
        <v>2</v>
      </c>
    </row>
    <row r="21" spans="1:11" ht="26.25" customHeight="1">
      <c r="A21" s="233" t="s">
        <v>49</v>
      </c>
      <c r="B21" s="244">
        <v>449</v>
      </c>
      <c r="C21" s="245">
        <v>66</v>
      </c>
      <c r="D21" s="234">
        <v>215</v>
      </c>
      <c r="E21" s="245">
        <v>31</v>
      </c>
      <c r="F21" s="234">
        <v>57</v>
      </c>
      <c r="G21" s="245">
        <v>9</v>
      </c>
      <c r="H21" s="234">
        <v>25</v>
      </c>
      <c r="I21" s="245">
        <v>9</v>
      </c>
      <c r="J21" s="234">
        <f t="shared" si="0"/>
        <v>152</v>
      </c>
      <c r="K21" s="235">
        <f t="shared" si="1"/>
        <v>17</v>
      </c>
    </row>
    <row r="22" spans="1:11" ht="25.5" customHeight="1">
      <c r="A22" s="233" t="s">
        <v>50</v>
      </c>
      <c r="B22" s="244">
        <v>247</v>
      </c>
      <c r="C22" s="245">
        <v>30</v>
      </c>
      <c r="D22" s="234">
        <v>100</v>
      </c>
      <c r="E22" s="245">
        <v>15</v>
      </c>
      <c r="F22" s="234">
        <v>31</v>
      </c>
      <c r="G22" s="245">
        <v>2</v>
      </c>
      <c r="H22" s="234">
        <v>20</v>
      </c>
      <c r="I22" s="245">
        <v>3</v>
      </c>
      <c r="J22" s="234">
        <f t="shared" si="0"/>
        <v>96</v>
      </c>
      <c r="K22" s="235">
        <f t="shared" si="1"/>
        <v>10</v>
      </c>
    </row>
    <row r="23" spans="1:11" ht="34.5">
      <c r="A23" s="233" t="s">
        <v>51</v>
      </c>
      <c r="B23" s="244">
        <v>6</v>
      </c>
      <c r="C23" s="245">
        <v>1</v>
      </c>
      <c r="D23" s="234">
        <v>2</v>
      </c>
      <c r="E23" s="234">
        <v>0</v>
      </c>
      <c r="F23" s="234">
        <v>2</v>
      </c>
      <c r="G23" s="234">
        <v>0</v>
      </c>
      <c r="H23" s="245">
        <v>0</v>
      </c>
      <c r="I23" s="245">
        <v>0</v>
      </c>
      <c r="J23" s="234">
        <f t="shared" si="0"/>
        <v>2</v>
      </c>
      <c r="K23" s="235">
        <f t="shared" si="1"/>
        <v>1</v>
      </c>
    </row>
    <row r="24" spans="1:11" ht="15">
      <c r="A24" s="233" t="s">
        <v>52</v>
      </c>
      <c r="B24" s="244">
        <v>101</v>
      </c>
      <c r="C24" s="245">
        <v>153</v>
      </c>
      <c r="D24" s="234">
        <v>36</v>
      </c>
      <c r="E24" s="245">
        <v>22</v>
      </c>
      <c r="F24" s="234">
        <v>12</v>
      </c>
      <c r="G24" s="245">
        <v>3</v>
      </c>
      <c r="H24" s="234">
        <v>3</v>
      </c>
      <c r="I24" s="245">
        <v>11</v>
      </c>
      <c r="J24" s="234">
        <f t="shared" si="0"/>
        <v>50</v>
      </c>
      <c r="K24" s="235">
        <f t="shared" si="1"/>
        <v>117</v>
      </c>
    </row>
    <row r="25" spans="1:11" ht="25.5" customHeight="1">
      <c r="A25" s="233" t="s">
        <v>53</v>
      </c>
      <c r="B25" s="244">
        <v>117</v>
      </c>
      <c r="C25" s="245">
        <v>31</v>
      </c>
      <c r="D25" s="234">
        <v>40</v>
      </c>
      <c r="E25" s="245">
        <v>16</v>
      </c>
      <c r="F25" s="234">
        <v>17</v>
      </c>
      <c r="G25" s="245">
        <v>0</v>
      </c>
      <c r="H25" s="234">
        <v>9</v>
      </c>
      <c r="I25" s="245">
        <v>2</v>
      </c>
      <c r="J25" s="234">
        <f t="shared" si="0"/>
        <v>51</v>
      </c>
      <c r="K25" s="235">
        <f t="shared" si="1"/>
        <v>13</v>
      </c>
    </row>
    <row r="26" spans="1:11" ht="29.25" customHeight="1">
      <c r="A26" s="233" t="s">
        <v>54</v>
      </c>
      <c r="B26" s="244">
        <v>31</v>
      </c>
      <c r="C26" s="245">
        <v>5</v>
      </c>
      <c r="D26" s="234">
        <v>11</v>
      </c>
      <c r="E26" s="245">
        <v>3</v>
      </c>
      <c r="F26" s="234">
        <v>5</v>
      </c>
      <c r="G26" s="245">
        <v>1</v>
      </c>
      <c r="H26" s="245">
        <v>1</v>
      </c>
      <c r="I26" s="245">
        <v>1</v>
      </c>
      <c r="J26" s="234">
        <f t="shared" si="0"/>
        <v>14</v>
      </c>
      <c r="K26" s="235">
        <f t="shared" si="1"/>
        <v>0</v>
      </c>
    </row>
    <row r="27" spans="1:11" ht="23.25">
      <c r="A27" s="233" t="s">
        <v>55</v>
      </c>
      <c r="B27" s="244">
        <v>42</v>
      </c>
      <c r="C27" s="245">
        <v>9</v>
      </c>
      <c r="D27" s="234">
        <v>22</v>
      </c>
      <c r="E27" s="245">
        <v>5</v>
      </c>
      <c r="F27" s="234">
        <v>4</v>
      </c>
      <c r="G27" s="245">
        <v>1</v>
      </c>
      <c r="H27" s="234">
        <v>2</v>
      </c>
      <c r="I27" s="245">
        <v>1</v>
      </c>
      <c r="J27" s="234">
        <f t="shared" si="0"/>
        <v>14</v>
      </c>
      <c r="K27" s="235">
        <f t="shared" si="1"/>
        <v>2</v>
      </c>
    </row>
    <row r="28" spans="1:11" ht="92.25" customHeight="1">
      <c r="A28" s="233" t="s">
        <v>56</v>
      </c>
      <c r="B28" s="244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34">
        <f>B28-(D28+F28+H28)</f>
        <v>0</v>
      </c>
      <c r="K28" s="235">
        <f>C28-(E28+G28+I28)</f>
        <v>0</v>
      </c>
    </row>
    <row r="29" spans="1:11" ht="46.5" thickBot="1">
      <c r="A29" s="236" t="s">
        <v>57</v>
      </c>
      <c r="B29" s="246">
        <v>0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37">
        <v>0</v>
      </c>
      <c r="K29" s="238">
        <v>0</v>
      </c>
    </row>
    <row r="30" spans="1:11" ht="15">
      <c r="A30" s="22" t="s">
        <v>18</v>
      </c>
      <c r="B30" s="2"/>
      <c r="C30" s="23"/>
      <c r="D30" s="24"/>
      <c r="E30" s="24"/>
      <c r="F30" s="24"/>
      <c r="G30" s="24"/>
      <c r="H30" s="24"/>
      <c r="I30" s="24"/>
      <c r="J30" s="24"/>
      <c r="K30" s="24"/>
    </row>
    <row r="31" spans="6:9" ht="15" customHeight="1">
      <c r="F31" s="3"/>
      <c r="G31" s="3"/>
      <c r="H31" s="3"/>
      <c r="I31" s="3"/>
    </row>
    <row r="32" spans="1:9" ht="15">
      <c r="A32" s="22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&amp;L16.12.2016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08" t="s">
        <v>567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2:11" ht="15.75">
      <c r="B3" s="25"/>
      <c r="C3" s="26"/>
      <c r="D3" s="26"/>
      <c r="E3" s="26"/>
      <c r="F3" s="26"/>
      <c r="G3" s="26"/>
      <c r="H3" s="26"/>
      <c r="I3" s="26"/>
      <c r="J3" s="26"/>
      <c r="K3" s="26"/>
    </row>
    <row r="4" spans="1:11" ht="15.75" customHeight="1">
      <c r="A4" s="402" t="s">
        <v>58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2:11" ht="16.5" customHeight="1" thickBot="1">
      <c r="B5" s="19"/>
      <c r="C5" s="19"/>
      <c r="D5" s="19"/>
      <c r="E5" s="268"/>
      <c r="F5" s="19"/>
      <c r="G5" s="19"/>
      <c r="H5" s="19"/>
      <c r="I5" s="19"/>
      <c r="J5" s="19"/>
      <c r="K5" s="19"/>
    </row>
    <row r="6" spans="1:11" ht="27" customHeight="1" thickBot="1">
      <c r="A6" s="409" t="s">
        <v>434</v>
      </c>
      <c r="B6" s="411" t="s">
        <v>31</v>
      </c>
      <c r="C6" s="412"/>
      <c r="D6" s="413" t="s">
        <v>32</v>
      </c>
      <c r="E6" s="412"/>
      <c r="F6" s="413" t="s">
        <v>33</v>
      </c>
      <c r="G6" s="412"/>
      <c r="H6" s="413" t="s">
        <v>34</v>
      </c>
      <c r="I6" s="412"/>
      <c r="J6" s="413" t="s">
        <v>35</v>
      </c>
      <c r="K6" s="415"/>
    </row>
    <row r="7" spans="1:11" ht="15" customHeight="1" thickBot="1">
      <c r="A7" s="410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27" t="s">
        <v>36</v>
      </c>
      <c r="B8" s="87">
        <f>SUM(B9,B10,B11,B12,B13,B14,B15,B16,B17,B18,B19,B20,B21,B22,B23,B24,B25,B26,B27,B28,B29)</f>
        <v>3429</v>
      </c>
      <c r="C8" s="87">
        <f>SUM(C9,C10,C11,C12,C13,C14,C15,C16,C17,C18,C19,C20,C21,C22,C23,C24,C25,C26,C27,C28,C29)</f>
        <v>2363</v>
      </c>
      <c r="D8" s="28">
        <f aca="true" t="shared" si="0" ref="D8:K8">SUM(D9,D10,D11,D12,D13,D14,D15,D16,D17,D18,D19,D20,D21,D22,D23,D24,D25,D26,D27,D28,D29)</f>
        <v>1371</v>
      </c>
      <c r="E8" s="28">
        <f t="shared" si="0"/>
        <v>645</v>
      </c>
      <c r="F8" s="28">
        <f t="shared" si="0"/>
        <v>122</v>
      </c>
      <c r="G8" s="28">
        <f t="shared" si="0"/>
        <v>291</v>
      </c>
      <c r="H8" s="28">
        <f t="shared" si="0"/>
        <v>212</v>
      </c>
      <c r="I8" s="28">
        <f t="shared" si="0"/>
        <v>92</v>
      </c>
      <c r="J8" s="127">
        <f>SUM(J9,J10,J11,J12,J13,J14,J15,J16,J17,J18,J19,J20,J21,J22,J23,J24,J25,J26,J27,J28,J29)</f>
        <v>1724</v>
      </c>
      <c r="K8" s="127">
        <f t="shared" si="0"/>
        <v>1335</v>
      </c>
    </row>
    <row r="9" spans="1:11" ht="29.25" customHeight="1">
      <c r="A9" s="352" t="s">
        <v>37</v>
      </c>
      <c r="B9" s="353">
        <v>27</v>
      </c>
      <c r="C9" s="353">
        <v>50</v>
      </c>
      <c r="D9" s="354">
        <v>4</v>
      </c>
      <c r="E9" s="354">
        <v>1</v>
      </c>
      <c r="F9" s="354">
        <v>0</v>
      </c>
      <c r="G9" s="354">
        <v>4</v>
      </c>
      <c r="H9" s="354">
        <v>2</v>
      </c>
      <c r="I9" s="354">
        <v>1</v>
      </c>
      <c r="J9" s="243">
        <f>B9-(D9+F9+H9)</f>
        <v>21</v>
      </c>
      <c r="K9" s="334">
        <f>C9-(E9+G9+I9)</f>
        <v>44</v>
      </c>
    </row>
    <row r="10" spans="1:11" ht="23.25">
      <c r="A10" s="355" t="s">
        <v>38</v>
      </c>
      <c r="B10" s="353">
        <v>6</v>
      </c>
      <c r="C10" s="353">
        <v>9</v>
      </c>
      <c r="D10" s="353">
        <v>1</v>
      </c>
      <c r="E10" s="353">
        <v>1</v>
      </c>
      <c r="F10" s="353">
        <v>0</v>
      </c>
      <c r="G10" s="353">
        <v>0</v>
      </c>
      <c r="H10" s="353">
        <v>0</v>
      </c>
      <c r="I10" s="353">
        <v>1</v>
      </c>
      <c r="J10" s="245">
        <f>B10-(D10+F10+H10)</f>
        <v>5</v>
      </c>
      <c r="K10" s="335">
        <f>C10-(E10+G10+I10)</f>
        <v>7</v>
      </c>
    </row>
    <row r="11" spans="1:11" ht="15">
      <c r="A11" s="355" t="s">
        <v>39</v>
      </c>
      <c r="B11" s="353">
        <v>346</v>
      </c>
      <c r="C11" s="353">
        <v>248</v>
      </c>
      <c r="D11" s="353">
        <v>170</v>
      </c>
      <c r="E11" s="353">
        <v>75</v>
      </c>
      <c r="F11" s="353">
        <v>12</v>
      </c>
      <c r="G11" s="353">
        <v>26</v>
      </c>
      <c r="H11" s="353">
        <v>19</v>
      </c>
      <c r="I11" s="353">
        <v>8</v>
      </c>
      <c r="J11" s="245">
        <f aca="true" t="shared" si="1" ref="J11:J27">B11-(D11+F11+H11)</f>
        <v>145</v>
      </c>
      <c r="K11" s="335">
        <f aca="true" t="shared" si="2" ref="K11:K27">C11-(E11+G11+I11)</f>
        <v>139</v>
      </c>
    </row>
    <row r="12" spans="1:11" ht="36.75" customHeight="1">
      <c r="A12" s="355" t="s">
        <v>40</v>
      </c>
      <c r="B12" s="353">
        <v>13</v>
      </c>
      <c r="C12" s="353">
        <v>3</v>
      </c>
      <c r="D12" s="353">
        <v>6</v>
      </c>
      <c r="E12" s="353">
        <v>0</v>
      </c>
      <c r="F12" s="353">
        <v>0</v>
      </c>
      <c r="G12" s="353">
        <v>0</v>
      </c>
      <c r="H12" s="353">
        <v>0</v>
      </c>
      <c r="I12" s="353">
        <v>0</v>
      </c>
      <c r="J12" s="245">
        <f t="shared" si="1"/>
        <v>7</v>
      </c>
      <c r="K12" s="335">
        <f t="shared" si="2"/>
        <v>3</v>
      </c>
    </row>
    <row r="13" spans="1:11" ht="38.25" customHeight="1">
      <c r="A13" s="355" t="s">
        <v>41</v>
      </c>
      <c r="B13" s="353">
        <v>2</v>
      </c>
      <c r="C13" s="353">
        <v>4</v>
      </c>
      <c r="D13" s="353">
        <v>1</v>
      </c>
      <c r="E13" s="353">
        <v>1</v>
      </c>
      <c r="F13" s="353">
        <v>0</v>
      </c>
      <c r="G13" s="353">
        <v>0</v>
      </c>
      <c r="H13" s="353">
        <v>0</v>
      </c>
      <c r="I13" s="353">
        <v>1</v>
      </c>
      <c r="J13" s="245">
        <f t="shared" si="1"/>
        <v>1</v>
      </c>
      <c r="K13" s="335">
        <f t="shared" si="2"/>
        <v>2</v>
      </c>
    </row>
    <row r="14" spans="1:11" ht="15">
      <c r="A14" s="355" t="s">
        <v>42</v>
      </c>
      <c r="B14" s="353">
        <v>1081</v>
      </c>
      <c r="C14" s="353">
        <v>372</v>
      </c>
      <c r="D14" s="353">
        <v>303</v>
      </c>
      <c r="E14" s="353">
        <v>107</v>
      </c>
      <c r="F14" s="353">
        <v>49</v>
      </c>
      <c r="G14" s="353">
        <v>47</v>
      </c>
      <c r="H14" s="353">
        <v>72</v>
      </c>
      <c r="I14" s="353">
        <v>16</v>
      </c>
      <c r="J14" s="245">
        <f t="shared" si="1"/>
        <v>657</v>
      </c>
      <c r="K14" s="335">
        <f t="shared" si="2"/>
        <v>202</v>
      </c>
    </row>
    <row r="15" spans="1:11" ht="47.25" customHeight="1">
      <c r="A15" s="355" t="s">
        <v>43</v>
      </c>
      <c r="B15" s="353">
        <v>1101</v>
      </c>
      <c r="C15" s="353">
        <v>1000</v>
      </c>
      <c r="D15" s="353">
        <v>478</v>
      </c>
      <c r="E15" s="353">
        <v>230</v>
      </c>
      <c r="F15" s="353">
        <v>29</v>
      </c>
      <c r="G15" s="353">
        <v>119</v>
      </c>
      <c r="H15" s="353">
        <v>63</v>
      </c>
      <c r="I15" s="353">
        <v>43</v>
      </c>
      <c r="J15" s="245">
        <f t="shared" si="1"/>
        <v>531</v>
      </c>
      <c r="K15" s="335">
        <f t="shared" si="2"/>
        <v>608</v>
      </c>
    </row>
    <row r="16" spans="1:11" ht="19.5" customHeight="1">
      <c r="A16" s="355" t="s">
        <v>44</v>
      </c>
      <c r="B16" s="353">
        <v>152</v>
      </c>
      <c r="C16" s="353">
        <v>129</v>
      </c>
      <c r="D16" s="353">
        <v>95</v>
      </c>
      <c r="E16" s="353">
        <v>83</v>
      </c>
      <c r="F16" s="353">
        <v>1</v>
      </c>
      <c r="G16" s="353">
        <v>6</v>
      </c>
      <c r="H16" s="353">
        <v>5</v>
      </c>
      <c r="I16" s="353">
        <v>1</v>
      </c>
      <c r="J16" s="245">
        <f t="shared" si="1"/>
        <v>51</v>
      </c>
      <c r="K16" s="335">
        <f t="shared" si="2"/>
        <v>39</v>
      </c>
    </row>
    <row r="17" spans="1:11" ht="26.25" customHeight="1">
      <c r="A17" s="355" t="s">
        <v>45</v>
      </c>
      <c r="B17" s="353">
        <v>198</v>
      </c>
      <c r="C17" s="353">
        <v>181</v>
      </c>
      <c r="D17" s="353">
        <v>104</v>
      </c>
      <c r="E17" s="353">
        <v>46</v>
      </c>
      <c r="F17" s="353">
        <v>9</v>
      </c>
      <c r="G17" s="353">
        <v>35</v>
      </c>
      <c r="H17" s="353">
        <v>9</v>
      </c>
      <c r="I17" s="353">
        <v>7</v>
      </c>
      <c r="J17" s="245">
        <f t="shared" si="1"/>
        <v>76</v>
      </c>
      <c r="K17" s="335">
        <f t="shared" si="2"/>
        <v>93</v>
      </c>
    </row>
    <row r="18" spans="1:11" ht="15">
      <c r="A18" s="355" t="s">
        <v>46</v>
      </c>
      <c r="B18" s="353">
        <v>55</v>
      </c>
      <c r="C18" s="353">
        <v>39</v>
      </c>
      <c r="D18" s="353">
        <v>41</v>
      </c>
      <c r="E18" s="353">
        <v>17</v>
      </c>
      <c r="F18" s="353">
        <v>1</v>
      </c>
      <c r="G18" s="353">
        <v>4</v>
      </c>
      <c r="H18" s="353">
        <v>3</v>
      </c>
      <c r="I18" s="353">
        <v>2</v>
      </c>
      <c r="J18" s="245">
        <f t="shared" si="1"/>
        <v>10</v>
      </c>
      <c r="K18" s="335">
        <f t="shared" si="2"/>
        <v>16</v>
      </c>
    </row>
    <row r="19" spans="1:11" ht="27.75" customHeight="1">
      <c r="A19" s="355" t="s">
        <v>47</v>
      </c>
      <c r="B19" s="353">
        <v>34</v>
      </c>
      <c r="C19" s="353">
        <v>37</v>
      </c>
      <c r="D19" s="353">
        <v>9</v>
      </c>
      <c r="E19" s="353">
        <v>5</v>
      </c>
      <c r="F19" s="353">
        <v>1</v>
      </c>
      <c r="G19" s="353">
        <v>1</v>
      </c>
      <c r="H19" s="353">
        <v>7</v>
      </c>
      <c r="I19" s="353">
        <v>0</v>
      </c>
      <c r="J19" s="245">
        <f t="shared" si="1"/>
        <v>17</v>
      </c>
      <c r="K19" s="335">
        <f t="shared" si="2"/>
        <v>31</v>
      </c>
    </row>
    <row r="20" spans="1:11" ht="25.5" customHeight="1">
      <c r="A20" s="355" t="s">
        <v>48</v>
      </c>
      <c r="B20" s="353">
        <v>58</v>
      </c>
      <c r="C20" s="353">
        <v>54</v>
      </c>
      <c r="D20" s="353">
        <v>22</v>
      </c>
      <c r="E20" s="353">
        <v>16</v>
      </c>
      <c r="F20" s="353">
        <v>4</v>
      </c>
      <c r="G20" s="353">
        <v>11</v>
      </c>
      <c r="H20" s="353">
        <v>6</v>
      </c>
      <c r="I20" s="353">
        <v>3</v>
      </c>
      <c r="J20" s="245">
        <f t="shared" si="1"/>
        <v>26</v>
      </c>
      <c r="K20" s="335">
        <f t="shared" si="2"/>
        <v>24</v>
      </c>
    </row>
    <row r="21" spans="1:11" ht="26.25" customHeight="1">
      <c r="A21" s="355" t="s">
        <v>49</v>
      </c>
      <c r="B21" s="353">
        <v>165</v>
      </c>
      <c r="C21" s="353">
        <v>86</v>
      </c>
      <c r="D21" s="353">
        <v>63</v>
      </c>
      <c r="E21" s="353">
        <v>25</v>
      </c>
      <c r="F21" s="353">
        <v>9</v>
      </c>
      <c r="G21" s="353">
        <v>12</v>
      </c>
      <c r="H21" s="353">
        <v>12</v>
      </c>
      <c r="I21" s="353">
        <v>5</v>
      </c>
      <c r="J21" s="245">
        <f t="shared" si="1"/>
        <v>81</v>
      </c>
      <c r="K21" s="335">
        <f t="shared" si="2"/>
        <v>44</v>
      </c>
    </row>
    <row r="22" spans="1:11" ht="28.5" customHeight="1">
      <c r="A22" s="355" t="s">
        <v>50</v>
      </c>
      <c r="B22" s="353">
        <v>50</v>
      </c>
      <c r="C22" s="353">
        <v>39</v>
      </c>
      <c r="D22" s="353">
        <v>19</v>
      </c>
      <c r="E22" s="353">
        <v>8</v>
      </c>
      <c r="F22" s="353">
        <v>0</v>
      </c>
      <c r="G22" s="353">
        <v>6</v>
      </c>
      <c r="H22" s="353">
        <v>3</v>
      </c>
      <c r="I22" s="353">
        <v>3</v>
      </c>
      <c r="J22" s="245">
        <f t="shared" si="1"/>
        <v>28</v>
      </c>
      <c r="K22" s="335">
        <f t="shared" si="2"/>
        <v>22</v>
      </c>
    </row>
    <row r="23" spans="1:11" ht="34.5">
      <c r="A23" s="355" t="s">
        <v>51</v>
      </c>
      <c r="B23" s="353">
        <v>2</v>
      </c>
      <c r="C23" s="353">
        <v>4</v>
      </c>
      <c r="D23" s="353">
        <v>0</v>
      </c>
      <c r="E23" s="353">
        <v>0</v>
      </c>
      <c r="F23" s="353">
        <v>1</v>
      </c>
      <c r="G23" s="353">
        <v>2</v>
      </c>
      <c r="H23" s="353">
        <v>0</v>
      </c>
      <c r="I23" s="353">
        <v>0</v>
      </c>
      <c r="J23" s="245">
        <f t="shared" si="1"/>
        <v>1</v>
      </c>
      <c r="K23" s="335">
        <f t="shared" si="2"/>
        <v>2</v>
      </c>
    </row>
    <row r="24" spans="1:11" ht="15">
      <c r="A24" s="355" t="s">
        <v>52</v>
      </c>
      <c r="B24" s="353">
        <v>63</v>
      </c>
      <c r="C24" s="353">
        <v>45</v>
      </c>
      <c r="D24" s="353">
        <v>24</v>
      </c>
      <c r="E24" s="353">
        <v>10</v>
      </c>
      <c r="F24" s="353">
        <v>2</v>
      </c>
      <c r="G24" s="353">
        <v>5</v>
      </c>
      <c r="H24" s="353">
        <v>7</v>
      </c>
      <c r="I24" s="353">
        <v>1</v>
      </c>
      <c r="J24" s="245">
        <f t="shared" si="1"/>
        <v>30</v>
      </c>
      <c r="K24" s="335">
        <f t="shared" si="2"/>
        <v>29</v>
      </c>
    </row>
    <row r="25" spans="1:11" ht="25.5" customHeight="1">
      <c r="A25" s="355" t="s">
        <v>53</v>
      </c>
      <c r="B25" s="353">
        <v>22</v>
      </c>
      <c r="C25" s="353">
        <v>9</v>
      </c>
      <c r="D25" s="353">
        <v>5</v>
      </c>
      <c r="E25" s="353">
        <v>2</v>
      </c>
      <c r="F25" s="353">
        <v>1</v>
      </c>
      <c r="G25" s="353">
        <v>1</v>
      </c>
      <c r="H25" s="353">
        <v>1</v>
      </c>
      <c r="I25" s="353">
        <v>0</v>
      </c>
      <c r="J25" s="245">
        <f t="shared" si="1"/>
        <v>15</v>
      </c>
      <c r="K25" s="335">
        <f t="shared" si="2"/>
        <v>6</v>
      </c>
    </row>
    <row r="26" spans="1:11" ht="30.75" customHeight="1">
      <c r="A26" s="355" t="s">
        <v>54</v>
      </c>
      <c r="B26" s="353">
        <v>28</v>
      </c>
      <c r="C26" s="353">
        <v>22</v>
      </c>
      <c r="D26" s="353">
        <v>14</v>
      </c>
      <c r="E26" s="353">
        <v>7</v>
      </c>
      <c r="F26" s="353">
        <v>0</v>
      </c>
      <c r="G26" s="353">
        <v>3</v>
      </c>
      <c r="H26" s="353">
        <v>3</v>
      </c>
      <c r="I26" s="353">
        <v>0</v>
      </c>
      <c r="J26" s="245">
        <f t="shared" si="1"/>
        <v>11</v>
      </c>
      <c r="K26" s="335">
        <f t="shared" si="2"/>
        <v>12</v>
      </c>
    </row>
    <row r="27" spans="1:11" ht="21" customHeight="1">
      <c r="A27" s="355" t="s">
        <v>55</v>
      </c>
      <c r="B27" s="353">
        <v>26</v>
      </c>
      <c r="C27" s="353">
        <v>31</v>
      </c>
      <c r="D27" s="353">
        <v>12</v>
      </c>
      <c r="E27" s="353">
        <v>11</v>
      </c>
      <c r="F27" s="353">
        <v>3</v>
      </c>
      <c r="G27" s="353">
        <v>8</v>
      </c>
      <c r="H27" s="353">
        <v>0</v>
      </c>
      <c r="I27" s="353">
        <v>0</v>
      </c>
      <c r="J27" s="245">
        <f t="shared" si="1"/>
        <v>11</v>
      </c>
      <c r="K27" s="335">
        <f t="shared" si="2"/>
        <v>12</v>
      </c>
    </row>
    <row r="28" spans="1:11" ht="79.5" customHeight="1">
      <c r="A28" s="355" t="s">
        <v>56</v>
      </c>
      <c r="B28" s="353">
        <v>0</v>
      </c>
      <c r="C28" s="353">
        <v>1</v>
      </c>
      <c r="D28" s="353">
        <v>0</v>
      </c>
      <c r="E28" s="353">
        <v>0</v>
      </c>
      <c r="F28" s="353">
        <v>0</v>
      </c>
      <c r="G28" s="353">
        <v>1</v>
      </c>
      <c r="H28" s="353">
        <v>0</v>
      </c>
      <c r="I28" s="353">
        <v>0</v>
      </c>
      <c r="J28" s="245">
        <f>B28-(D28+F28+H28)</f>
        <v>0</v>
      </c>
      <c r="K28" s="335">
        <f>C28-(E28+G28+I28)</f>
        <v>0</v>
      </c>
    </row>
    <row r="29" spans="1:11" ht="36" customHeight="1" thickBot="1">
      <c r="A29" s="356" t="s">
        <v>57</v>
      </c>
      <c r="B29" s="357">
        <v>0</v>
      </c>
      <c r="C29" s="357">
        <v>0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247">
        <v>0</v>
      </c>
      <c r="K29" s="336">
        <v>0</v>
      </c>
    </row>
    <row r="30" spans="1:11" ht="15">
      <c r="A30" s="414" t="s">
        <v>18</v>
      </c>
      <c r="B30" s="414"/>
      <c r="C30" s="414"/>
      <c r="D30" s="24"/>
      <c r="E30" s="24"/>
      <c r="F30" s="24"/>
      <c r="G30" s="24"/>
      <c r="H30" s="24"/>
      <c r="I30" s="24"/>
      <c r="J30" s="24"/>
      <c r="K30" s="24"/>
    </row>
    <row r="31" ht="15" customHeight="1">
      <c r="A31" s="29"/>
    </row>
    <row r="32" ht="15">
      <c r="A32" s="29"/>
    </row>
    <row r="33" ht="15">
      <c r="A33" s="2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N10" sqref="N1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16" t="s">
        <v>567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417" t="s">
        <v>213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2:10" ht="16.5" customHeight="1" thickBot="1">
      <c r="B5" s="19"/>
      <c r="C5" s="268"/>
      <c r="D5" s="19"/>
      <c r="E5" s="19"/>
      <c r="F5" s="19"/>
      <c r="G5" s="19"/>
      <c r="H5" s="19"/>
      <c r="I5" s="19"/>
      <c r="J5" s="59"/>
    </row>
    <row r="6" spans="1:10" ht="15.75" thickBot="1">
      <c r="A6" s="409" t="s">
        <v>435</v>
      </c>
      <c r="B6" s="418" t="s">
        <v>568</v>
      </c>
      <c r="C6" s="419"/>
      <c r="D6" s="419"/>
      <c r="E6" s="420"/>
      <c r="F6" s="413" t="s">
        <v>569</v>
      </c>
      <c r="G6" s="421"/>
      <c r="H6" s="421"/>
      <c r="I6" s="412"/>
      <c r="J6" s="180"/>
    </row>
    <row r="7" spans="1:10" ht="15.75" customHeight="1" thickBot="1">
      <c r="A7" s="410"/>
      <c r="B7" s="422" t="s">
        <v>214</v>
      </c>
      <c r="C7" s="423"/>
      <c r="D7" s="422" t="s">
        <v>473</v>
      </c>
      <c r="E7" s="423"/>
      <c r="F7" s="422" t="s">
        <v>214</v>
      </c>
      <c r="G7" s="423"/>
      <c r="H7" s="422" t="s">
        <v>473</v>
      </c>
      <c r="I7" s="423"/>
      <c r="J7" s="17"/>
    </row>
    <row r="8" spans="1:10" ht="15.75" thickBot="1">
      <c r="A8" s="177" t="s">
        <v>36</v>
      </c>
      <c r="B8" s="178" t="s">
        <v>8</v>
      </c>
      <c r="C8" s="179" t="s">
        <v>17</v>
      </c>
      <c r="D8" s="178" t="s">
        <v>8</v>
      </c>
      <c r="E8" s="179" t="s">
        <v>17</v>
      </c>
      <c r="F8" s="178" t="s">
        <v>8</v>
      </c>
      <c r="G8" s="179" t="s">
        <v>17</v>
      </c>
      <c r="H8" s="178" t="s">
        <v>8</v>
      </c>
      <c r="I8" s="178" t="s">
        <v>17</v>
      </c>
      <c r="J8" s="17"/>
    </row>
    <row r="9" spans="1:10" ht="24" thickBot="1">
      <c r="A9" s="230" t="s">
        <v>37</v>
      </c>
      <c r="B9" s="243">
        <v>78</v>
      </c>
      <c r="C9" s="243">
        <v>24</v>
      </c>
      <c r="D9" s="243">
        <v>27</v>
      </c>
      <c r="E9" s="243">
        <v>50</v>
      </c>
      <c r="F9" s="243">
        <v>1081</v>
      </c>
      <c r="G9" s="243">
        <v>214</v>
      </c>
      <c r="H9" s="243">
        <v>206</v>
      </c>
      <c r="I9" s="243">
        <v>296</v>
      </c>
      <c r="J9" s="17"/>
    </row>
    <row r="10" spans="1:10" ht="24" thickBot="1">
      <c r="A10" s="233" t="s">
        <v>38</v>
      </c>
      <c r="B10" s="243">
        <v>45</v>
      </c>
      <c r="C10" s="243">
        <v>7</v>
      </c>
      <c r="D10" s="243">
        <v>6</v>
      </c>
      <c r="E10" s="243">
        <v>9</v>
      </c>
      <c r="F10" s="243">
        <v>383</v>
      </c>
      <c r="G10" s="243">
        <v>61</v>
      </c>
      <c r="H10" s="243">
        <v>57</v>
      </c>
      <c r="I10" s="243">
        <v>27</v>
      </c>
      <c r="J10" s="17"/>
    </row>
    <row r="11" spans="1:10" ht="15.75" thickBot="1">
      <c r="A11" s="233" t="s">
        <v>39</v>
      </c>
      <c r="B11" s="243">
        <v>802</v>
      </c>
      <c r="C11" s="243">
        <v>130</v>
      </c>
      <c r="D11" s="243">
        <v>346</v>
      </c>
      <c r="E11" s="243">
        <v>248</v>
      </c>
      <c r="F11" s="243">
        <v>7956</v>
      </c>
      <c r="G11" s="243">
        <v>1272</v>
      </c>
      <c r="H11" s="243">
        <v>3891</v>
      </c>
      <c r="I11" s="243">
        <v>1791</v>
      </c>
      <c r="J11" s="17"/>
    </row>
    <row r="12" spans="1:10" ht="35.25" thickBot="1">
      <c r="A12" s="233" t="s">
        <v>40</v>
      </c>
      <c r="B12" s="243">
        <v>51</v>
      </c>
      <c r="C12" s="243">
        <v>21</v>
      </c>
      <c r="D12" s="243">
        <v>13</v>
      </c>
      <c r="E12" s="243">
        <v>3</v>
      </c>
      <c r="F12" s="243">
        <v>1339</v>
      </c>
      <c r="G12" s="243">
        <v>227</v>
      </c>
      <c r="H12" s="243">
        <v>147</v>
      </c>
      <c r="I12" s="243">
        <v>17</v>
      </c>
      <c r="J12" s="17"/>
    </row>
    <row r="13" spans="1:10" ht="35.25" thickBot="1">
      <c r="A13" s="233" t="s">
        <v>41</v>
      </c>
      <c r="B13" s="243">
        <v>12</v>
      </c>
      <c r="C13" s="243">
        <v>3</v>
      </c>
      <c r="D13" s="243">
        <v>2</v>
      </c>
      <c r="E13" s="243">
        <v>4</v>
      </c>
      <c r="F13" s="243">
        <v>166</v>
      </c>
      <c r="G13" s="243">
        <v>19</v>
      </c>
      <c r="H13" s="243">
        <v>72</v>
      </c>
      <c r="I13" s="243">
        <v>25</v>
      </c>
      <c r="J13" s="17"/>
    </row>
    <row r="14" spans="1:10" ht="15.75" thickBot="1">
      <c r="A14" s="233" t="s">
        <v>42</v>
      </c>
      <c r="B14" s="243">
        <v>981</v>
      </c>
      <c r="C14" s="243">
        <v>89</v>
      </c>
      <c r="D14" s="243">
        <v>1081</v>
      </c>
      <c r="E14" s="243">
        <v>372</v>
      </c>
      <c r="F14" s="243">
        <v>10806</v>
      </c>
      <c r="G14" s="243">
        <v>973</v>
      </c>
      <c r="H14" s="243">
        <v>10699</v>
      </c>
      <c r="I14" s="243">
        <v>2591</v>
      </c>
      <c r="J14" s="17"/>
    </row>
    <row r="15" spans="1:10" ht="46.5" thickBot="1">
      <c r="A15" s="233" t="s">
        <v>43</v>
      </c>
      <c r="B15" s="243">
        <v>1668</v>
      </c>
      <c r="C15" s="243">
        <v>352</v>
      </c>
      <c r="D15" s="243">
        <v>1101</v>
      </c>
      <c r="E15" s="243">
        <v>1000</v>
      </c>
      <c r="F15" s="243">
        <v>17143</v>
      </c>
      <c r="G15" s="243">
        <v>3074</v>
      </c>
      <c r="H15" s="243">
        <v>11783</v>
      </c>
      <c r="I15" s="243">
        <v>7877</v>
      </c>
      <c r="J15" s="17"/>
    </row>
    <row r="16" spans="1:10" ht="15.75" thickBot="1">
      <c r="A16" s="233" t="s">
        <v>44</v>
      </c>
      <c r="B16" s="243">
        <v>208</v>
      </c>
      <c r="C16" s="243">
        <v>31</v>
      </c>
      <c r="D16" s="243">
        <v>152</v>
      </c>
      <c r="E16" s="243">
        <v>129</v>
      </c>
      <c r="F16" s="243">
        <v>2009</v>
      </c>
      <c r="G16" s="243">
        <v>380</v>
      </c>
      <c r="H16" s="243">
        <v>1491</v>
      </c>
      <c r="I16" s="243">
        <v>787</v>
      </c>
      <c r="J16" s="17"/>
    </row>
    <row r="17" spans="1:10" ht="24" thickBot="1">
      <c r="A17" s="233" t="s">
        <v>45</v>
      </c>
      <c r="B17" s="243">
        <v>320</v>
      </c>
      <c r="C17" s="243">
        <v>50</v>
      </c>
      <c r="D17" s="243">
        <v>198</v>
      </c>
      <c r="E17" s="243">
        <v>181</v>
      </c>
      <c r="F17" s="243">
        <v>3245</v>
      </c>
      <c r="G17" s="243">
        <v>347</v>
      </c>
      <c r="H17" s="243">
        <v>2229</v>
      </c>
      <c r="I17" s="243">
        <v>1249</v>
      </c>
      <c r="J17" s="17"/>
    </row>
    <row r="18" spans="1:10" ht="15.75" thickBot="1">
      <c r="A18" s="233" t="s">
        <v>46</v>
      </c>
      <c r="B18" s="243">
        <v>171</v>
      </c>
      <c r="C18" s="243">
        <v>51</v>
      </c>
      <c r="D18" s="243">
        <v>55</v>
      </c>
      <c r="E18" s="243">
        <v>39</v>
      </c>
      <c r="F18" s="243">
        <v>1965</v>
      </c>
      <c r="G18" s="243">
        <v>357</v>
      </c>
      <c r="H18" s="243">
        <v>624</v>
      </c>
      <c r="I18" s="243">
        <v>277</v>
      </c>
      <c r="J18" s="17"/>
    </row>
    <row r="19" spans="1:10" ht="24" thickBot="1">
      <c r="A19" s="233" t="s">
        <v>47</v>
      </c>
      <c r="B19" s="243">
        <v>65</v>
      </c>
      <c r="C19" s="243">
        <v>7</v>
      </c>
      <c r="D19" s="243">
        <v>34</v>
      </c>
      <c r="E19" s="243">
        <v>37</v>
      </c>
      <c r="F19" s="243">
        <v>640</v>
      </c>
      <c r="G19" s="243">
        <v>150</v>
      </c>
      <c r="H19" s="243">
        <v>333</v>
      </c>
      <c r="I19" s="243">
        <v>232</v>
      </c>
      <c r="J19" s="17"/>
    </row>
    <row r="20" spans="1:10" ht="18" customHeight="1" thickBot="1">
      <c r="A20" s="233" t="s">
        <v>48</v>
      </c>
      <c r="B20" s="243">
        <v>132</v>
      </c>
      <c r="C20" s="243">
        <v>13</v>
      </c>
      <c r="D20" s="243">
        <v>58</v>
      </c>
      <c r="E20" s="243">
        <v>54</v>
      </c>
      <c r="F20" s="243">
        <v>1288</v>
      </c>
      <c r="G20" s="243">
        <v>169</v>
      </c>
      <c r="H20" s="243">
        <v>759</v>
      </c>
      <c r="I20" s="243">
        <v>433</v>
      </c>
      <c r="J20" s="17"/>
    </row>
    <row r="21" spans="1:10" ht="24" thickBot="1">
      <c r="A21" s="233" t="s">
        <v>49</v>
      </c>
      <c r="B21" s="243">
        <v>449</v>
      </c>
      <c r="C21" s="243">
        <v>66</v>
      </c>
      <c r="D21" s="243">
        <v>165</v>
      </c>
      <c r="E21" s="243">
        <v>86</v>
      </c>
      <c r="F21" s="243">
        <v>4793</v>
      </c>
      <c r="G21" s="243">
        <v>700</v>
      </c>
      <c r="H21" s="243">
        <v>1956</v>
      </c>
      <c r="I21" s="243">
        <v>698</v>
      </c>
      <c r="J21" s="17"/>
    </row>
    <row r="22" spans="1:10" ht="24" thickBot="1">
      <c r="A22" s="233" t="s">
        <v>50</v>
      </c>
      <c r="B22" s="243">
        <v>247</v>
      </c>
      <c r="C22" s="243">
        <v>30</v>
      </c>
      <c r="D22" s="243">
        <v>50</v>
      </c>
      <c r="E22" s="243">
        <v>39</v>
      </c>
      <c r="F22" s="243">
        <v>2564</v>
      </c>
      <c r="G22" s="243">
        <v>270</v>
      </c>
      <c r="H22" s="243">
        <v>811</v>
      </c>
      <c r="I22" s="243">
        <v>299</v>
      </c>
      <c r="J22" s="17"/>
    </row>
    <row r="23" spans="1:10" ht="35.25" thickBot="1">
      <c r="A23" s="233" t="s">
        <v>51</v>
      </c>
      <c r="B23" s="243">
        <v>6</v>
      </c>
      <c r="C23" s="243">
        <v>1</v>
      </c>
      <c r="D23" s="243">
        <v>2</v>
      </c>
      <c r="E23" s="243">
        <v>4</v>
      </c>
      <c r="F23" s="243">
        <v>80</v>
      </c>
      <c r="G23" s="243">
        <v>23</v>
      </c>
      <c r="H23" s="243">
        <v>11</v>
      </c>
      <c r="I23" s="243">
        <v>11</v>
      </c>
      <c r="J23" s="17"/>
    </row>
    <row r="24" spans="1:10" ht="15.75" thickBot="1">
      <c r="A24" s="233" t="s">
        <v>52</v>
      </c>
      <c r="B24" s="243">
        <v>101</v>
      </c>
      <c r="C24" s="243">
        <v>153</v>
      </c>
      <c r="D24" s="243">
        <v>63</v>
      </c>
      <c r="E24" s="243">
        <v>45</v>
      </c>
      <c r="F24" s="243">
        <v>1542</v>
      </c>
      <c r="G24" s="243">
        <v>715</v>
      </c>
      <c r="H24" s="243">
        <v>807</v>
      </c>
      <c r="I24" s="243">
        <v>329</v>
      </c>
      <c r="J24" s="17"/>
    </row>
    <row r="25" spans="1:10" ht="24" thickBot="1">
      <c r="A25" s="233" t="s">
        <v>53</v>
      </c>
      <c r="B25" s="243">
        <v>117</v>
      </c>
      <c r="C25" s="243">
        <v>31</v>
      </c>
      <c r="D25" s="243">
        <v>22</v>
      </c>
      <c r="E25" s="243">
        <v>9</v>
      </c>
      <c r="F25" s="243">
        <v>1139</v>
      </c>
      <c r="G25" s="243">
        <v>245</v>
      </c>
      <c r="H25" s="243">
        <v>174</v>
      </c>
      <c r="I25" s="243">
        <v>77</v>
      </c>
      <c r="J25" s="17"/>
    </row>
    <row r="26" spans="1:10" ht="24" thickBot="1">
      <c r="A26" s="233" t="s">
        <v>54</v>
      </c>
      <c r="B26" s="243">
        <v>31</v>
      </c>
      <c r="C26" s="243">
        <v>5</v>
      </c>
      <c r="D26" s="243">
        <v>28</v>
      </c>
      <c r="E26" s="243">
        <v>22</v>
      </c>
      <c r="F26" s="243">
        <v>354</v>
      </c>
      <c r="G26" s="243">
        <v>42</v>
      </c>
      <c r="H26" s="243">
        <v>303</v>
      </c>
      <c r="I26" s="243">
        <v>163</v>
      </c>
      <c r="J26" s="17"/>
    </row>
    <row r="27" spans="1:10" ht="15.75" thickBot="1">
      <c r="A27" s="233" t="s">
        <v>55</v>
      </c>
      <c r="B27" s="243">
        <v>42</v>
      </c>
      <c r="C27" s="243">
        <v>9</v>
      </c>
      <c r="D27" s="243">
        <v>26</v>
      </c>
      <c r="E27" s="243">
        <v>31</v>
      </c>
      <c r="F27" s="243">
        <v>398</v>
      </c>
      <c r="G27" s="243">
        <v>65</v>
      </c>
      <c r="H27" s="243">
        <v>360</v>
      </c>
      <c r="I27" s="243">
        <v>258</v>
      </c>
      <c r="J27" s="17"/>
    </row>
    <row r="28" spans="1:10" ht="81" customHeight="1" thickBot="1">
      <c r="A28" s="233" t="s">
        <v>56</v>
      </c>
      <c r="B28" s="243">
        <v>0</v>
      </c>
      <c r="C28" s="243">
        <v>0</v>
      </c>
      <c r="D28" s="243">
        <v>0</v>
      </c>
      <c r="E28" s="243">
        <v>1</v>
      </c>
      <c r="F28" s="243">
        <v>0</v>
      </c>
      <c r="G28" s="243">
        <v>2</v>
      </c>
      <c r="H28" s="243">
        <v>0</v>
      </c>
      <c r="I28" s="243">
        <v>2</v>
      </c>
      <c r="J28" s="17"/>
    </row>
    <row r="29" spans="1:10" ht="35.25" thickBot="1">
      <c r="A29" s="236" t="s">
        <v>57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17"/>
    </row>
    <row r="30" spans="1:10" ht="15.75" thickBot="1">
      <c r="A30" s="239" t="s">
        <v>30</v>
      </c>
      <c r="B30" s="240">
        <f>SUM(B9:B29)</f>
        <v>5526</v>
      </c>
      <c r="C30" s="240">
        <f aca="true" t="shared" si="0" ref="C30:I30">SUM(C9:C29)</f>
        <v>1073</v>
      </c>
      <c r="D30" s="240">
        <f t="shared" si="0"/>
        <v>3429</v>
      </c>
      <c r="E30" s="240">
        <f t="shared" si="0"/>
        <v>2363</v>
      </c>
      <c r="F30" s="240">
        <f t="shared" si="0"/>
        <v>58891</v>
      </c>
      <c r="G30" s="240">
        <f t="shared" si="0"/>
        <v>9305</v>
      </c>
      <c r="H30" s="240">
        <f t="shared" si="0"/>
        <v>36713</v>
      </c>
      <c r="I30" s="241">
        <f t="shared" si="0"/>
        <v>17439</v>
      </c>
      <c r="J30" s="17"/>
    </row>
    <row r="31" spans="1:10" ht="15" customHeight="1">
      <c r="A31" s="60" t="s">
        <v>18</v>
      </c>
      <c r="J31" s="17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R15" sqref="R15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408" t="s">
        <v>567</v>
      </c>
      <c r="B1" s="408"/>
      <c r="C1" s="408"/>
      <c r="D1" s="408"/>
      <c r="E1" s="408"/>
      <c r="F1" s="408"/>
      <c r="G1" s="408"/>
      <c r="H1" s="408"/>
      <c r="I1" s="408"/>
    </row>
    <row r="3" spans="1:9" ht="15.75">
      <c r="A3" s="402" t="s">
        <v>570</v>
      </c>
      <c r="B3" s="402"/>
      <c r="C3" s="402"/>
      <c r="D3" s="402"/>
      <c r="E3" s="402"/>
      <c r="F3" s="402"/>
      <c r="G3" s="402"/>
      <c r="H3" s="402"/>
      <c r="I3" s="402"/>
    </row>
    <row r="4" spans="1:9" ht="15.75" customHeight="1">
      <c r="A4" s="436" t="s">
        <v>59</v>
      </c>
      <c r="B4" s="436"/>
      <c r="C4" s="436"/>
      <c r="D4" s="436"/>
      <c r="E4" s="436"/>
      <c r="F4" s="436"/>
      <c r="G4" s="436"/>
      <c r="H4" s="436"/>
      <c r="I4" s="436"/>
    </row>
    <row r="5" spans="2:8" ht="18.75">
      <c r="B5" s="176"/>
      <c r="D5" s="31"/>
      <c r="E5" s="31"/>
      <c r="F5" s="31"/>
      <c r="G5" s="31"/>
      <c r="H5" s="31"/>
    </row>
    <row r="6" spans="4:8" ht="22.5" customHeight="1" thickBot="1">
      <c r="D6" s="431" t="s">
        <v>60</v>
      </c>
      <c r="E6" s="431"/>
      <c r="F6" s="269" t="s">
        <v>9</v>
      </c>
      <c r="G6" s="270" t="s">
        <v>61</v>
      </c>
      <c r="H6" s="176"/>
    </row>
    <row r="7" spans="4:7" ht="15">
      <c r="D7" s="429" t="s">
        <v>62</v>
      </c>
      <c r="E7" s="437"/>
      <c r="F7" s="331">
        <v>7873</v>
      </c>
      <c r="G7" s="332">
        <v>69.85</v>
      </c>
    </row>
    <row r="8" spans="4:7" ht="13.5" customHeight="1">
      <c r="D8" s="432" t="s">
        <v>63</v>
      </c>
      <c r="E8" s="433"/>
      <c r="F8" s="331">
        <v>197</v>
      </c>
      <c r="G8" s="332">
        <v>1.75</v>
      </c>
    </row>
    <row r="9" spans="4:7" ht="13.5" customHeight="1">
      <c r="D9" s="432" t="s">
        <v>64</v>
      </c>
      <c r="E9" s="433"/>
      <c r="F9" s="331">
        <v>737</v>
      </c>
      <c r="G9" s="332">
        <v>6.54</v>
      </c>
    </row>
    <row r="10" spans="4:7" ht="15.75" customHeight="1">
      <c r="D10" s="432" t="s">
        <v>65</v>
      </c>
      <c r="E10" s="433"/>
      <c r="F10" s="331">
        <v>293</v>
      </c>
      <c r="G10" s="332">
        <v>2.6</v>
      </c>
    </row>
    <row r="11" spans="4:7" ht="14.25" customHeight="1">
      <c r="D11" s="432" t="s">
        <v>66</v>
      </c>
      <c r="E11" s="433"/>
      <c r="F11" s="331">
        <v>254</v>
      </c>
      <c r="G11" s="332">
        <v>2.25</v>
      </c>
    </row>
    <row r="12" spans="4:7" ht="15" customHeight="1">
      <c r="D12" s="432" t="s">
        <v>67</v>
      </c>
      <c r="E12" s="433"/>
      <c r="F12" s="332">
        <v>200</v>
      </c>
      <c r="G12" s="332">
        <v>1.77</v>
      </c>
    </row>
    <row r="13" spans="4:7" ht="14.25" customHeight="1">
      <c r="D13" s="432" t="s">
        <v>68</v>
      </c>
      <c r="E13" s="433"/>
      <c r="F13" s="331">
        <v>498</v>
      </c>
      <c r="G13" s="332">
        <v>4.42</v>
      </c>
    </row>
    <row r="14" spans="4:7" ht="16.5" customHeight="1">
      <c r="D14" s="432" t="s">
        <v>69</v>
      </c>
      <c r="E14" s="433"/>
      <c r="F14" s="332">
        <v>121</v>
      </c>
      <c r="G14" s="332">
        <v>1.07</v>
      </c>
    </row>
    <row r="15" spans="4:7" ht="16.5" customHeight="1">
      <c r="D15" s="432" t="s">
        <v>70</v>
      </c>
      <c r="E15" s="433"/>
      <c r="F15" s="332">
        <v>515</v>
      </c>
      <c r="G15" s="332">
        <v>4.57</v>
      </c>
    </row>
    <row r="16" spans="4:7" ht="15.75" customHeight="1">
      <c r="D16" s="432" t="s">
        <v>71</v>
      </c>
      <c r="E16" s="433"/>
      <c r="F16" s="331">
        <v>101</v>
      </c>
      <c r="G16" s="332">
        <v>0.9</v>
      </c>
    </row>
    <row r="17" spans="4:7" ht="15.75" customHeight="1">
      <c r="D17" s="432" t="s">
        <v>72</v>
      </c>
      <c r="E17" s="433"/>
      <c r="F17" s="332">
        <v>125</v>
      </c>
      <c r="G17" s="332">
        <v>1.11</v>
      </c>
    </row>
    <row r="18" spans="4:7" ht="17.25" customHeight="1">
      <c r="D18" s="432" t="s">
        <v>73</v>
      </c>
      <c r="E18" s="433"/>
      <c r="F18" s="332">
        <v>74</v>
      </c>
      <c r="G18" s="332">
        <v>0.66</v>
      </c>
    </row>
    <row r="19" spans="4:7" ht="17.25" customHeight="1">
      <c r="D19" s="432" t="s">
        <v>74</v>
      </c>
      <c r="E19" s="433"/>
      <c r="F19" s="332">
        <v>70</v>
      </c>
      <c r="G19" s="332">
        <v>0.62</v>
      </c>
    </row>
    <row r="20" spans="4:7" ht="15.75" customHeight="1" thickBot="1">
      <c r="D20" s="434" t="s">
        <v>75</v>
      </c>
      <c r="E20" s="435"/>
      <c r="F20" s="331">
        <v>214</v>
      </c>
      <c r="G20" s="332">
        <v>1.9</v>
      </c>
    </row>
    <row r="21" spans="4:7" s="176" customFormat="1" ht="15">
      <c r="D21" s="424" t="s">
        <v>30</v>
      </c>
      <c r="E21" s="424"/>
      <c r="F21" s="337">
        <f>SUM(F7:F20)</f>
        <v>11272</v>
      </c>
      <c r="G21" s="326">
        <f>F21/11272*100</f>
        <v>100</v>
      </c>
    </row>
    <row r="22" ht="15.75" customHeight="1"/>
    <row r="23" spans="1:9" ht="15">
      <c r="A23" s="436" t="s">
        <v>76</v>
      </c>
      <c r="B23" s="436"/>
      <c r="C23" s="436"/>
      <c r="D23" s="436"/>
      <c r="E23" s="436"/>
      <c r="F23" s="436"/>
      <c r="G23" s="436"/>
      <c r="H23" s="436"/>
      <c r="I23" s="436"/>
    </row>
    <row r="24" ht="15.75" customHeight="1"/>
    <row r="25" spans="4:7" ht="30" customHeight="1" thickBot="1">
      <c r="D25" s="431" t="s">
        <v>60</v>
      </c>
      <c r="E25" s="431"/>
      <c r="F25" s="271" t="s">
        <v>9</v>
      </c>
      <c r="G25" s="270" t="s">
        <v>61</v>
      </c>
    </row>
    <row r="26" spans="4:7" ht="15" customHeight="1">
      <c r="D26" s="429">
        <v>10000</v>
      </c>
      <c r="E26" s="430"/>
      <c r="F26" s="331">
        <v>11913</v>
      </c>
      <c r="G26" s="332">
        <v>25.02</v>
      </c>
    </row>
    <row r="27" spans="4:7" ht="15">
      <c r="D27" s="425" t="s">
        <v>77</v>
      </c>
      <c r="E27" s="426"/>
      <c r="F27" s="331">
        <v>4366</v>
      </c>
      <c r="G27" s="332">
        <v>9.17</v>
      </c>
    </row>
    <row r="28" spans="4:7" ht="15">
      <c r="D28" s="425" t="s">
        <v>78</v>
      </c>
      <c r="E28" s="426"/>
      <c r="F28" s="331">
        <v>1426</v>
      </c>
      <c r="G28" s="332">
        <v>3</v>
      </c>
    </row>
    <row r="29" spans="4:7" ht="15">
      <c r="D29" s="425" t="s">
        <v>79</v>
      </c>
      <c r="E29" s="426"/>
      <c r="F29" s="331">
        <v>1105</v>
      </c>
      <c r="G29" s="332">
        <v>2.32</v>
      </c>
    </row>
    <row r="30" spans="4:7" ht="15">
      <c r="D30" s="425" t="s">
        <v>80</v>
      </c>
      <c r="E30" s="426"/>
      <c r="F30" s="331">
        <v>8216</v>
      </c>
      <c r="G30" s="332">
        <v>17.26</v>
      </c>
    </row>
    <row r="31" spans="4:7" ht="15">
      <c r="D31" s="425" t="s">
        <v>81</v>
      </c>
      <c r="E31" s="426"/>
      <c r="F31" s="332">
        <v>586</v>
      </c>
      <c r="G31" s="332">
        <v>1.23</v>
      </c>
    </row>
    <row r="32" spans="4:7" ht="15">
      <c r="D32" s="425" t="s">
        <v>82</v>
      </c>
      <c r="E32" s="426"/>
      <c r="F32" s="331">
        <v>10540</v>
      </c>
      <c r="G32" s="332">
        <v>22.14</v>
      </c>
    </row>
    <row r="33" spans="4:7" ht="15">
      <c r="D33" s="425" t="s">
        <v>83</v>
      </c>
      <c r="E33" s="426"/>
      <c r="F33" s="332">
        <v>327</v>
      </c>
      <c r="G33" s="332">
        <v>0.69</v>
      </c>
    </row>
    <row r="34" spans="4:7" ht="15">
      <c r="D34" s="425" t="s">
        <v>84</v>
      </c>
      <c r="E34" s="426"/>
      <c r="F34" s="332">
        <v>648</v>
      </c>
      <c r="G34" s="332">
        <v>1.36</v>
      </c>
    </row>
    <row r="35" spans="4:7" ht="15">
      <c r="D35" s="425" t="s">
        <v>64</v>
      </c>
      <c r="E35" s="426"/>
      <c r="F35" s="331">
        <v>3096</v>
      </c>
      <c r="G35" s="332">
        <v>6.5</v>
      </c>
    </row>
    <row r="36" spans="4:7" ht="15">
      <c r="D36" s="425" t="s">
        <v>65</v>
      </c>
      <c r="E36" s="426"/>
      <c r="F36" s="332">
        <v>688</v>
      </c>
      <c r="G36" s="332">
        <v>1.45</v>
      </c>
    </row>
    <row r="37" spans="4:7" ht="15">
      <c r="D37" s="425" t="s">
        <v>66</v>
      </c>
      <c r="E37" s="426"/>
      <c r="F37" s="332">
        <v>1009</v>
      </c>
      <c r="G37" s="332">
        <v>2.12</v>
      </c>
    </row>
    <row r="38" spans="4:7" ht="15">
      <c r="D38" s="425" t="s">
        <v>67</v>
      </c>
      <c r="E38" s="426"/>
      <c r="F38" s="332">
        <v>806</v>
      </c>
      <c r="G38" s="332">
        <v>1.69</v>
      </c>
    </row>
    <row r="39" spans="4:7" ht="15">
      <c r="D39" s="425" t="s">
        <v>68</v>
      </c>
      <c r="E39" s="426"/>
      <c r="F39" s="331">
        <v>1488</v>
      </c>
      <c r="G39" s="332">
        <v>3.13</v>
      </c>
    </row>
    <row r="40" spans="4:7" ht="15">
      <c r="D40" s="425" t="s">
        <v>85</v>
      </c>
      <c r="E40" s="426"/>
      <c r="F40" s="332">
        <v>246</v>
      </c>
      <c r="G40" s="332">
        <v>0.52</v>
      </c>
    </row>
    <row r="41" spans="4:7" ht="15">
      <c r="D41" s="425" t="s">
        <v>86</v>
      </c>
      <c r="E41" s="426"/>
      <c r="F41" s="332">
        <v>36</v>
      </c>
      <c r="G41" s="332">
        <v>0.08</v>
      </c>
    </row>
    <row r="42" spans="4:7" ht="15">
      <c r="D42" s="425" t="s">
        <v>87</v>
      </c>
      <c r="E42" s="426"/>
      <c r="F42" s="332">
        <v>160</v>
      </c>
      <c r="G42" s="332">
        <v>0.34</v>
      </c>
    </row>
    <row r="43" spans="4:7" ht="15">
      <c r="D43" s="425" t="s">
        <v>88</v>
      </c>
      <c r="E43" s="426"/>
      <c r="F43" s="332">
        <v>649</v>
      </c>
      <c r="G43" s="332">
        <v>1.36</v>
      </c>
    </row>
    <row r="44" spans="4:7" ht="15">
      <c r="D44" s="425" t="s">
        <v>71</v>
      </c>
      <c r="E44" s="426"/>
      <c r="F44" s="332">
        <v>108</v>
      </c>
      <c r="G44" s="332">
        <v>0.23</v>
      </c>
    </row>
    <row r="45" spans="4:7" ht="15">
      <c r="D45" s="425" t="s">
        <v>72</v>
      </c>
      <c r="E45" s="426"/>
      <c r="F45" s="332">
        <v>99</v>
      </c>
      <c r="G45" s="332">
        <v>0.21</v>
      </c>
    </row>
    <row r="46" spans="4:7" ht="15.75" thickBot="1">
      <c r="D46" s="427" t="s">
        <v>89</v>
      </c>
      <c r="E46" s="428"/>
      <c r="F46" s="332">
        <v>93</v>
      </c>
      <c r="G46" s="332">
        <v>0.2</v>
      </c>
    </row>
    <row r="47" spans="4:7" s="176" customFormat="1" ht="15">
      <c r="D47" s="424" t="s">
        <v>30</v>
      </c>
      <c r="E47" s="424"/>
      <c r="F47" s="325">
        <f>SUM(F26:F46)</f>
        <v>47605</v>
      </c>
      <c r="G47" s="326">
        <f>F47/47605*100</f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&amp;L16.12.2016&amp;CTÜRKİYE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8" ht="17.25" customHeight="1" thickBot="1">
      <c r="A2" s="408" t="s">
        <v>566</v>
      </c>
      <c r="B2" s="408"/>
      <c r="C2" s="408"/>
      <c r="D2" s="408"/>
      <c r="E2" s="408"/>
      <c r="F2" s="408"/>
      <c r="G2" s="408"/>
      <c r="H2" s="408"/>
    </row>
    <row r="3" spans="1:8" ht="15" customHeight="1">
      <c r="A3" s="32"/>
      <c r="B3" s="32"/>
      <c r="C3" s="32"/>
      <c r="D3" s="32"/>
      <c r="E3" s="32"/>
      <c r="F3" s="32"/>
      <c r="G3" s="32"/>
      <c r="H3" s="32"/>
    </row>
    <row r="4" spans="1:8" ht="15">
      <c r="A4" t="s">
        <v>532</v>
      </c>
      <c r="B4" s="3"/>
      <c r="C4" s="3"/>
      <c r="D4" s="3" t="s">
        <v>532</v>
      </c>
      <c r="E4" s="3"/>
      <c r="F4" s="3"/>
      <c r="G4" s="3"/>
      <c r="H4" s="3"/>
    </row>
    <row r="5" spans="2:8" ht="15.75">
      <c r="B5" s="441" t="s">
        <v>91</v>
      </c>
      <c r="C5" s="441"/>
      <c r="D5" s="441"/>
      <c r="E5" s="441"/>
      <c r="F5" s="441"/>
      <c r="G5" s="349"/>
      <c r="H5" s="96"/>
    </row>
    <row r="6" spans="2:8" ht="18.75">
      <c r="B6" s="34"/>
      <c r="C6" s="35"/>
      <c r="D6" s="35"/>
      <c r="E6" s="35"/>
      <c r="F6" s="35"/>
      <c r="G6" s="35"/>
      <c r="H6" s="35"/>
    </row>
    <row r="7" spans="2:8" ht="15">
      <c r="B7" s="3"/>
      <c r="C7" s="3"/>
      <c r="D7" s="34"/>
      <c r="E7" s="34"/>
      <c r="F7" s="34"/>
      <c r="G7" s="3"/>
      <c r="H7" s="3"/>
    </row>
    <row r="8" spans="2:8" ht="24.75" customHeight="1">
      <c r="B8" s="439"/>
      <c r="C8" s="440" t="s">
        <v>296</v>
      </c>
      <c r="D8" s="440"/>
      <c r="E8" s="440" t="s">
        <v>297</v>
      </c>
      <c r="F8" s="440"/>
      <c r="G8" s="181"/>
      <c r="H8" s="3"/>
    </row>
    <row r="9" spans="2:8" ht="24.75" customHeight="1">
      <c r="B9" s="439"/>
      <c r="C9" s="440"/>
      <c r="D9" s="440"/>
      <c r="E9" s="440"/>
      <c r="F9" s="440"/>
      <c r="G9" s="3"/>
      <c r="H9" s="3"/>
    </row>
    <row r="10" spans="2:8" ht="24.75" customHeight="1">
      <c r="B10" s="272" t="s">
        <v>298</v>
      </c>
      <c r="C10" s="272" t="s">
        <v>9</v>
      </c>
      <c r="D10" s="272" t="s">
        <v>92</v>
      </c>
      <c r="E10" s="272" t="s">
        <v>9</v>
      </c>
      <c r="F10" s="272" t="s">
        <v>92</v>
      </c>
      <c r="G10" s="95"/>
      <c r="H10" s="3"/>
    </row>
    <row r="11" spans="2:8" ht="24.75" customHeight="1">
      <c r="B11" s="338">
        <v>1</v>
      </c>
      <c r="C11" s="162">
        <v>6446</v>
      </c>
      <c r="D11" s="161">
        <v>57.2</v>
      </c>
      <c r="E11" s="162">
        <v>29667</v>
      </c>
      <c r="F11" s="161">
        <v>62.31</v>
      </c>
      <c r="G11" s="3"/>
      <c r="H11" s="3"/>
    </row>
    <row r="12" spans="2:8" ht="24.75" customHeight="1">
      <c r="B12" s="338">
        <v>2</v>
      </c>
      <c r="C12" s="162">
        <v>2759</v>
      </c>
      <c r="D12" s="161">
        <v>24.48</v>
      </c>
      <c r="E12" s="162">
        <v>12607</v>
      </c>
      <c r="F12" s="161">
        <v>26.48</v>
      </c>
      <c r="G12" s="3"/>
      <c r="H12" s="3"/>
    </row>
    <row r="13" spans="2:8" ht="24.75" customHeight="1">
      <c r="B13" s="338">
        <v>3</v>
      </c>
      <c r="C13" s="162">
        <v>1099</v>
      </c>
      <c r="D13" s="161">
        <v>9.75</v>
      </c>
      <c r="E13" s="161">
        <v>3697</v>
      </c>
      <c r="F13" s="161">
        <v>7.76</v>
      </c>
      <c r="G13" s="3"/>
      <c r="H13" s="3"/>
    </row>
    <row r="14" spans="2:8" ht="24.75" customHeight="1">
      <c r="B14" s="338">
        <v>4</v>
      </c>
      <c r="C14" s="162">
        <v>484</v>
      </c>
      <c r="D14" s="161">
        <v>4.29</v>
      </c>
      <c r="E14" s="161">
        <v>1101</v>
      </c>
      <c r="F14" s="161">
        <v>2.31</v>
      </c>
      <c r="G14" s="3"/>
      <c r="H14" s="3"/>
    </row>
    <row r="15" spans="2:8" ht="24.75" customHeight="1">
      <c r="B15" s="338">
        <v>5</v>
      </c>
      <c r="C15" s="162">
        <v>223</v>
      </c>
      <c r="D15" s="161">
        <v>1.98</v>
      </c>
      <c r="E15" s="161">
        <v>297</v>
      </c>
      <c r="F15" s="161">
        <v>0.62</v>
      </c>
      <c r="G15" s="3"/>
      <c r="H15" s="3"/>
    </row>
    <row r="16" spans="2:8" ht="24.75" customHeight="1">
      <c r="B16" s="338">
        <v>6</v>
      </c>
      <c r="C16" s="162">
        <v>120</v>
      </c>
      <c r="D16" s="161">
        <v>1.06</v>
      </c>
      <c r="E16" s="161">
        <v>114</v>
      </c>
      <c r="F16" s="161">
        <v>0.24</v>
      </c>
      <c r="G16" s="3"/>
      <c r="H16" s="3"/>
    </row>
    <row r="17" spans="2:8" ht="23.25" customHeight="1">
      <c r="B17" s="338">
        <v>7</v>
      </c>
      <c r="C17" s="162">
        <v>50</v>
      </c>
      <c r="D17" s="161">
        <v>0.44</v>
      </c>
      <c r="E17" s="161">
        <v>38</v>
      </c>
      <c r="F17" s="161">
        <v>0.08</v>
      </c>
      <c r="G17" s="3"/>
      <c r="H17" s="3"/>
    </row>
    <row r="18" spans="2:8" ht="25.5" customHeight="1">
      <c r="B18" s="338">
        <v>8</v>
      </c>
      <c r="C18" s="162">
        <v>23</v>
      </c>
      <c r="D18" s="161">
        <v>0.2</v>
      </c>
      <c r="E18" s="161">
        <v>26</v>
      </c>
      <c r="F18" s="161">
        <v>0.05</v>
      </c>
      <c r="G18" s="3"/>
      <c r="H18" s="3"/>
    </row>
    <row r="19" spans="1:8" ht="22.5" customHeight="1">
      <c r="A19" s="95"/>
      <c r="B19" s="338">
        <v>9</v>
      </c>
      <c r="C19" s="162">
        <v>12</v>
      </c>
      <c r="D19" s="161">
        <v>0.11</v>
      </c>
      <c r="E19" s="161">
        <v>14</v>
      </c>
      <c r="F19" s="161">
        <v>0.03</v>
      </c>
      <c r="G19" s="95"/>
      <c r="H19" s="3"/>
    </row>
    <row r="20" spans="2:8" ht="23.25" customHeight="1">
      <c r="B20" s="338">
        <v>10</v>
      </c>
      <c r="C20" s="162">
        <v>13</v>
      </c>
      <c r="D20" s="161">
        <v>0.12</v>
      </c>
      <c r="E20" s="161">
        <v>12</v>
      </c>
      <c r="F20" s="161">
        <v>0.03</v>
      </c>
      <c r="G20" s="3"/>
      <c r="H20" s="3"/>
    </row>
    <row r="21" spans="2:8" ht="24.75" customHeight="1">
      <c r="B21" s="338" t="s">
        <v>93</v>
      </c>
      <c r="C21" s="162">
        <v>41</v>
      </c>
      <c r="D21" s="161">
        <v>0</v>
      </c>
      <c r="E21" s="161">
        <v>41</v>
      </c>
      <c r="F21" s="161">
        <v>0</v>
      </c>
      <c r="G21" s="3"/>
      <c r="H21" s="3"/>
    </row>
    <row r="22" spans="2:8" ht="24.75" customHeight="1">
      <c r="B22" s="308" t="s">
        <v>30</v>
      </c>
      <c r="C22" s="310">
        <f>SUM(C11:C21)</f>
        <v>11270</v>
      </c>
      <c r="D22" s="309">
        <v>100</v>
      </c>
      <c r="E22" s="310">
        <f>SUM(E11:E21)</f>
        <v>47614</v>
      </c>
      <c r="F22" s="309">
        <v>100</v>
      </c>
      <c r="G22" s="3"/>
      <c r="H22" s="3"/>
    </row>
    <row r="23" spans="2:8" ht="18.75" customHeight="1">
      <c r="B23" s="438" t="s">
        <v>18</v>
      </c>
      <c r="C23" s="438"/>
      <c r="D23" s="438"/>
      <c r="E23" s="438"/>
      <c r="F23" s="438"/>
      <c r="G23" s="3"/>
      <c r="H23" s="3"/>
    </row>
    <row r="24" spans="2:8" ht="19.5" customHeight="1">
      <c r="B24" t="s">
        <v>299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&amp;L16.12.2016&amp;CTÜRKİYE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2016-12-12T13:01:59Z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