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'!$A$1:$BO$117</definedName>
    <definedName name="_xlnm.Print_Area" localSheetId="21">'ÜLKE VE İLE GÖRE YABANCI SERM.'!$A$1:$IM$116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ÜLKELER'!$A$1:$G$296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İLLER'!$43:$45</definedName>
  </definedNames>
  <calcPr fullCalcOnLoad="1"/>
</workbook>
</file>

<file path=xl/sharedStrings.xml><?xml version="1.0" encoding="utf-8"?>
<sst xmlns="http://schemas.openxmlformats.org/spreadsheetml/2006/main" count="3056" uniqueCount="807">
  <si>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</si>
  <si>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</si>
  <si>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</si>
  <si>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</si>
  <si>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</si>
  <si>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</si>
  <si>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</si>
  <si>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</si>
  <si>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</si>
  <si>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</si>
  <si>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</si>
  <si>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</si>
  <si>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</si>
  <si>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</si>
  <si>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</si>
  <si>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</si>
  <si>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</si>
  <si>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</si>
  <si>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</si>
  <si>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</si>
  <si>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</si>
  <si>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</si>
  <si>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</si>
  <si>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</si>
  <si>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</si>
  <si>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</si>
  <si>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</si>
  <si>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</si>
  <si>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</si>
  <si>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</si>
  <si>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</si>
  <si>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</si>
  <si>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</si>
  <si>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</si>
  <si>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</si>
  <si>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</si>
  <si>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</si>
  <si>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</si>
  <si>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</si>
  <si>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</si>
  <si>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</si>
  <si>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</si>
  <si>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</si>
  <si>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</si>
  <si>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</si>
  <si>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</si>
  <si>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</si>
  <si>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</si>
  <si>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</si>
  <si>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</si>
  <si>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</si>
  <si>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</si>
  <si>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</si>
  <si>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</si>
  <si>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</si>
  <si>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</si>
  <si>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</si>
  <si>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</si>
  <si>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</si>
  <si>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</si>
  <si>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</si>
  <si>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</si>
  <si>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</si>
  <si>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</si>
  <si>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</si>
  <si>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</si>
  <si>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</si>
  <si>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</si>
  <si>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</si>
  <si>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</si>
  <si>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</si>
  <si>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</si>
  <si>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</si>
  <si>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</si>
  <si>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</si>
  <si>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</si>
  <si>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</si>
  <si>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</si>
  <si>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</si>
  <si>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</si>
  <si>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</si>
  <si>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</si>
  <si>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</si>
  <si>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</si>
  <si>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</si>
  <si>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</si>
  <si>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</si>
  <si>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</si>
  <si>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</si>
  <si>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</si>
  <si>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</si>
  <si>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</si>
  <si>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</si>
  <si>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</si>
  <si>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</si>
  <si>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</si>
  <si>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</si>
  <si>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</si>
  <si>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</si>
  <si>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</si>
  <si>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</si>
  <si>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</si>
  <si>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</si>
  <si>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</si>
  <si>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</si>
  <si>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</si>
  <si>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</si>
  <si>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</si>
  <si>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</si>
  <si>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</si>
  <si>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</si>
  <si>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</si>
  <si>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</si>
  <si>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</si>
  <si>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</si>
  <si>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</si>
  <si>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</si>
  <si>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</si>
  <si>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</si>
  <si>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</si>
  <si>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</si>
  <si>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</si>
  <si>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</si>
  <si>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</si>
  <si>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</si>
  <si>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</si>
  <si>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</si>
  <si>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</si>
  <si>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</si>
  <si>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</si>
  <si>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</si>
  <si>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</si>
  <si>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</si>
  <si>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</si>
  <si>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</si>
  <si>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</si>
  <si>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</si>
  <si>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</si>
  <si>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</si>
  <si>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</si>
  <si>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</si>
  <si>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</si>
  <si>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</si>
  <si>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</si>
  <si>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</si>
  <si>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</si>
  <si>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</si>
  <si>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</si>
  <si>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</si>
  <si>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</si>
  <si>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</si>
  <si>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</si>
  <si>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</si>
  <si>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</si>
  <si>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</si>
  <si>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</si>
  <si>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</si>
  <si>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</si>
  <si>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</si>
  <si>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</si>
  <si>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</si>
  <si>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</si>
  <si>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</si>
  <si>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</si>
  <si>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</si>
  <si>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</si>
  <si>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</si>
  <si>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</si>
  <si>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</si>
  <si>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</si>
  <si>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</si>
  <si>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</si>
  <si>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</si>
  <si>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</si>
  <si>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</si>
  <si>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</si>
  <si>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</si>
  <si>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</si>
  <si>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</si>
  <si>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</si>
  <si>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</si>
  <si>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</si>
  <si>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</si>
  <si>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</si>
  <si>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</si>
  <si>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</si>
  <si>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</si>
  <si>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</si>
  <si>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</si>
  <si>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</si>
  <si>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</si>
  <si>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</si>
  <si>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</si>
  <si>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</si>
  <si>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</si>
  <si>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</si>
  <si>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</si>
  <si>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</si>
  <si>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</si>
  <si>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</si>
  <si>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</si>
  <si>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</si>
  <si>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</si>
  <si>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</si>
  <si>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</si>
  <si>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</si>
  <si>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</si>
  <si>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</si>
  <si>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</si>
  <si>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</si>
  <si>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</si>
  <si>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</si>
  <si>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</si>
  <si>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</si>
  <si>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</si>
  <si>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</si>
  <si>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</si>
  <si>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</si>
  <si>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</si>
  <si>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</si>
  <si>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</si>
  <si>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</si>
  <si>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</si>
  <si>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</si>
  <si>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</si>
  <si>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</si>
  <si>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</si>
  <si>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</si>
  <si>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</si>
  <si>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</si>
  <si>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</si>
  <si>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</si>
  <si>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</si>
  <si>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</si>
  <si>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</si>
  <si>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</si>
  <si>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</si>
  <si>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</si>
  <si>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</si>
  <si>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</si>
  <si>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</si>
  <si>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</si>
  <si>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</si>
  <si>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</si>
  <si>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</si>
  <si>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</si>
  <si>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</si>
  <si>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</si>
  <si>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</si>
  <si>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</si>
  <si>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</si>
  <si>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</si>
  <si>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</si>
  <si>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</si>
  <si>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</si>
  <si>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</si>
  <si>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</si>
  <si>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</si>
  <si>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</si>
  <si>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</si>
  <si>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</si>
  <si>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</si>
  <si>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</si>
  <si>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</si>
  <si>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</si>
  <si>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</si>
  <si>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</si>
  <si>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</si>
  <si>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</si>
  <si>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</si>
  <si>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</si>
  <si>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</si>
  <si>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</si>
  <si>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</si>
  <si>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</si>
  <si>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</si>
  <si>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</si>
  <si>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</si>
  <si>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</si>
  <si>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</si>
  <si>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</si>
  <si>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</si>
  <si>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</si>
  <si>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</si>
  <si>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</si>
  <si>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</si>
  <si>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</si>
  <si>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</si>
  <si>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</si>
  <si>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</si>
  <si>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</si>
  <si>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</si>
  <si>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</si>
  <si>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</si>
  <si>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</si>
  <si>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</si>
  <si>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</si>
  <si>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</si>
  <si>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</si>
  <si>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</si>
  <si>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</si>
  <si>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</si>
  <si>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</si>
  <si>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</si>
  <si>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</si>
  <si>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</si>
  <si>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</si>
  <si>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</si>
  <si>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</si>
  <si>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</si>
  <si>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</si>
  <si>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</si>
  <si>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</si>
  <si>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</si>
  <si>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</si>
  <si>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</si>
  <si>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</si>
  <si>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</si>
  <si>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</si>
  <si>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</si>
  <si>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</si>
  <si>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</si>
  <si>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</si>
  <si>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</si>
  <si>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</si>
  <si>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</si>
  <si>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</si>
  <si>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</si>
  <si>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</si>
  <si>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</si>
  <si>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</si>
  <si>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</si>
  <si>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</si>
  <si>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</si>
  <si>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</si>
  <si>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</si>
  <si>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</si>
  <si>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</si>
  <si>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</si>
  <si>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</si>
  <si>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</si>
  <si>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</si>
  <si>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</si>
  <si>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</si>
  <si>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</si>
  <si>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</si>
  <si>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</si>
  <si>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</si>
  <si>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</si>
  <si>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</si>
  <si>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</si>
  <si>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</si>
  <si>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</si>
  <si>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</si>
  <si>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</si>
  <si>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</si>
  <si>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</si>
  <si>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</si>
  <si>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</si>
  <si>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</si>
  <si>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</si>
  <si>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</si>
  <si>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</si>
  <si>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</si>
  <si>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</si>
  <si>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</si>
  <si>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</si>
  <si>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</si>
  <si>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</si>
  <si>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</si>
  <si>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</si>
  <si>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</si>
  <si>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</si>
  <si>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</si>
  <si>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</si>
  <si>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</si>
  <si>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</si>
  <si>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</si>
  <si>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</si>
  <si>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</si>
  <si>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</si>
  <si>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</si>
  <si>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</si>
  <si>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</si>
  <si>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</si>
  <si>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</si>
  <si>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</si>
  <si>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</si>
  <si>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</si>
  <si>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</si>
  <si>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</si>
  <si>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</si>
  <si>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</si>
  <si>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</si>
  <si>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</si>
  <si>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</si>
  <si>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</si>
  <si>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</si>
  <si>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</si>
  <si>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</si>
  <si>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</si>
  <si>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</si>
  <si>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</si>
  <si>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</si>
  <si>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</si>
  <si>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</si>
  <si>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</si>
  <si>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</si>
  <si>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</si>
  <si>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</si>
  <si>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</si>
  <si>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</si>
  <si>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</si>
  <si>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</si>
  <si>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</si>
  <si>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</si>
  <si>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</si>
  <si>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</si>
  <si>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</si>
  <si>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</si>
  <si>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</si>
  <si>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</si>
  <si>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</si>
  <si>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</si>
  <si>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</si>
  <si>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</si>
  <si>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</si>
  <si>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</si>
  <si>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</si>
  <si>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</si>
  <si>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</si>
  <si>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</si>
  <si>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</si>
  <si>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</si>
  <si>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</si>
  <si>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</si>
  <si>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</si>
  <si>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</si>
  <si>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</si>
  <si>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</si>
  <si>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</si>
  <si>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</si>
  <si>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</si>
  <si>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</si>
  <si>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</si>
  <si>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</si>
  <si>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</si>
  <si>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</si>
  <si>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</si>
  <si>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</si>
  <si>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</si>
  <si>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</si>
  <si>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</si>
  <si>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</si>
  <si>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</si>
  <si>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</si>
  <si>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</si>
  <si>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</si>
  <si>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</si>
  <si>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</si>
  <si>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</si>
  <si>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</si>
  <si>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</si>
  <si>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</si>
  <si>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</si>
  <si>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</si>
  <si>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</si>
  <si>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</si>
  <si>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</si>
  <si>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</si>
  <si>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</si>
  <si>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</si>
  <si>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</si>
  <si>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</si>
  <si>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</si>
  <si>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</si>
  <si>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</si>
  <si>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</si>
  <si>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</si>
  <si>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</si>
  <si>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</si>
  <si>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</si>
  <si>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</si>
  <si>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</si>
  <si>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</si>
  <si>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</si>
  <si>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</si>
  <si>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</si>
  <si>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</si>
  <si>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</si>
  <si>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</si>
  <si>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</si>
  <si>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</si>
  <si>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</si>
  <si>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</si>
  <si>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</si>
  <si>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</si>
  <si>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</si>
  <si>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</si>
  <si>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</si>
  <si>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</si>
  <si>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</si>
  <si>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</si>
  <si>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</si>
  <si>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</si>
  <si>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</si>
  <si>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</si>
  <si>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</si>
  <si>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</si>
  <si>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</si>
  <si>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</si>
  <si>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</si>
  <si>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</si>
  <si>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</si>
  <si>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</si>
  <si>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</si>
  <si>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</si>
  <si>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</si>
  <si>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</si>
  <si>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</si>
  <si>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</si>
  <si>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</si>
  <si>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</si>
  <si>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</si>
  <si>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</si>
  <si>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</si>
  <si>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</si>
  <si>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</si>
  <si>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</si>
  <si>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</si>
  <si>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</si>
  <si>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</si>
  <si>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</si>
  <si>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</si>
  <si>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</si>
  <si>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</si>
  <si>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</si>
  <si>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</si>
  <si>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</si>
  <si>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</si>
  <si>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</si>
  <si>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</si>
  <si>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</si>
  <si>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</si>
  <si>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</si>
  <si>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</si>
  <si>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</si>
  <si>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</si>
  <si>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</si>
  <si>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</si>
  <si>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</si>
  <si>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</si>
  <si>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</si>
  <si>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</si>
  <si>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</si>
  <si>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</si>
  <si>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</si>
  <si>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</si>
  <si>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</si>
  <si>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</si>
  <si>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</si>
  <si>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</si>
  <si>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</si>
  <si>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</si>
  <si>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</si>
  <si>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</si>
  <si>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</si>
  <si>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</si>
  <si>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</si>
  <si>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</si>
  <si>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</si>
  <si>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</si>
  <si>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</si>
  <si>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</si>
  <si>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</si>
  <si>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</si>
  <si>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</si>
  <si>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</si>
  <si>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</si>
  <si>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</si>
  <si>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</si>
  <si>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</si>
  <si>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</si>
  <si>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</si>
  <si>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</si>
  <si>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</si>
  <si>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</si>
  <si>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</si>
  <si>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</si>
  <si>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</si>
  <si>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</si>
  <si>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</si>
  <si>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</si>
  <si>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</si>
  <si>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</si>
  <si>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</si>
  <si>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</si>
  <si>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</si>
  <si>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</si>
  <si>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</si>
  <si>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</si>
  <si>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</si>
  <si>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</si>
  <si>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</si>
  <si>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</si>
  <si>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</si>
  <si>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</si>
  <si>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</si>
  <si>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</si>
  <si>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</si>
  <si>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</si>
  <si>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</si>
  <si>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</si>
  <si>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</si>
  <si>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</si>
  <si>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</si>
  <si>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</si>
  <si>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</si>
  <si>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</si>
  <si>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</si>
  <si>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</si>
  <si>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</si>
  <si>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</si>
  <si>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</si>
  <si>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</si>
  <si>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</si>
  <si>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</si>
  <si>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</si>
  <si>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</si>
  <si>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</si>
  <si>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</si>
  <si>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</si>
  <si>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</si>
  <si>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</si>
  <si>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</si>
  <si>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</si>
  <si>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</si>
  <si>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</si>
  <si>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</si>
  <si>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</si>
  <si>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</si>
  <si>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</si>
  <si>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</si>
  <si>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</si>
  <si>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14.13</t>
  </si>
  <si>
    <t>Diğer dış giyim eşyaları imalatı</t>
  </si>
  <si>
    <t>LİTVANYA</t>
  </si>
  <si>
    <t>Moğolistan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</si>
  <si>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</si>
  <si>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</si>
  <si>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</si>
  <si>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</si>
  <si>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</si>
  <si>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</si>
  <si>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86.22</t>
  </si>
  <si>
    <t>Uzman hekimlik ile ilgili uygulama faaliyetleri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</si>
  <si>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</si>
  <si>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</si>
  <si>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</si>
  <si>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</si>
  <si>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</si>
  <si>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</si>
  <si>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</si>
  <si>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</si>
  <si>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</si>
  <si>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</si>
  <si>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</si>
  <si>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</si>
  <si>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</si>
  <si>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</si>
  <si>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</si>
  <si>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</si>
  <si>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</si>
  <si>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</si>
  <si>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</si>
  <si>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08.11 -Süsleme ve yapı taşları ile kireç taşı, alçı taşı, tebeşir ve kayağantaşı (arduvaz-kayraktaşı) ocakçılığı</t>
  </si>
  <si>
    <t>12780844.67</t>
  </si>
  <si>
    <t>FİLİSTİN</t>
  </si>
  <si>
    <t>KARADAĞ</t>
  </si>
  <si>
    <t>SENEGAL</t>
  </si>
  <si>
    <t>46.42</t>
  </si>
  <si>
    <t>Giysi ve ayakkabı toptan ticareti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</si>
  <si>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</si>
  <si>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</si>
  <si>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</si>
  <si>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</si>
  <si>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</si>
  <si>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</si>
  <si>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</si>
  <si>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</si>
  <si>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</si>
  <si>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</si>
  <si>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</si>
  <si>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</si>
  <si>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</si>
  <si>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</si>
  <si>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</si>
  <si>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</si>
  <si>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</si>
  <si>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</si>
  <si>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</si>
  <si>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</si>
  <si>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</si>
  <si>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</si>
  <si>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</si>
  <si>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49.41 -Karayolu ile yük taşımacılığı</t>
  </si>
  <si>
    <t>66.19 -Sigorta ve emeklilik fonları hariç, finansal hizmetler için yardımcı diğer faaliyetler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</si>
  <si>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</si>
  <si>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</si>
  <si>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</si>
  <si>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</si>
  <si>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</si>
  <si>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</si>
  <si>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</si>
  <si>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</si>
  <si>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</si>
  <si>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</si>
  <si>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</si>
  <si>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</si>
  <si>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</si>
  <si>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</si>
  <si>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</si>
  <si>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</si>
  <si>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</si>
  <si>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</si>
  <si>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</si>
  <si>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</si>
  <si>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</si>
  <si>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</si>
  <si>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</si>
  <si>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</si>
  <si>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</si>
  <si>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</si>
  <si>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</si>
  <si>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</si>
  <si>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</si>
  <si>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</si>
  <si>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</si>
  <si>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</si>
  <si>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</si>
  <si>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</si>
  <si>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</si>
  <si>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</si>
  <si>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</si>
  <si>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</si>
  <si>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</si>
  <si>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</si>
  <si>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</si>
  <si>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37-42</t>
  </si>
  <si>
    <t>27-34</t>
  </si>
  <si>
    <t>35-36</t>
  </si>
  <si>
    <t>44-52</t>
  </si>
  <si>
    <t>53</t>
  </si>
  <si>
    <t>54-55</t>
  </si>
  <si>
    <t>56-60</t>
  </si>
  <si>
    <t>NİSAN 2019</t>
  </si>
  <si>
    <t xml:space="preserve">   2019 NİSAN  AYINA AİT KURULAN ve KAPANAN ŞİRKET İSTATİSTİKLERİ</t>
  </si>
  <si>
    <t xml:space="preserve">  2019 NİSAN  AYINA AİT KURULAN ve KAPANAN ŞİRKET İSTATİSTİKLERİ</t>
  </si>
  <si>
    <t xml:space="preserve">  2019 NİSAN AYINA  AİT KURULAN ve KAPANAN ŞİRKET İSTATİSTİKLERİ</t>
  </si>
  <si>
    <t xml:space="preserve"> 2019 NİSAN AYINA AİT KURULAN ve KAPANAN ŞİRKET İSTATİSTİKLERİ</t>
  </si>
  <si>
    <t>2019 NİSAN AYINA AİT KURULAN ve KAPANAN ŞİRKET İSTATİSTİKLERİ</t>
  </si>
  <si>
    <t xml:space="preserve">           2019 NİSAN AYINA AİT KURULAN ve KAPANAN ŞİRKET İSTATİSTİKLERİ</t>
  </si>
  <si>
    <t>2019 Ocak-Nisan Ayları Arası Kurulan Şirketlerin Sermaye Dağılımları</t>
  </si>
  <si>
    <t xml:space="preserve">2019 NİSAN AYINA AİT KURULAN VE KAPANAN ŞİRKET İSTATİSTİKLERİ </t>
  </si>
  <si>
    <t>Ocak-Nisan Döneminde En Çok Şirket Kapanışı Olan İlk 10 Faaliyet</t>
  </si>
  <si>
    <t xml:space="preserve">Nisan Ayında Kurulan Kooperatiflerin Genel Görünümü </t>
  </si>
  <si>
    <t xml:space="preserve"> 2019 Ocak-Nisan Döneminde   Kurulan Kooperatiflerin Genel Görünümü </t>
  </si>
  <si>
    <t>2019 Ocak-Nisan Döneminde  Kurulan Yabancı Sermayeli Şirketlerin                                                                  Genel Görünümü</t>
  </si>
  <si>
    <t>2019 NİSAN  AYINA AİT KURULAN ve KAPANAN ŞİRKET İSTATİSTİKLERİ</t>
  </si>
  <si>
    <t>2019 Ocak-Nisan Döneminde Kurulan Yabancı Sermayeli Şirketlerin                                                                  İllere Göre Dağılımı</t>
  </si>
  <si>
    <t>2019 Ocak-Nisan Döneminde En Çok Yabancı Sermayeli Şirket Kuruluşu Olan  İlk 20 Faaliyet</t>
  </si>
  <si>
    <t>2019 Ocak-Nisan Döneminde Yabancı Sermayeli Şirket Kuruluşlarının Uyruğa  ve Faaliyetine Göre Dağılımı</t>
  </si>
  <si>
    <t>2019 Ocak-Nisan Döneminde Yabancı Sermayeli Şirket Kuruluşlarının İllere ve Uyruğuna Göre Dağılımı</t>
  </si>
  <si>
    <t>2019 NİSAN AYINA GÖRE TÜR DEĞİŞİKLİĞİ GENEL GÖRÜNÜMÜ</t>
  </si>
  <si>
    <t>2019 NİSAN</t>
  </si>
  <si>
    <t>2019 OCAK-NİSAN</t>
  </si>
  <si>
    <t>Nisan Ayı Genel Görünüm</t>
  </si>
  <si>
    <t>2019 NİSAN (BİR AYLIK)</t>
  </si>
  <si>
    <t>2018  NİSAN (BİR AYLIK)</t>
  </si>
  <si>
    <t>2019 OCAK-NİSAN (DÖRT AYLIK)</t>
  </si>
  <si>
    <t>2018 OCAK-NİSAN (DÖRT AYLIK)</t>
  </si>
  <si>
    <t>Nisan Ayında Kurulan Yabancı Sermayeli Şirketlerin Genel Görünümü</t>
  </si>
  <si>
    <t xml:space="preserve">        Nisan Ayında Kurulan Yabancı Sermayeli Şirketlerin Ülkelere Göre Dağılımı</t>
  </si>
  <si>
    <t xml:space="preserve">        2019 Ocak-Nisan Döneminde Kurulan Yabancı Sermayeli Şirketlerin Ülkelere Göre Dağılımı</t>
  </si>
  <si>
    <t xml:space="preserve"> 17 MAYIS 2019</t>
  </si>
  <si>
    <t>OCAK-NİSAN 2019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</si>
  <si>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</si>
  <si>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</si>
  <si>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</si>
  <si>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</si>
  <si>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</si>
  <si>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</si>
  <si>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21.20 -Eczacılığa ilişkin ilaçların imalatı</t>
  </si>
  <si>
    <t>46.14 -Makine, sanayi araç ve gereçleri ile deniz ve hava taşıtlarının satışı ile ilgili aracılar</t>
  </si>
  <si>
    <t>46.31 -Meyve ve sebzelerin toptan ticareti</t>
  </si>
  <si>
    <t>46.69 -Diğer makine ve ekipmanların toptan ticareti</t>
  </si>
  <si>
    <t>46.46 -Eczacılık ürünlerinin toptan ticareti</t>
  </si>
  <si>
    <t>BRİTİSH VİRGİN ADL.</t>
  </si>
  <si>
    <t>CAYMAN ADALARI</t>
  </si>
  <si>
    <t>ERİTRE</t>
  </si>
  <si>
    <t>32857427.7</t>
  </si>
  <si>
    <t>474179927.7</t>
  </si>
  <si>
    <t>446633879.67</t>
  </si>
  <si>
    <t>69537077.7</t>
  </si>
  <si>
    <t>1042440072.37</t>
  </si>
  <si>
    <t>184465452.7</t>
  </si>
  <si>
    <t>663262497.37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</si>
</sst>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 style="thin">
        <color rgb="FF187FDE"/>
      </left>
      <right style="thin">
        <color rgb="FF187FDE"/>
      </right>
      <top style="thin">
        <color rgb="FF187FDE"/>
      </top>
      <bottom/>
    </border>
    <border>
      <left style="thin">
        <color rgb="FF187FDE"/>
      </left>
      <right style="thin">
        <color rgb="FF187FDE"/>
      </right>
      <top/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1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0" fontId="106" fillId="36" borderId="67" xfId="0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9" xfId="0" applyFont="1" applyFill="1" applyBorder="1" applyAlignment="1">
      <alignment/>
    </xf>
    <xf numFmtId="0" fontId="106" fillId="0" borderId="70" xfId="0" applyFont="1" applyBorder="1" applyAlignment="1">
      <alignment/>
    </xf>
    <xf numFmtId="3" fontId="106" fillId="0" borderId="71" xfId="0" applyNumberFormat="1" applyFont="1" applyBorder="1" applyAlignment="1">
      <alignment/>
    </xf>
    <xf numFmtId="0" fontId="106" fillId="35" borderId="72" xfId="0" applyFont="1" applyFill="1" applyBorder="1" applyAlignment="1">
      <alignment/>
    </xf>
    <xf numFmtId="0" fontId="105" fillId="35" borderId="72" xfId="0" applyFont="1" applyFill="1" applyBorder="1" applyAlignment="1">
      <alignment/>
    </xf>
    <xf numFmtId="3" fontId="105" fillId="35" borderId="73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6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7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9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4" fillId="36" borderId="8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1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2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3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3" xfId="0" applyNumberFormat="1" applyFont="1" applyBorder="1" applyAlignment="1">
      <alignment/>
    </xf>
    <xf numFmtId="0" fontId="106" fillId="0" borderId="84" xfId="0" applyFont="1" applyBorder="1" applyAlignment="1">
      <alignment/>
    </xf>
    <xf numFmtId="0" fontId="106" fillId="0" borderId="85" xfId="0" applyFont="1" applyBorder="1" applyAlignment="1">
      <alignment/>
    </xf>
    <xf numFmtId="3" fontId="105" fillId="35" borderId="86" xfId="0" applyNumberFormat="1" applyFont="1" applyFill="1" applyBorder="1" applyAlignment="1">
      <alignment/>
    </xf>
    <xf numFmtId="0" fontId="106" fillId="0" borderId="87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89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76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9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9" fillId="36" borderId="94" xfId="47" applyFill="1" applyBorder="1" applyAlignment="1" applyProtection="1">
      <alignment/>
      <protection/>
    </xf>
    <xf numFmtId="0" fontId="89" fillId="36" borderId="94" xfId="47" applyFill="1" applyBorder="1" applyAlignment="1" applyProtection="1">
      <alignment wrapText="1"/>
      <protection/>
    </xf>
    <xf numFmtId="0" fontId="89" fillId="36" borderId="94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5" xfId="0" applyFont="1" applyBorder="1" applyAlignment="1">
      <alignment/>
    </xf>
    <xf numFmtId="0" fontId="0" fillId="0" borderId="95" xfId="0" applyBorder="1" applyAlignment="1">
      <alignment/>
    </xf>
    <xf numFmtId="0" fontId="123" fillId="0" borderId="0" xfId="0" applyFont="1" applyBorder="1" applyAlignment="1">
      <alignment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4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7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27" fillId="0" borderId="10" xfId="0" applyNumberFormat="1" applyFont="1" applyBorder="1" applyAlignment="1">
      <alignment horizontal="righ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3" fillId="0" borderId="0" xfId="0" applyNumberFormat="1" applyFont="1" applyAlignment="1">
      <alignment/>
    </xf>
    <xf numFmtId="3" fontId="94" fillId="33" borderId="96" xfId="0" applyNumberFormat="1" applyFont="1" applyFill="1" applyBorder="1" applyAlignment="1">
      <alignment/>
    </xf>
    <xf numFmtId="0" fontId="0" fillId="0" borderId="97" xfId="0" applyBorder="1" applyAlignment="1">
      <alignment/>
    </xf>
    <xf numFmtId="3" fontId="0" fillId="0" borderId="97" xfId="0" applyNumberFormat="1" applyBorder="1" applyAlignment="1">
      <alignment/>
    </xf>
    <xf numFmtId="3" fontId="94" fillId="33" borderId="98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 horizontal="center" vertical="center" wrapText="1"/>
    </xf>
    <xf numFmtId="3" fontId="121" fillId="0" borderId="0" xfId="0" applyNumberFormat="1" applyFont="1" applyAlignment="1">
      <alignment horizontal="center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3" fontId="114" fillId="43" borderId="10" xfId="0" applyNumberFormat="1" applyFont="1" applyFill="1" applyBorder="1" applyAlignment="1">
      <alignment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2" xfId="0" applyFont="1" applyFill="1" applyBorder="1" applyAlignment="1">
      <alignment horizontal="center" wrapText="1"/>
    </xf>
    <xf numFmtId="0" fontId="115" fillId="35" borderId="99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100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0" fontId="115" fillId="35" borderId="98" xfId="0" applyFont="1" applyFill="1" applyBorder="1" applyAlignment="1">
      <alignment horizontal="center"/>
    </xf>
    <xf numFmtId="3" fontId="99" fillId="37" borderId="21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101" xfId="0" applyNumberFormat="1" applyFont="1" applyFill="1" applyBorder="1" applyAlignment="1">
      <alignment wrapText="1"/>
    </xf>
    <xf numFmtId="3" fontId="99" fillId="37" borderId="17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1" xfId="0" applyNumberFormat="1" applyFont="1" applyBorder="1" applyAlignment="1">
      <alignment/>
    </xf>
    <xf numFmtId="3" fontId="99" fillId="37" borderId="102" xfId="0" applyNumberFormat="1" applyFont="1" applyFill="1" applyBorder="1" applyAlignment="1">
      <alignment wrapText="1"/>
    </xf>
    <xf numFmtId="3" fontId="99" fillId="37" borderId="103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0" fontId="109" fillId="0" borderId="0" xfId="0" applyFont="1" applyBorder="1" applyAlignment="1">
      <alignment horizontal="center"/>
    </xf>
    <xf numFmtId="3" fontId="99" fillId="34" borderId="10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5" xfId="0" applyNumberFormat="1" applyFont="1" applyFill="1" applyBorder="1" applyAlignment="1">
      <alignment horizontal="center"/>
    </xf>
    <xf numFmtId="3" fontId="97" fillId="34" borderId="106" xfId="0" applyNumberFormat="1" applyFont="1" applyFill="1" applyBorder="1" applyAlignment="1">
      <alignment horizontal="center"/>
    </xf>
    <xf numFmtId="3" fontId="97" fillId="34" borderId="107" xfId="0" applyNumberFormat="1" applyFont="1" applyFill="1" applyBorder="1" applyAlignment="1">
      <alignment horizontal="center"/>
    </xf>
    <xf numFmtId="3" fontId="99" fillId="37" borderId="29" xfId="0" applyNumberFormat="1" applyFont="1" applyFill="1" applyBorder="1" applyAlignment="1">
      <alignment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07" xfId="0" applyFont="1" applyBorder="1" applyAlignment="1">
      <alignment horizontal="center" vertical="center" wrapText="1"/>
    </xf>
    <xf numFmtId="0" fontId="103" fillId="0" borderId="105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34" borderId="93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2" xfId="0" applyNumberFormat="1" applyFont="1" applyFill="1" applyBorder="1" applyAlignment="1">
      <alignment horizontal="center"/>
    </xf>
    <xf numFmtId="49" fontId="104" fillId="34" borderId="103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109" xfId="0" applyFont="1" applyFill="1" applyBorder="1" applyAlignment="1">
      <alignment horizontal="center"/>
    </xf>
    <xf numFmtId="0" fontId="104" fillId="34" borderId="102" xfId="0" applyFont="1" applyFill="1" applyBorder="1" applyAlignment="1">
      <alignment horizontal="center"/>
    </xf>
    <xf numFmtId="0" fontId="104" fillId="34" borderId="103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112" fillId="0" borderId="0" xfId="0" applyFont="1" applyAlignment="1">
      <alignment horizontal="center"/>
    </xf>
    <xf numFmtId="0" fontId="109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92" fillId="35" borderId="76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5" xfId="0" applyFont="1" applyFill="1" applyBorder="1" applyAlignment="1">
      <alignment horizontal="center" vertical="center"/>
    </xf>
    <xf numFmtId="0" fontId="92" fillId="35" borderId="107" xfId="0" applyFont="1" applyFill="1" applyBorder="1" applyAlignment="1">
      <alignment horizontal="center" vertical="center"/>
    </xf>
    <xf numFmtId="0" fontId="92" fillId="35" borderId="82" xfId="0" applyFont="1" applyFill="1" applyBorder="1" applyAlignment="1">
      <alignment horizontal="center" vertical="center"/>
    </xf>
    <xf numFmtId="0" fontId="74" fillId="36" borderId="111" xfId="0" applyFont="1" applyFill="1" applyBorder="1" applyAlignment="1">
      <alignment horizontal="center" vertical="center" textRotation="90" wrapText="1"/>
    </xf>
    <xf numFmtId="0" fontId="95" fillId="36" borderId="112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7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1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136" fillId="36" borderId="81" xfId="0" applyFont="1" applyFill="1" applyBorder="1" applyAlignment="1">
      <alignment horizontal="center" vertical="center" textRotation="90"/>
    </xf>
    <xf numFmtId="0" fontId="136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71" xfId="0" applyFont="1" applyFill="1" applyBorder="1" applyAlignment="1">
      <alignment horizontal="center" vertical="center" textRotation="90" wrapText="1"/>
    </xf>
    <xf numFmtId="0" fontId="95" fillId="36" borderId="120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11" xfId="0" applyFont="1" applyFill="1" applyBorder="1" applyAlignment="1">
      <alignment horizontal="center" vertical="center" textRotation="90"/>
    </xf>
    <xf numFmtId="0" fontId="74" fillId="36" borderId="81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4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1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105" fillId="36" borderId="81" xfId="0" applyFont="1" applyFill="1" applyBorder="1" applyAlignment="1">
      <alignment horizontal="center" vertical="center" textRotation="90"/>
    </xf>
    <xf numFmtId="0" fontId="105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6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 textRotation="90" wrapText="1"/>
    </xf>
    <xf numFmtId="0" fontId="106" fillId="36" borderId="112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06" xfId="0" applyFont="1" applyFill="1" applyBorder="1" applyAlignment="1">
      <alignment horizontal="center" vertical="center" wrapText="1"/>
    </xf>
    <xf numFmtId="0" fontId="105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13" xfId="0" applyFont="1" applyFill="1" applyBorder="1" applyAlignment="1">
      <alignment horizontal="center" vertical="center" wrapText="1"/>
    </xf>
    <xf numFmtId="0" fontId="105" fillId="35" borderId="127" xfId="0" applyFont="1" applyFill="1" applyBorder="1" applyAlignment="1">
      <alignment horizontal="center" vertical="center" wrapText="1"/>
    </xf>
    <xf numFmtId="0" fontId="105" fillId="35" borderId="54" xfId="0" applyFont="1" applyFill="1" applyBorder="1" applyAlignment="1">
      <alignment horizontal="center" vertical="center" wrapText="1"/>
    </xf>
    <xf numFmtId="0" fontId="105" fillId="35" borderId="21" xfId="0" applyFont="1" applyFill="1" applyBorder="1" applyAlignment="1">
      <alignment horizontal="center" vertical="center" wrapText="1"/>
    </xf>
    <xf numFmtId="0" fontId="105" fillId="35" borderId="102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7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2" fillId="0" borderId="0" xfId="0" applyFont="1" applyBorder="1" applyAlignment="1">
      <alignment horizontal="center"/>
    </xf>
    <xf numFmtId="0" fontId="92" fillId="35" borderId="115" xfId="0" applyFont="1" applyFill="1" applyBorder="1" applyAlignment="1">
      <alignment horizontal="center" vertic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3" fontId="92" fillId="35" borderId="10" xfId="0" applyNumberFormat="1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8" xfId="0" applyFont="1" applyBorder="1" applyAlignment="1">
      <alignment horizontal="center"/>
    </xf>
    <xf numFmtId="0" fontId="92" fillId="35" borderId="78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37" fillId="0" borderId="0" xfId="0" applyFont="1" applyBorder="1" applyAlignment="1">
      <alignment horizontal="center" wrapText="1"/>
    </xf>
    <xf numFmtId="0" fontId="137" fillId="0" borderId="78" xfId="0" applyFont="1" applyBorder="1" applyAlignment="1">
      <alignment horizontal="center" wrapText="1"/>
    </xf>
    <xf numFmtId="0" fontId="127" fillId="43" borderId="10" xfId="0" applyFont="1" applyFill="1" applyBorder="1" applyAlignment="1">
      <alignment horizont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9" fillId="43" borderId="10" xfId="0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92" fillId="0" borderId="0" xfId="0" applyFont="1" applyBorder="1" applyAlignment="1">
      <alignment horizontal="center" vertical="center" wrapText="1"/>
    </xf>
    <xf numFmtId="0" fontId="104" fillId="45" borderId="129" xfId="0" applyFont="1" applyFill="1" applyBorder="1" applyAlignment="1">
      <alignment vertical="center" wrapText="1"/>
    </xf>
    <xf numFmtId="0" fontId="104" fillId="45" borderId="130" xfId="0" applyFont="1" applyFill="1" applyBorder="1" applyAlignment="1">
      <alignment vertical="center" wrapText="1"/>
    </xf>
    <xf numFmtId="0" fontId="104" fillId="45" borderId="131" xfId="0" applyFont="1" applyFill="1" applyBorder="1" applyAlignment="1">
      <alignment vertical="center" wrapText="1"/>
    </xf>
    <xf numFmtId="0" fontId="92" fillId="0" borderId="129" xfId="0" applyFont="1" applyBorder="1" applyAlignment="1">
      <alignment horizontal="right" vertical="center" wrapText="1"/>
    </xf>
    <xf numFmtId="0" fontId="92" fillId="0" borderId="131" xfId="0" applyFont="1" applyBorder="1" applyAlignment="1">
      <alignment horizontal="right" vertical="center" wrapText="1"/>
    </xf>
    <xf numFmtId="0" fontId="92" fillId="0" borderId="129" xfId="0" applyFont="1" applyBorder="1" applyAlignment="1">
      <alignment horizontal="center" vertical="center" wrapText="1"/>
    </xf>
    <xf numFmtId="0" fontId="92" fillId="0" borderId="131" xfId="0" applyFont="1" applyBorder="1" applyAlignment="1">
      <alignment horizontal="center" vertical="center" wrapText="1"/>
    </xf>
    <xf numFmtId="0" fontId="104" fillId="43" borderId="129" xfId="0" applyFont="1" applyFill="1" applyBorder="1" applyAlignment="1">
      <alignment vertical="center" wrapText="1"/>
    </xf>
    <xf numFmtId="0" fontId="104" fillId="43" borderId="130" xfId="0" applyFont="1" applyFill="1" applyBorder="1" applyAlignment="1">
      <alignment vertical="center" wrapText="1"/>
    </xf>
    <xf numFmtId="0" fontId="104" fillId="43" borderId="131" xfId="0" applyFont="1" applyFill="1" applyBorder="1" applyAlignment="1">
      <alignment vertical="center" wrapText="1"/>
    </xf>
    <xf numFmtId="0" fontId="92" fillId="0" borderId="132" xfId="0" applyFont="1" applyBorder="1" applyAlignment="1">
      <alignment horizontal="center" vertical="center" wrapText="1"/>
    </xf>
    <xf numFmtId="0" fontId="92" fillId="0" borderId="133" xfId="0" applyFont="1" applyBorder="1" applyAlignment="1">
      <alignment horizontal="center" vertical="center" wrapText="1"/>
    </xf>
    <xf numFmtId="0" fontId="104" fillId="44" borderId="129" xfId="0" applyFont="1" applyFill="1" applyBorder="1" applyAlignment="1">
      <alignment horizontal="right" vertical="center" wrapText="1"/>
    </xf>
    <xf numFmtId="0" fontId="104" fillId="44" borderId="131" xfId="0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horizontal="right" vertical="center" wrapText="1"/>
    </xf>
    <xf numFmtId="0" fontId="104" fillId="45" borderId="31" xfId="0" applyFont="1" applyFill="1" applyBorder="1" applyAlignment="1">
      <alignment vertical="center" wrapText="1"/>
    </xf>
    <xf numFmtId="0" fontId="104" fillId="45" borderId="77" xfId="0" applyFont="1" applyFill="1" applyBorder="1" applyAlignment="1">
      <alignment vertical="center" wrapText="1"/>
    </xf>
    <xf numFmtId="0" fontId="104" fillId="45" borderId="36" xfId="0" applyFont="1" applyFill="1" applyBorder="1" applyAlignment="1">
      <alignment vertical="center" wrapText="1"/>
    </xf>
    <xf numFmtId="0" fontId="104" fillId="45" borderId="10" xfId="0" applyFont="1" applyFill="1" applyBorder="1" applyAlignment="1">
      <alignment vertical="center" wrapText="1"/>
    </xf>
    <xf numFmtId="0" fontId="104" fillId="45" borderId="32" xfId="0" applyFont="1" applyFill="1" applyBorder="1" applyAlignment="1">
      <alignment vertical="center" wrapText="1"/>
    </xf>
    <xf numFmtId="0" fontId="104" fillId="43" borderId="10" xfId="0" applyFont="1" applyFill="1" applyBorder="1" applyAlignment="1">
      <alignment vertical="center" wrapText="1"/>
    </xf>
    <xf numFmtId="0" fontId="114" fillId="0" borderId="31" xfId="0" applyFont="1" applyBorder="1" applyAlignment="1">
      <alignment horizontal="right" vertical="center" wrapText="1"/>
    </xf>
    <xf numFmtId="0" fontId="114" fillId="0" borderId="36" xfId="0" applyFont="1" applyBorder="1" applyAlignment="1">
      <alignment horizontal="right" vertical="center" wrapText="1"/>
    </xf>
    <xf numFmtId="0" fontId="104" fillId="43" borderId="31" xfId="0" applyFont="1" applyFill="1" applyBorder="1" applyAlignment="1">
      <alignment vertical="center" wrapText="1"/>
    </xf>
    <xf numFmtId="0" fontId="104" fillId="43" borderId="77" xfId="0" applyFont="1" applyFill="1" applyBorder="1" applyAlignment="1">
      <alignment vertical="center" wrapText="1"/>
    </xf>
    <xf numFmtId="0" fontId="104" fillId="43" borderId="36" xfId="0" applyFont="1" applyFill="1" applyBorder="1" applyAlignment="1">
      <alignment vertical="center" wrapText="1"/>
    </xf>
    <xf numFmtId="3" fontId="114" fillId="43" borderId="10" xfId="0" applyNumberFormat="1" applyFont="1" applyFill="1" applyBorder="1" applyAlignment="1">
      <alignment horizontal="center" vertical="center" wrapText="1"/>
    </xf>
    <xf numFmtId="0" fontId="114" fillId="46" borderId="115" xfId="0" applyFont="1" applyFill="1" applyBorder="1" applyAlignment="1">
      <alignment horizontal="center" vertical="center" wrapText="1"/>
    </xf>
    <xf numFmtId="0" fontId="114" fillId="46" borderId="119" xfId="0" applyFont="1" applyFill="1" applyBorder="1" applyAlignment="1">
      <alignment horizontal="center" vertical="center" wrapText="1"/>
    </xf>
    <xf numFmtId="0" fontId="114" fillId="46" borderId="32" xfId="0" applyFont="1" applyFill="1" applyBorder="1" applyAlignment="1">
      <alignment horizontal="center" vertical="center" wrapText="1"/>
    </xf>
    <xf numFmtId="3" fontId="92" fillId="0" borderId="10" xfId="0" applyNumberFormat="1" applyFont="1" applyBorder="1" applyAlignment="1">
      <alignment horizontal="center"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104" fillId="43" borderId="32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AppData\Roaming\AppData\AppData\Local\Temp\2017-04.xls#'T&#220;R%20DE&#286;&#304;&#350;&#304;KL&#304;KLER&#304;'!A1" TargetMode="External" /><Relationship Id="rId2" Type="http://schemas.openxmlformats.org/officeDocument/2006/relationships/hyperlink" Target="..\..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56&amp;il_ay=1&amp;il_yil=2019" TargetMode="External" /><Relationship Id="rId2" Type="http://schemas.openxmlformats.org/officeDocument/2006/relationships/hyperlink" Target="http://10.10.20.33/istatistik_yeni/il_genel_gorunum1.php?il_kod=73&amp;il_ay=1&amp;il_yil=2019" TargetMode="External" /><Relationship Id="rId3" Type="http://schemas.openxmlformats.org/officeDocument/2006/relationships/hyperlink" Target="http://10.10.20.33/istatistik_yeni/il_genel_gorunum1.php?il_kod=72&amp;il_ay=1&amp;il_yil=2019" TargetMode="External" /><Relationship Id="rId4" Type="http://schemas.openxmlformats.org/officeDocument/2006/relationships/hyperlink" Target="http://10.10.20.33/istatistik_yeni/il_genel_gorunum1.php?il_kod=47&amp;il_ay=1&amp;il_yil=2019" TargetMode="External" /><Relationship Id="rId5" Type="http://schemas.openxmlformats.org/officeDocument/2006/relationships/hyperlink" Target="http://10.10.20.33/istatistik_yeni/il_genel_gorunum1.php?il_kod=21&amp;il_ay=1&amp;il_yil=2019" TargetMode="External" /><Relationship Id="rId6" Type="http://schemas.openxmlformats.org/officeDocument/2006/relationships/hyperlink" Target="http://10.10.20.33/istatistik_yeni/il_genel_gorunum1.php?il_kod=63&amp;il_ay=1&amp;il_yil=2019" TargetMode="External" /><Relationship Id="rId7" Type="http://schemas.openxmlformats.org/officeDocument/2006/relationships/hyperlink" Target="http://10.10.20.33/istatistik_yeni/il_genel_gorunum1.php?il_kod=79&amp;il_ay=1&amp;il_yil=2019" TargetMode="External" /><Relationship Id="rId8" Type="http://schemas.openxmlformats.org/officeDocument/2006/relationships/hyperlink" Target="http://10.10.20.33/istatistik_yeni/il_genel_gorunum1.php?il_kod=2&amp;il_ay=1&amp;il_yil=2019" TargetMode="External" /><Relationship Id="rId9" Type="http://schemas.openxmlformats.org/officeDocument/2006/relationships/hyperlink" Target="http://10.10.20.33/istatistik_yeni/il_genel_gorunum1.php?il_kod=27&amp;il_ay=1&amp;il_yil=2019" TargetMode="External" /><Relationship Id="rId10" Type="http://schemas.openxmlformats.org/officeDocument/2006/relationships/hyperlink" Target="http://10.10.20.33/istatistik_yeni/il_genel_gorunum1.php?il_kod=30&amp;il_ay=1&amp;il_yil=2019" TargetMode="External" /><Relationship Id="rId11" Type="http://schemas.openxmlformats.org/officeDocument/2006/relationships/hyperlink" Target="http://10.10.20.33/istatistik_yeni/il_genel_gorunum1.php?il_kod=13&amp;il_ay=1&amp;il_yil=2019" TargetMode="External" /><Relationship Id="rId12" Type="http://schemas.openxmlformats.org/officeDocument/2006/relationships/hyperlink" Target="http://10.10.20.33/istatistik_yeni/il_genel_gorunum1.php?il_kod=49&amp;il_ay=1&amp;il_yil=2019" TargetMode="External" /><Relationship Id="rId13" Type="http://schemas.openxmlformats.org/officeDocument/2006/relationships/hyperlink" Target="http://10.10.20.33/istatistik_yeni/il_genel_gorunum1.php?il_kod=65&amp;il_ay=1&amp;il_yil=2019" TargetMode="External" /><Relationship Id="rId14" Type="http://schemas.openxmlformats.org/officeDocument/2006/relationships/hyperlink" Target="http://10.10.20.33/istatistik_yeni/il_genel_gorunum1.php?il_kod=62&amp;il_ay=1&amp;il_yil=2019" TargetMode="External" /><Relationship Id="rId15" Type="http://schemas.openxmlformats.org/officeDocument/2006/relationships/hyperlink" Target="http://10.10.20.33/istatistik_yeni/il_genel_gorunum1.php?il_kod=12&amp;il_ay=1&amp;il_yil=2019" TargetMode="External" /><Relationship Id="rId16" Type="http://schemas.openxmlformats.org/officeDocument/2006/relationships/hyperlink" Target="http://10.10.20.33/istatistik_yeni/il_genel_gorunum1.php?il_kod=23&amp;il_ay=1&amp;il_yil=2019" TargetMode="External" /><Relationship Id="rId17" Type="http://schemas.openxmlformats.org/officeDocument/2006/relationships/hyperlink" Target="http://10.10.20.33/istatistik_yeni/il_genel_gorunum1.php?il_kod=44&amp;il_ay=1&amp;il_yil=2019" TargetMode="External" /><Relationship Id="rId18" Type="http://schemas.openxmlformats.org/officeDocument/2006/relationships/hyperlink" Target="http://10.10.20.33/istatistik_yeni/il_genel_gorunum1.php?il_kod=75&amp;il_ay=1&amp;il_yil=2019" TargetMode="External" /><Relationship Id="rId19" Type="http://schemas.openxmlformats.org/officeDocument/2006/relationships/hyperlink" Target="http://10.10.20.33/istatistik_yeni/il_genel_gorunum1.php?il_kod=76&amp;il_ay=1&amp;il_yil=2019" TargetMode="External" /><Relationship Id="rId20" Type="http://schemas.openxmlformats.org/officeDocument/2006/relationships/hyperlink" Target="http://10.10.20.33/istatistik_yeni/il_genel_gorunum1.php?il_kod=36&amp;il_ay=1&amp;il_yil=2019" TargetMode="External" /><Relationship Id="rId21" Type="http://schemas.openxmlformats.org/officeDocument/2006/relationships/hyperlink" Target="http://10.10.20.33/istatistik_yeni/il_genel_gorunum1.php?il_kod=4&amp;il_ay=1&amp;il_yil=2019" TargetMode="External" /><Relationship Id="rId22" Type="http://schemas.openxmlformats.org/officeDocument/2006/relationships/hyperlink" Target="http://10.10.20.33/istatistik_yeni/il_genel_gorunum1.php?il_kod=69&amp;il_ay=1&amp;il_yil=2019" TargetMode="External" /><Relationship Id="rId23" Type="http://schemas.openxmlformats.org/officeDocument/2006/relationships/hyperlink" Target="http://10.10.20.33/istatistik_yeni/il_genel_gorunum1.php?il_kod=24&amp;il_ay=1&amp;il_yil=2019" TargetMode="External" /><Relationship Id="rId24" Type="http://schemas.openxmlformats.org/officeDocument/2006/relationships/hyperlink" Target="http://10.10.20.33/istatistik_yeni/il_genel_gorunum1.php?il_kod=25&amp;il_ay=1&amp;il_yil=2019" TargetMode="External" /><Relationship Id="rId25" Type="http://schemas.openxmlformats.org/officeDocument/2006/relationships/hyperlink" Target="http://10.10.20.33/istatistik_yeni/il_genel_gorunum1.php?il_kod=29&amp;il_ay=1&amp;il_yil=2019" TargetMode="External" /><Relationship Id="rId26" Type="http://schemas.openxmlformats.org/officeDocument/2006/relationships/hyperlink" Target="http://10.10.20.33/istatistik_yeni/il_genel_gorunum1.php?il_kod=8&amp;il_ay=1&amp;il_yil=2019" TargetMode="External" /><Relationship Id="rId27" Type="http://schemas.openxmlformats.org/officeDocument/2006/relationships/hyperlink" Target="http://10.10.20.33/istatistik_yeni/il_genel_gorunum1.php?il_kod=53&amp;il_ay=1&amp;il_yil=2019" TargetMode="External" /><Relationship Id="rId28" Type="http://schemas.openxmlformats.org/officeDocument/2006/relationships/hyperlink" Target="http://10.10.20.33/istatistik_yeni/il_genel_gorunum1.php?il_kod=28&amp;il_ay=1&amp;il_yil=2019" TargetMode="External" /><Relationship Id="rId29" Type="http://schemas.openxmlformats.org/officeDocument/2006/relationships/hyperlink" Target="http://10.10.20.33/istatistik_yeni/il_genel_gorunum1.php?il_kod=52&amp;il_ay=1&amp;il_yil=2019" TargetMode="External" /><Relationship Id="rId30" Type="http://schemas.openxmlformats.org/officeDocument/2006/relationships/hyperlink" Target="http://10.10.20.33/istatistik_yeni/il_genel_gorunum1.php?il_kod=61&amp;il_ay=1&amp;il_yil=2019" TargetMode="External" /><Relationship Id="rId31" Type="http://schemas.openxmlformats.org/officeDocument/2006/relationships/hyperlink" Target="http://10.10.20.33/istatistik_yeni/il_genel_gorunum1.php?il_kod=5&amp;il_ay=1&amp;il_yil=2019" TargetMode="External" /><Relationship Id="rId32" Type="http://schemas.openxmlformats.org/officeDocument/2006/relationships/hyperlink" Target="http://10.10.20.33/istatistik_yeni/il_genel_gorunum1.php?il_kod=19&amp;il_ay=1&amp;il_yil=2019" TargetMode="External" /><Relationship Id="rId33" Type="http://schemas.openxmlformats.org/officeDocument/2006/relationships/hyperlink" Target="http://10.10.20.33/istatistik_yeni/il_genel_gorunum1.php?il_kod=60&amp;il_ay=1&amp;il_yil=2019" TargetMode="External" /><Relationship Id="rId34" Type="http://schemas.openxmlformats.org/officeDocument/2006/relationships/hyperlink" Target="http://10.10.20.33/istatistik_yeni/il_genel_gorunum1.php?il_kod=55&amp;il_ay=1&amp;il_yil=2019" TargetMode="External" /><Relationship Id="rId35" Type="http://schemas.openxmlformats.org/officeDocument/2006/relationships/hyperlink" Target="http://10.10.20.33/istatistik_yeni/il_genel_gorunum1.php?il_kod=57&amp;il_ay=1&amp;il_yil=2019" TargetMode="External" /><Relationship Id="rId36" Type="http://schemas.openxmlformats.org/officeDocument/2006/relationships/hyperlink" Target="http://10.10.20.33/istatistik_yeni/il_genel_gorunum1.php?il_kod=18&amp;il_ay=1&amp;il_yil=2019" TargetMode="External" /><Relationship Id="rId37" Type="http://schemas.openxmlformats.org/officeDocument/2006/relationships/hyperlink" Target="http://10.10.20.33/istatistik_yeni/il_genel_gorunum1.php?il_kod=37&amp;il_ay=1&amp;il_yil=2019" TargetMode="External" /><Relationship Id="rId38" Type="http://schemas.openxmlformats.org/officeDocument/2006/relationships/hyperlink" Target="http://10.10.20.33/istatistik_yeni/il_genel_gorunum1.php?il_kod=74&amp;il_ay=1&amp;il_yil=2019" TargetMode="External" /><Relationship Id="rId39" Type="http://schemas.openxmlformats.org/officeDocument/2006/relationships/hyperlink" Target="http://10.10.20.33/istatistik_yeni/il_genel_gorunum1.php?il_kod=78&amp;il_ay=1&amp;il_yil=2019" TargetMode="External" /><Relationship Id="rId40" Type="http://schemas.openxmlformats.org/officeDocument/2006/relationships/hyperlink" Target="http://10.10.20.33/istatistik_yeni/il_genel_gorunum1.php?il_kod=67&amp;il_ay=1&amp;il_yil=2019" TargetMode="External" /><Relationship Id="rId41" Type="http://schemas.openxmlformats.org/officeDocument/2006/relationships/hyperlink" Target="http://10.10.20.33/istatistik_yeni/il_genel_gorunum1.php?il_kod=66&amp;il_ay=1&amp;il_yil=2019" TargetMode="External" /><Relationship Id="rId42" Type="http://schemas.openxmlformats.org/officeDocument/2006/relationships/hyperlink" Target="http://10.10.20.33/istatistik_yeni/il_genel_gorunum1.php?il_kod=58&amp;il_ay=1&amp;il_yil=2019" TargetMode="External" /><Relationship Id="rId43" Type="http://schemas.openxmlformats.org/officeDocument/2006/relationships/hyperlink" Target="http://10.10.20.33/istatistik_yeni/il_genel_gorunum1.php?il_kod=38&amp;il_ay=1&amp;il_yil=2019" TargetMode="External" /><Relationship Id="rId44" Type="http://schemas.openxmlformats.org/officeDocument/2006/relationships/hyperlink" Target="http://10.10.20.33/istatistik_yeni/il_genel_gorunum1.php?il_kod=40&amp;il_ay=1&amp;il_yil=2019" TargetMode="External" /><Relationship Id="rId45" Type="http://schemas.openxmlformats.org/officeDocument/2006/relationships/hyperlink" Target="http://10.10.20.33/istatistik_yeni/il_genel_gorunum1.php?il_kod=50&amp;il_ay=1&amp;il_yil=2019" TargetMode="External" /><Relationship Id="rId46" Type="http://schemas.openxmlformats.org/officeDocument/2006/relationships/hyperlink" Target="http://10.10.20.33/istatistik_yeni/il_genel_gorunum1.php?il_kod=51&amp;il_ay=1&amp;il_yil=2019" TargetMode="External" /><Relationship Id="rId47" Type="http://schemas.openxmlformats.org/officeDocument/2006/relationships/hyperlink" Target="http://10.10.20.33/istatistik_yeni/il_genel_gorunum1.php?il_kod=68&amp;il_ay=1&amp;il_yil=2019" TargetMode="External" /><Relationship Id="rId48" Type="http://schemas.openxmlformats.org/officeDocument/2006/relationships/hyperlink" Target="http://10.10.20.33/istatistik_yeni/il_genel_gorunum1.php?il_kod=71&amp;il_ay=1&amp;il_yil=2019" TargetMode="External" /><Relationship Id="rId49" Type="http://schemas.openxmlformats.org/officeDocument/2006/relationships/hyperlink" Target="http://10.10.20.33/istatistik_yeni/il_genel_gorunum1.php?il_kod=80&amp;il_ay=1&amp;il_yil=2019" TargetMode="External" /><Relationship Id="rId50" Type="http://schemas.openxmlformats.org/officeDocument/2006/relationships/hyperlink" Target="http://10.10.20.33/istatistik_yeni/il_genel_gorunum1.php?il_kod=46&amp;il_ay=1&amp;il_yil=2019" TargetMode="External" /><Relationship Id="rId51" Type="http://schemas.openxmlformats.org/officeDocument/2006/relationships/hyperlink" Target="http://10.10.20.33/istatistik_yeni/il_genel_gorunum1.php?il_kod=31&amp;il_ay=1&amp;il_yil=2019" TargetMode="External" /><Relationship Id="rId52" Type="http://schemas.openxmlformats.org/officeDocument/2006/relationships/hyperlink" Target="http://10.10.20.33/istatistik_yeni/il_genel_gorunum1.php?il_kod=33&amp;il_ay=1&amp;il_yil=2019" TargetMode="External" /><Relationship Id="rId53" Type="http://schemas.openxmlformats.org/officeDocument/2006/relationships/hyperlink" Target="http://10.10.20.33/istatistik_yeni/il_genel_gorunum1.php?il_kod=1&amp;il_ay=1&amp;il_yil=2019" TargetMode="External" /><Relationship Id="rId54" Type="http://schemas.openxmlformats.org/officeDocument/2006/relationships/hyperlink" Target="http://10.10.20.33/istatistik_yeni/il_genel_gorunum1.php?il_kod=15&amp;il_ay=1&amp;il_yil=2019" TargetMode="External" /><Relationship Id="rId55" Type="http://schemas.openxmlformats.org/officeDocument/2006/relationships/hyperlink" Target="http://10.10.20.33/istatistik_yeni/il_genel_gorunum1.php?il_kod=32&amp;il_ay=1&amp;il_yil=2019" TargetMode="External" /><Relationship Id="rId56" Type="http://schemas.openxmlformats.org/officeDocument/2006/relationships/hyperlink" Target="http://10.10.20.33/istatistik_yeni/il_genel_gorunum1.php?il_kod=7&amp;il_ay=1&amp;il_yil=2019" TargetMode="External" /><Relationship Id="rId57" Type="http://schemas.openxmlformats.org/officeDocument/2006/relationships/hyperlink" Target="http://10.10.20.33/istatistik_yeni/il_genel_gorunum1.php?il_kod=70&amp;il_ay=1&amp;il_yil=2019" TargetMode="External" /><Relationship Id="rId58" Type="http://schemas.openxmlformats.org/officeDocument/2006/relationships/hyperlink" Target="http://10.10.20.33/istatistik_yeni/il_genel_gorunum1.php?il_kod=42&amp;il_ay=1&amp;il_yil=2019" TargetMode="External" /><Relationship Id="rId59" Type="http://schemas.openxmlformats.org/officeDocument/2006/relationships/hyperlink" Target="http://10.10.20.33/istatistik_yeni/il_genel_gorunum1.php?il_kod=6&amp;il_ay=1&amp;il_yil=2019" TargetMode="External" /><Relationship Id="rId60" Type="http://schemas.openxmlformats.org/officeDocument/2006/relationships/hyperlink" Target="http://10.10.20.33/istatistik_yeni/il_genel_gorunum1.php?il_kod=77&amp;il_ay=1&amp;il_yil=2019" TargetMode="External" /><Relationship Id="rId61" Type="http://schemas.openxmlformats.org/officeDocument/2006/relationships/hyperlink" Target="http://10.10.20.33/istatistik_yeni/il_genel_gorunum1.php?il_kod=14&amp;il_ay=1&amp;il_yil=2019" TargetMode="External" /><Relationship Id="rId62" Type="http://schemas.openxmlformats.org/officeDocument/2006/relationships/hyperlink" Target="http://10.10.20.33/istatistik_yeni/il_genel_gorunum1.php?il_kod=81&amp;il_ay=1&amp;il_yil=2019" TargetMode="External" /><Relationship Id="rId63" Type="http://schemas.openxmlformats.org/officeDocument/2006/relationships/hyperlink" Target="http://10.10.20.33/istatistik_yeni/il_genel_gorunum1.php?il_kod=54&amp;il_ay=1&amp;il_yil=2019" TargetMode="External" /><Relationship Id="rId64" Type="http://schemas.openxmlformats.org/officeDocument/2006/relationships/hyperlink" Target="http://10.10.20.33/istatistik_yeni/il_genel_gorunum1.php?il_kod=41&amp;il_ay=1&amp;il_yil=2019" TargetMode="External" /><Relationship Id="rId65" Type="http://schemas.openxmlformats.org/officeDocument/2006/relationships/hyperlink" Target="http://10.10.20.33/istatistik_yeni/il_genel_gorunum1.php?il_kod=11&amp;il_ay=1&amp;il_yil=2019" TargetMode="External" /><Relationship Id="rId66" Type="http://schemas.openxmlformats.org/officeDocument/2006/relationships/hyperlink" Target="http://10.10.20.33/istatistik_yeni/il_genel_gorunum1.php?il_kod=26&amp;il_ay=1&amp;il_yil=2019" TargetMode="External" /><Relationship Id="rId67" Type="http://schemas.openxmlformats.org/officeDocument/2006/relationships/hyperlink" Target="http://10.10.20.33/istatistik_yeni/il_genel_gorunum1.php?il_kod=16&amp;il_ay=1&amp;il_yil=2019" TargetMode="External" /><Relationship Id="rId68" Type="http://schemas.openxmlformats.org/officeDocument/2006/relationships/hyperlink" Target="http://10.10.20.33/istatistik_yeni/il_genel_gorunum1.php?il_kod=64&amp;il_ay=1&amp;il_yil=2019" TargetMode="External" /><Relationship Id="rId69" Type="http://schemas.openxmlformats.org/officeDocument/2006/relationships/hyperlink" Target="http://10.10.20.33/istatistik_yeni/il_genel_gorunum1.php?il_kod=43&amp;il_ay=1&amp;il_yil=2019" TargetMode="External" /><Relationship Id="rId70" Type="http://schemas.openxmlformats.org/officeDocument/2006/relationships/hyperlink" Target="http://10.10.20.33/istatistik_yeni/il_genel_gorunum1.php?il_kod=3&amp;il_ay=1&amp;il_yil=2019" TargetMode="External" /><Relationship Id="rId71" Type="http://schemas.openxmlformats.org/officeDocument/2006/relationships/hyperlink" Target="http://10.10.20.33/istatistik_yeni/il_genel_gorunum1.php?il_kod=45&amp;il_ay=1&amp;il_yil=2019" TargetMode="External" /><Relationship Id="rId72" Type="http://schemas.openxmlformats.org/officeDocument/2006/relationships/hyperlink" Target="http://10.10.20.33/istatistik_yeni/il_genel_gorunum1.php?il_kod=48&amp;il_ay=1&amp;il_yil=2019" TargetMode="External" /><Relationship Id="rId73" Type="http://schemas.openxmlformats.org/officeDocument/2006/relationships/hyperlink" Target="http://10.10.20.33/istatistik_yeni/il_genel_gorunum1.php?il_kod=20&amp;il_ay=1&amp;il_yil=2019" TargetMode="External" /><Relationship Id="rId74" Type="http://schemas.openxmlformats.org/officeDocument/2006/relationships/hyperlink" Target="http://10.10.20.33/istatistik_yeni/il_genel_gorunum1.php?il_kod=9&amp;il_ay=1&amp;il_yil=2019" TargetMode="External" /><Relationship Id="rId75" Type="http://schemas.openxmlformats.org/officeDocument/2006/relationships/hyperlink" Target="http://10.10.20.33/istatistik_yeni/il_genel_gorunum1.php?il_kod=35&amp;il_ay=1&amp;il_yil=2019" TargetMode="External" /><Relationship Id="rId76" Type="http://schemas.openxmlformats.org/officeDocument/2006/relationships/hyperlink" Target="http://10.10.20.33/istatistik_yeni/il_genel_gorunum1.php?il_kod=17&amp;il_ay=1&amp;il_yil=2019" TargetMode="External" /><Relationship Id="rId77" Type="http://schemas.openxmlformats.org/officeDocument/2006/relationships/hyperlink" Target="http://10.10.20.33/istatistik_yeni/il_genel_gorunum1.php?il_kod=10&amp;il_ay=1&amp;il_yil=2019" TargetMode="External" /><Relationship Id="rId78" Type="http://schemas.openxmlformats.org/officeDocument/2006/relationships/hyperlink" Target="http://10.10.20.33/istatistik_yeni/il_genel_gorunum1.php?il_kod=39&amp;il_ay=1&amp;il_yil=2019" TargetMode="External" /><Relationship Id="rId79" Type="http://schemas.openxmlformats.org/officeDocument/2006/relationships/hyperlink" Target="http://10.10.20.33/istatistik_yeni/il_genel_gorunum1.php?il_kod=22&amp;il_ay=1&amp;il_yil=2019" TargetMode="External" /><Relationship Id="rId80" Type="http://schemas.openxmlformats.org/officeDocument/2006/relationships/hyperlink" Target="http://10.10.20.33/istatistik_yeni/il_genel_gorunum1.php?il_kod=59&amp;il_ay=1&amp;il_yil=2019" TargetMode="External" /><Relationship Id="rId81" Type="http://schemas.openxmlformats.org/officeDocument/2006/relationships/hyperlink" Target="http://10.10.20.33/istatistik_yeni/il_genel_gorunum1.php?il_kod=34&amp;il_ay=1&amp;il_yil=2019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D1" sqref="D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0" t="s">
        <v>236</v>
      </c>
      <c r="B4" s="510"/>
      <c r="C4" s="510"/>
      <c r="D4" s="510"/>
      <c r="E4" s="510"/>
      <c r="F4" s="510"/>
      <c r="G4" s="510"/>
      <c r="H4" s="510"/>
      <c r="I4" s="510"/>
    </row>
    <row r="14" ht="15">
      <c r="G14" t="s">
        <v>467</v>
      </c>
    </row>
    <row r="18" spans="1:9" ht="20.25">
      <c r="A18" s="511" t="s">
        <v>237</v>
      </c>
      <c r="B18" s="511"/>
      <c r="C18" s="511"/>
      <c r="D18" s="511"/>
      <c r="E18" s="511"/>
      <c r="F18" s="511"/>
      <c r="G18" s="511"/>
      <c r="H18" s="511"/>
      <c r="I18" s="511"/>
    </row>
    <row r="19" spans="1:9" ht="20.25">
      <c r="A19" s="511"/>
      <c r="B19" s="511"/>
      <c r="C19" s="511"/>
      <c r="D19" s="511"/>
      <c r="E19" s="511"/>
      <c r="F19" s="511"/>
      <c r="G19" s="511"/>
      <c r="H19" s="511"/>
      <c r="I19" s="511"/>
    </row>
    <row r="20" spans="1:9" ht="20.25">
      <c r="A20" s="512" t="s">
        <v>755</v>
      </c>
      <c r="B20" s="512"/>
      <c r="C20" s="512"/>
      <c r="D20" s="512"/>
      <c r="E20" s="512"/>
      <c r="F20" s="512"/>
      <c r="G20" s="512"/>
      <c r="H20" s="512"/>
      <c r="I20" s="512"/>
    </row>
    <row r="21" spans="1:7" ht="15.75">
      <c r="A21" s="97"/>
      <c r="B21" s="98"/>
      <c r="C21" s="98"/>
      <c r="D21" s="98"/>
      <c r="E21" s="98"/>
      <c r="F21" s="98"/>
      <c r="G21" s="98"/>
    </row>
    <row r="22" spans="1:9" ht="18" customHeight="1">
      <c r="A22" s="97"/>
      <c r="B22" s="514" t="s">
        <v>309</v>
      </c>
      <c r="C22" s="514"/>
      <c r="D22" s="514"/>
      <c r="E22" s="514"/>
      <c r="F22" s="514"/>
      <c r="G22" s="514"/>
      <c r="H22" s="514"/>
      <c r="I22" s="514"/>
    </row>
    <row r="23" spans="1:9" ht="15.75">
      <c r="A23" s="97"/>
      <c r="B23" s="514"/>
      <c r="C23" s="514"/>
      <c r="D23" s="514"/>
      <c r="E23" s="514"/>
      <c r="F23" s="514"/>
      <c r="G23" s="514"/>
      <c r="H23" s="514"/>
      <c r="I23" s="514"/>
    </row>
    <row r="24" spans="1:9" ht="18">
      <c r="A24" s="97"/>
      <c r="B24" s="193"/>
      <c r="C24" s="193"/>
      <c r="D24" s="193"/>
      <c r="E24" s="193"/>
      <c r="F24" s="193"/>
      <c r="G24" s="193"/>
      <c r="H24" s="193"/>
      <c r="I24" s="193"/>
    </row>
    <row r="25" spans="1:7" ht="15.75">
      <c r="A25" s="97"/>
      <c r="B25" s="98"/>
      <c r="C25" s="98"/>
      <c r="D25" s="98"/>
      <c r="E25" s="98"/>
      <c r="F25" s="98"/>
      <c r="G25" s="98"/>
    </row>
    <row r="26" spans="1:7" ht="15.75">
      <c r="A26" s="97"/>
      <c r="B26" s="98"/>
      <c r="C26" s="98"/>
      <c r="D26" s="98"/>
      <c r="E26" s="98" t="s">
        <v>643</v>
      </c>
      <c r="F26" s="98"/>
      <c r="G26" s="98"/>
    </row>
    <row r="27" spans="1:7" ht="23.25">
      <c r="A27" s="97"/>
      <c r="B27" s="98"/>
      <c r="C27" s="513"/>
      <c r="D27" s="513"/>
      <c r="E27" s="513"/>
      <c r="F27" s="98"/>
      <c r="G27" s="98"/>
    </row>
    <row r="28" spans="1:7" ht="15.75">
      <c r="A28" s="97"/>
      <c r="B28" s="98"/>
      <c r="C28" s="98"/>
      <c r="D28" s="98"/>
      <c r="E28" s="98"/>
      <c r="F28" s="98"/>
      <c r="G28" s="98"/>
    </row>
    <row r="29" spans="1:7" ht="15.75">
      <c r="A29" s="97"/>
      <c r="B29" s="98"/>
      <c r="C29" s="98"/>
      <c r="D29" s="98"/>
      <c r="E29" s="98"/>
      <c r="F29" s="98"/>
      <c r="G29" s="98"/>
    </row>
    <row r="30" spans="1:7" ht="15.75">
      <c r="A30" s="97"/>
      <c r="B30" s="98"/>
      <c r="C30" s="98"/>
      <c r="D30" s="98"/>
      <c r="E30" s="98"/>
      <c r="F30" s="98"/>
      <c r="G30" s="98"/>
    </row>
    <row r="31" spans="1:7" ht="15.75">
      <c r="A31" s="97"/>
      <c r="B31" s="98"/>
      <c r="C31" s="98"/>
      <c r="D31" s="98"/>
      <c r="E31" s="98"/>
      <c r="F31" s="98"/>
      <c r="G31" s="98"/>
    </row>
    <row r="32" spans="1:7" ht="15.75">
      <c r="A32" s="97"/>
      <c r="B32" s="98"/>
      <c r="C32" s="98"/>
      <c r="D32" s="98"/>
      <c r="E32" s="98"/>
      <c r="F32" s="98"/>
      <c r="G32" s="98"/>
    </row>
    <row r="33" spans="1:7" ht="15.75">
      <c r="A33" s="97"/>
      <c r="B33" s="98"/>
      <c r="C33" s="98"/>
      <c r="D33" s="98"/>
      <c r="E33" s="98"/>
      <c r="F33" s="98"/>
      <c r="G33" s="98"/>
    </row>
    <row r="34" spans="1:7" ht="15.75">
      <c r="A34" s="97"/>
      <c r="B34" s="98"/>
      <c r="C34" s="98"/>
      <c r="D34" s="98"/>
      <c r="E34" s="98"/>
      <c r="F34" s="98"/>
      <c r="G34" s="98"/>
    </row>
    <row r="35" spans="1:7" ht="15.75">
      <c r="A35" s="97"/>
      <c r="B35" s="98"/>
      <c r="C35" s="98"/>
      <c r="D35" s="98"/>
      <c r="E35" s="98"/>
      <c r="F35" s="98"/>
      <c r="G35" s="98"/>
    </row>
    <row r="36" spans="1:9" ht="15.75">
      <c r="A36" s="508" t="s">
        <v>238</v>
      </c>
      <c r="B36" s="508"/>
      <c r="C36" s="508"/>
      <c r="D36" s="508"/>
      <c r="E36" s="508"/>
      <c r="F36" s="508"/>
      <c r="G36" s="508"/>
      <c r="H36" s="508"/>
      <c r="I36" s="508"/>
    </row>
    <row r="37" spans="1:9" ht="15.75">
      <c r="A37" s="508" t="s">
        <v>239</v>
      </c>
      <c r="B37" s="508"/>
      <c r="C37" s="508"/>
      <c r="D37" s="508"/>
      <c r="E37" s="508"/>
      <c r="F37" s="508"/>
      <c r="G37" s="508"/>
      <c r="H37" s="508"/>
      <c r="I37" s="508"/>
    </row>
    <row r="38" spans="1:9" ht="15.75">
      <c r="A38" s="97"/>
      <c r="B38" s="98"/>
      <c r="C38" s="98"/>
      <c r="D38" s="98"/>
      <c r="E38" s="98"/>
      <c r="F38" s="98"/>
      <c r="G38" s="98"/>
      <c r="H38" s="99"/>
      <c r="I38" s="99"/>
    </row>
    <row r="39" spans="1:9" ht="15.75">
      <c r="A39" s="97"/>
      <c r="B39" s="98"/>
      <c r="C39" s="98"/>
      <c r="D39" s="98"/>
      <c r="E39" s="98"/>
      <c r="F39" s="98"/>
      <c r="G39" s="98"/>
      <c r="H39" s="99"/>
      <c r="I39" s="99"/>
    </row>
    <row r="40" spans="1:9" ht="15">
      <c r="A40" s="509" t="s">
        <v>784</v>
      </c>
      <c r="B40" s="509"/>
      <c r="C40" s="509"/>
      <c r="D40" s="509"/>
      <c r="E40" s="509"/>
      <c r="F40" s="509"/>
      <c r="G40" s="509"/>
      <c r="H40" s="509"/>
      <c r="I40" s="509"/>
    </row>
    <row r="41" spans="1:7" ht="15">
      <c r="A41" s="99"/>
      <c r="B41" s="99"/>
      <c r="C41" s="99"/>
      <c r="D41" s="99"/>
      <c r="E41" s="99"/>
      <c r="F41" s="99"/>
      <c r="G41" s="99"/>
    </row>
    <row r="42" spans="1:7" ht="15">
      <c r="A42" s="99"/>
      <c r="B42" s="99"/>
      <c r="C42" s="99"/>
      <c r="D42" s="99"/>
      <c r="E42" s="99"/>
      <c r="F42" s="99"/>
      <c r="G42" s="9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K1" s="269"/>
    </row>
    <row r="2" spans="1:10" ht="16.5" thickBot="1">
      <c r="A2" s="590" t="s">
        <v>759</v>
      </c>
      <c r="B2" s="590"/>
      <c r="C2" s="590"/>
      <c r="D2" s="590"/>
      <c r="E2" s="590"/>
      <c r="F2" s="590"/>
      <c r="G2" s="590"/>
      <c r="H2" s="590"/>
      <c r="I2" s="590"/>
      <c r="J2" s="590"/>
    </row>
    <row r="5" spans="1:10" ht="18.75" customHeight="1">
      <c r="A5" s="544" t="s">
        <v>106</v>
      </c>
      <c r="B5" s="544"/>
      <c r="C5" s="544"/>
      <c r="D5" s="544"/>
      <c r="E5" s="544"/>
      <c r="F5" s="544"/>
      <c r="G5" s="544"/>
      <c r="H5" s="544"/>
      <c r="I5" s="544"/>
      <c r="J5" s="544"/>
    </row>
    <row r="6" spans="3:10" ht="15.75">
      <c r="C6" s="1"/>
      <c r="D6" s="63"/>
      <c r="E6" s="63"/>
      <c r="F6" s="63"/>
      <c r="G6" s="63"/>
      <c r="H6" s="63"/>
      <c r="I6" s="63"/>
      <c r="J6" s="63"/>
    </row>
    <row r="7" spans="3:10" ht="15.75">
      <c r="C7" s="1"/>
      <c r="D7" s="63"/>
      <c r="E7" s="63"/>
      <c r="F7" s="63"/>
      <c r="G7" s="63"/>
      <c r="H7" s="63"/>
      <c r="I7" s="63"/>
      <c r="J7" s="63"/>
    </row>
    <row r="8" ht="15.75" thickBot="1"/>
    <row r="9" spans="2:10" ht="24.75" customHeight="1">
      <c r="B9" s="160"/>
      <c r="C9" s="604" t="s">
        <v>107</v>
      </c>
      <c r="D9" s="605"/>
      <c r="E9" s="604" t="s">
        <v>108</v>
      </c>
      <c r="F9" s="605"/>
      <c r="G9" s="604" t="s">
        <v>109</v>
      </c>
      <c r="H9" s="605"/>
      <c r="I9" s="604" t="s">
        <v>110</v>
      </c>
      <c r="J9" s="606"/>
    </row>
    <row r="10" spans="2:10" ht="24.75" customHeight="1">
      <c r="B10" s="161" t="s">
        <v>111</v>
      </c>
      <c r="C10" s="595">
        <v>1862</v>
      </c>
      <c r="D10" s="596"/>
      <c r="E10" s="595">
        <v>1806</v>
      </c>
      <c r="F10" s="596"/>
      <c r="G10" s="601">
        <v>5</v>
      </c>
      <c r="H10" s="603"/>
      <c r="I10" s="601">
        <v>17</v>
      </c>
      <c r="J10" s="602"/>
    </row>
    <row r="11" spans="2:10" ht="24.75" customHeight="1">
      <c r="B11" s="162" t="s">
        <v>112</v>
      </c>
      <c r="C11" s="595">
        <v>1616</v>
      </c>
      <c r="D11" s="596"/>
      <c r="E11" s="595">
        <v>1171</v>
      </c>
      <c r="F11" s="596"/>
      <c r="G11" s="601">
        <v>5</v>
      </c>
      <c r="H11" s="603"/>
      <c r="I11" s="601">
        <v>22</v>
      </c>
      <c r="J11" s="602"/>
    </row>
    <row r="12" spans="2:10" ht="24.75" customHeight="1">
      <c r="B12" s="161" t="s">
        <v>113</v>
      </c>
      <c r="C12" s="595">
        <v>1925</v>
      </c>
      <c r="D12" s="596"/>
      <c r="E12" s="595">
        <v>1205</v>
      </c>
      <c r="F12" s="596"/>
      <c r="G12" s="595">
        <v>8</v>
      </c>
      <c r="H12" s="596"/>
      <c r="I12" s="595">
        <v>29</v>
      </c>
      <c r="J12" s="597"/>
    </row>
    <row r="13" spans="2:10" ht="24.75" customHeight="1">
      <c r="B13" s="162" t="s">
        <v>114</v>
      </c>
      <c r="C13" s="595">
        <v>1920</v>
      </c>
      <c r="D13" s="596"/>
      <c r="E13" s="595">
        <v>962</v>
      </c>
      <c r="F13" s="596"/>
      <c r="G13" s="595">
        <v>8</v>
      </c>
      <c r="H13" s="596"/>
      <c r="I13" s="595">
        <v>23</v>
      </c>
      <c r="J13" s="597"/>
    </row>
    <row r="14" spans="2:10" ht="24.75" customHeight="1">
      <c r="B14" s="163" t="s">
        <v>115</v>
      </c>
      <c r="C14" s="595"/>
      <c r="D14" s="596"/>
      <c r="E14" s="595"/>
      <c r="F14" s="596"/>
      <c r="G14" s="595"/>
      <c r="H14" s="596"/>
      <c r="I14" s="595"/>
      <c r="J14" s="597"/>
    </row>
    <row r="15" spans="2:10" ht="24.75" customHeight="1">
      <c r="B15" s="164" t="s">
        <v>116</v>
      </c>
      <c r="C15" s="595"/>
      <c r="D15" s="596"/>
      <c r="E15" s="595"/>
      <c r="F15" s="596"/>
      <c r="G15" s="595"/>
      <c r="H15" s="596"/>
      <c r="I15" s="595"/>
      <c r="J15" s="597"/>
    </row>
    <row r="16" spans="2:10" ht="24.75" customHeight="1">
      <c r="B16" s="163" t="s">
        <v>117</v>
      </c>
      <c r="C16" s="595"/>
      <c r="D16" s="596"/>
      <c r="E16" s="595"/>
      <c r="F16" s="596"/>
      <c r="G16" s="595"/>
      <c r="H16" s="596"/>
      <c r="I16" s="595"/>
      <c r="J16" s="597"/>
    </row>
    <row r="17" spans="2:10" ht="24.75" customHeight="1">
      <c r="B17" s="164" t="s">
        <v>538</v>
      </c>
      <c r="C17" s="595"/>
      <c r="D17" s="596"/>
      <c r="E17" s="595"/>
      <c r="F17" s="596"/>
      <c r="G17" s="595"/>
      <c r="H17" s="596"/>
      <c r="I17" s="595"/>
      <c r="J17" s="597"/>
    </row>
    <row r="18" spans="2:10" ht="24.75" customHeight="1">
      <c r="B18" s="163" t="s">
        <v>258</v>
      </c>
      <c r="C18" s="595"/>
      <c r="D18" s="596"/>
      <c r="E18" s="595"/>
      <c r="F18" s="596"/>
      <c r="G18" s="595"/>
      <c r="H18" s="596"/>
      <c r="I18" s="595"/>
      <c r="J18" s="597"/>
    </row>
    <row r="19" spans="2:10" ht="24.75" customHeight="1">
      <c r="B19" s="164" t="s">
        <v>260</v>
      </c>
      <c r="C19" s="595"/>
      <c r="D19" s="596"/>
      <c r="E19" s="595"/>
      <c r="F19" s="596"/>
      <c r="G19" s="595"/>
      <c r="H19" s="596"/>
      <c r="I19" s="595"/>
      <c r="J19" s="597"/>
    </row>
    <row r="20" spans="2:10" ht="24.75" customHeight="1">
      <c r="B20" s="163" t="s">
        <v>261</v>
      </c>
      <c r="C20" s="595"/>
      <c r="D20" s="596"/>
      <c r="E20" s="595"/>
      <c r="F20" s="596"/>
      <c r="G20" s="595"/>
      <c r="H20" s="596"/>
      <c r="I20" s="595"/>
      <c r="J20" s="597"/>
    </row>
    <row r="21" spans="2:10" ht="24.75" customHeight="1">
      <c r="B21" s="164" t="s">
        <v>262</v>
      </c>
      <c r="C21" s="595"/>
      <c r="D21" s="596"/>
      <c r="E21" s="595"/>
      <c r="F21" s="596"/>
      <c r="G21" s="595"/>
      <c r="H21" s="596"/>
      <c r="I21" s="595"/>
      <c r="J21" s="597"/>
    </row>
    <row r="22" spans="2:10" ht="24.75" customHeight="1" thickBot="1">
      <c r="B22" s="165" t="s">
        <v>25</v>
      </c>
      <c r="C22" s="598">
        <f>SUM(C10:D21)</f>
        <v>7323</v>
      </c>
      <c r="D22" s="599"/>
      <c r="E22" s="598">
        <f>SUM(E10:F21)</f>
        <v>5144</v>
      </c>
      <c r="F22" s="599"/>
      <c r="G22" s="598">
        <f>SUM(G10:H21)</f>
        <v>26</v>
      </c>
      <c r="H22" s="599"/>
      <c r="I22" s="598">
        <f>SUM(I10:J21)</f>
        <v>91</v>
      </c>
      <c r="J22" s="600"/>
    </row>
    <row r="24" spans="2:5" ht="15">
      <c r="B24" s="3" t="s">
        <v>15</v>
      </c>
      <c r="C24" s="3"/>
      <c r="D24" s="3"/>
      <c r="E24" s="3"/>
    </row>
    <row r="40" ht="15">
      <c r="A40" s="460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17.05.2019&amp;CTÜRKİYE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9"/>
    </row>
    <row r="2" spans="1:6" ht="16.5" thickBot="1">
      <c r="A2" s="590" t="s">
        <v>763</v>
      </c>
      <c r="B2" s="590"/>
      <c r="C2" s="590"/>
      <c r="D2" s="590"/>
      <c r="E2" s="590"/>
      <c r="F2" s="240"/>
    </row>
    <row r="3" spans="1:5" ht="15.75">
      <c r="A3" s="544" t="s">
        <v>118</v>
      </c>
      <c r="B3" s="544"/>
      <c r="C3" s="544"/>
      <c r="D3" s="544"/>
      <c r="E3" s="544"/>
    </row>
    <row r="5" spans="1:5" ht="15">
      <c r="A5" s="589" t="s">
        <v>119</v>
      </c>
      <c r="B5" s="589"/>
      <c r="C5" s="589"/>
      <c r="D5" s="589"/>
      <c r="E5" s="589"/>
    </row>
    <row r="6" s="197" customFormat="1" ht="15">
      <c r="C6" s="202"/>
    </row>
    <row r="7" spans="1:5" ht="15">
      <c r="A7" s="58" t="s">
        <v>120</v>
      </c>
      <c r="B7" s="292" t="s">
        <v>425</v>
      </c>
      <c r="C7" s="292" t="s">
        <v>121</v>
      </c>
      <c r="D7" s="58" t="s">
        <v>9</v>
      </c>
      <c r="E7" s="58" t="s">
        <v>122</v>
      </c>
    </row>
    <row r="8" spans="1:5" ht="30">
      <c r="A8" s="64">
        <v>1</v>
      </c>
      <c r="B8" s="290" t="s">
        <v>123</v>
      </c>
      <c r="C8" s="301" t="s">
        <v>124</v>
      </c>
      <c r="D8" s="65">
        <v>59</v>
      </c>
      <c r="E8" s="110">
        <f>D8/917*100</f>
        <v>6.4340239912759</v>
      </c>
    </row>
    <row r="9" spans="1:5" ht="15">
      <c r="A9" s="66">
        <v>2</v>
      </c>
      <c r="B9" s="290" t="s">
        <v>429</v>
      </c>
      <c r="C9" s="301" t="s">
        <v>430</v>
      </c>
      <c r="D9" s="65">
        <v>50</v>
      </c>
      <c r="E9" s="110">
        <f aca="true" t="shared" si="0" ref="E9:E17">D9/917*100</f>
        <v>5.452562704471101</v>
      </c>
    </row>
    <row r="10" spans="1:5" ht="30">
      <c r="A10" s="66">
        <v>3</v>
      </c>
      <c r="B10" s="290" t="s">
        <v>318</v>
      </c>
      <c r="C10" s="301" t="s">
        <v>284</v>
      </c>
      <c r="D10" s="65">
        <v>33</v>
      </c>
      <c r="E10" s="110">
        <f t="shared" si="0"/>
        <v>3.598691384950927</v>
      </c>
    </row>
    <row r="11" spans="1:5" ht="30">
      <c r="A11" s="64">
        <v>4</v>
      </c>
      <c r="B11" s="290" t="s">
        <v>321</v>
      </c>
      <c r="C11" s="301" t="s">
        <v>126</v>
      </c>
      <c r="D11" s="65">
        <v>27</v>
      </c>
      <c r="E11" s="110">
        <f t="shared" si="0"/>
        <v>2.9443838604143946</v>
      </c>
    </row>
    <row r="12" spans="1:5" ht="30">
      <c r="A12" s="66">
        <v>5</v>
      </c>
      <c r="B12" s="290" t="s">
        <v>319</v>
      </c>
      <c r="C12" s="301" t="s">
        <v>285</v>
      </c>
      <c r="D12" s="65">
        <v>20</v>
      </c>
      <c r="E12" s="110">
        <f t="shared" si="0"/>
        <v>2.1810250817884405</v>
      </c>
    </row>
    <row r="13" spans="1:5" ht="15">
      <c r="A13" s="64">
        <v>6</v>
      </c>
      <c r="B13" s="290" t="s">
        <v>317</v>
      </c>
      <c r="C13" s="301" t="s">
        <v>125</v>
      </c>
      <c r="D13" s="65">
        <v>20</v>
      </c>
      <c r="E13" s="110">
        <f t="shared" si="0"/>
        <v>2.1810250817884405</v>
      </c>
    </row>
    <row r="14" spans="1:5" ht="30">
      <c r="A14" s="66">
        <v>7</v>
      </c>
      <c r="B14" s="290" t="s">
        <v>532</v>
      </c>
      <c r="C14" s="301" t="s">
        <v>533</v>
      </c>
      <c r="D14" s="65">
        <v>17</v>
      </c>
      <c r="E14" s="110">
        <f t="shared" si="0"/>
        <v>1.8538713195201746</v>
      </c>
    </row>
    <row r="15" spans="1:5" ht="15">
      <c r="A15" s="64">
        <v>8</v>
      </c>
      <c r="B15" s="290" t="s">
        <v>322</v>
      </c>
      <c r="C15" s="301" t="s">
        <v>130</v>
      </c>
      <c r="D15" s="65">
        <v>16</v>
      </c>
      <c r="E15" s="110">
        <f t="shared" si="0"/>
        <v>1.7448200654307526</v>
      </c>
    </row>
    <row r="16" spans="1:5" ht="30">
      <c r="A16" s="66">
        <v>9</v>
      </c>
      <c r="B16" s="290" t="s">
        <v>320</v>
      </c>
      <c r="C16" s="301" t="s">
        <v>289</v>
      </c>
      <c r="D16" s="65">
        <v>15</v>
      </c>
      <c r="E16" s="110">
        <f t="shared" si="0"/>
        <v>1.6357688113413305</v>
      </c>
    </row>
    <row r="17" spans="1:5" ht="30">
      <c r="A17" s="64">
        <v>10</v>
      </c>
      <c r="B17" s="290" t="s">
        <v>323</v>
      </c>
      <c r="C17" s="301" t="s">
        <v>131</v>
      </c>
      <c r="D17" s="65">
        <v>12</v>
      </c>
      <c r="E17" s="110">
        <f t="shared" si="0"/>
        <v>1.3086150490730644</v>
      </c>
    </row>
    <row r="18" spans="1:2" ht="15">
      <c r="A18" s="3" t="s">
        <v>15</v>
      </c>
      <c r="B18" s="3"/>
    </row>
    <row r="20" spans="1:5" s="197" customFormat="1" ht="15">
      <c r="A20" s="589" t="s">
        <v>127</v>
      </c>
      <c r="B20" s="589"/>
      <c r="C20" s="589"/>
      <c r="D20" s="589"/>
      <c r="E20" s="589"/>
    </row>
    <row r="21" s="197" customFormat="1" ht="15"/>
    <row r="22" spans="1:5" ht="15">
      <c r="A22" s="58" t="s">
        <v>120</v>
      </c>
      <c r="B22" s="294" t="s">
        <v>425</v>
      </c>
      <c r="C22" s="292" t="s">
        <v>121</v>
      </c>
      <c r="D22" s="58" t="s">
        <v>9</v>
      </c>
      <c r="E22" s="58" t="s">
        <v>122</v>
      </c>
    </row>
    <row r="23" spans="1:5" ht="30">
      <c r="A23" s="64">
        <v>1</v>
      </c>
      <c r="B23" s="290" t="s">
        <v>123</v>
      </c>
      <c r="C23" s="291" t="s">
        <v>124</v>
      </c>
      <c r="D23" s="263">
        <v>337</v>
      </c>
      <c r="E23" s="110">
        <f>D23/5774*100</f>
        <v>5.836508486317977</v>
      </c>
    </row>
    <row r="24" spans="1:5" ht="30">
      <c r="A24" s="66">
        <v>2</v>
      </c>
      <c r="B24" s="290" t="s">
        <v>321</v>
      </c>
      <c r="C24" s="291" t="s">
        <v>126</v>
      </c>
      <c r="D24" s="263">
        <v>293</v>
      </c>
      <c r="E24" s="110">
        <f aca="true" t="shared" si="1" ref="E24:E32">D24/5774*100</f>
        <v>5.074471770003464</v>
      </c>
    </row>
    <row r="25" spans="1:5" ht="30">
      <c r="A25" s="64">
        <v>3</v>
      </c>
      <c r="B25" s="290" t="s">
        <v>320</v>
      </c>
      <c r="C25" s="291" t="s">
        <v>289</v>
      </c>
      <c r="D25" s="263">
        <v>202</v>
      </c>
      <c r="E25" s="110">
        <f t="shared" si="1"/>
        <v>3.4984412885348113</v>
      </c>
    </row>
    <row r="26" spans="1:5" ht="15">
      <c r="A26" s="66">
        <v>4</v>
      </c>
      <c r="B26" s="290" t="s">
        <v>431</v>
      </c>
      <c r="C26" s="291" t="s">
        <v>432</v>
      </c>
      <c r="D26" s="263">
        <v>129</v>
      </c>
      <c r="E26" s="110">
        <f t="shared" si="1"/>
        <v>2.234153100103914</v>
      </c>
    </row>
    <row r="27" spans="1:5" ht="30">
      <c r="A27" s="64">
        <v>5</v>
      </c>
      <c r="B27" s="290" t="s">
        <v>323</v>
      </c>
      <c r="C27" s="291" t="s">
        <v>131</v>
      </c>
      <c r="D27" s="263">
        <v>107</v>
      </c>
      <c r="E27" s="110">
        <f t="shared" si="1"/>
        <v>1.8531347419466573</v>
      </c>
    </row>
    <row r="28" spans="1:5" ht="30">
      <c r="A28" s="66">
        <v>6</v>
      </c>
      <c r="B28" s="290" t="s">
        <v>318</v>
      </c>
      <c r="C28" s="291" t="s">
        <v>284</v>
      </c>
      <c r="D28" s="263">
        <v>103</v>
      </c>
      <c r="E28" s="110">
        <f t="shared" si="1"/>
        <v>1.783858676827156</v>
      </c>
    </row>
    <row r="29" spans="1:5" ht="15">
      <c r="A29" s="64">
        <v>7</v>
      </c>
      <c r="B29" s="290" t="s">
        <v>429</v>
      </c>
      <c r="C29" s="291" t="s">
        <v>430</v>
      </c>
      <c r="D29" s="263">
        <v>103</v>
      </c>
      <c r="E29" s="110">
        <f t="shared" si="1"/>
        <v>1.783858676827156</v>
      </c>
    </row>
    <row r="30" spans="1:5" ht="30">
      <c r="A30" s="66">
        <v>8</v>
      </c>
      <c r="B30" s="290" t="s">
        <v>654</v>
      </c>
      <c r="C30" s="291" t="s">
        <v>655</v>
      </c>
      <c r="D30" s="263">
        <v>98</v>
      </c>
      <c r="E30" s="110">
        <f t="shared" si="1"/>
        <v>1.6972635954277795</v>
      </c>
    </row>
    <row r="31" spans="1:5" ht="15">
      <c r="A31" s="64">
        <v>9</v>
      </c>
      <c r="B31" s="290" t="s">
        <v>689</v>
      </c>
      <c r="C31" s="291" t="s">
        <v>690</v>
      </c>
      <c r="D31" s="263">
        <v>91</v>
      </c>
      <c r="E31" s="110">
        <f t="shared" si="1"/>
        <v>1.5760304814686525</v>
      </c>
    </row>
    <row r="32" spans="1:5" ht="30">
      <c r="A32" s="66">
        <v>10</v>
      </c>
      <c r="B32" s="293" t="s">
        <v>319</v>
      </c>
      <c r="C32" s="289" t="s">
        <v>285</v>
      </c>
      <c r="D32" s="263">
        <v>90</v>
      </c>
      <c r="E32" s="110">
        <f t="shared" si="1"/>
        <v>1.5587114651887772</v>
      </c>
    </row>
    <row r="33" spans="1:2" ht="15">
      <c r="A33" s="3" t="s">
        <v>15</v>
      </c>
      <c r="B33" s="3"/>
    </row>
    <row r="34" spans="1:2" s="401" customFormat="1" ht="15">
      <c r="A34" s="3"/>
      <c r="B34" s="3"/>
    </row>
    <row r="35" ht="15">
      <c r="C35" s="287"/>
    </row>
    <row r="36" s="401" customFormat="1" ht="15">
      <c r="C36" s="402"/>
    </row>
    <row r="37" s="426" customFormat="1" ht="15">
      <c r="C37" s="427"/>
    </row>
    <row r="38" s="426" customFormat="1" ht="15">
      <c r="C38" s="427"/>
    </row>
    <row r="39" spans="1:5" ht="15">
      <c r="A39" s="589" t="s">
        <v>132</v>
      </c>
      <c r="B39" s="589"/>
      <c r="C39" s="589"/>
      <c r="D39" s="589"/>
      <c r="E39" s="589"/>
    </row>
    <row r="40" s="197" customFormat="1" ht="15">
      <c r="A40" s="460"/>
    </row>
    <row r="41" spans="1:5" ht="15">
      <c r="A41" s="58" t="s">
        <v>120</v>
      </c>
      <c r="B41" s="292" t="s">
        <v>425</v>
      </c>
      <c r="C41" s="292" t="s">
        <v>121</v>
      </c>
      <c r="D41" s="58" t="s">
        <v>9</v>
      </c>
      <c r="E41" s="58" t="s">
        <v>122</v>
      </c>
    </row>
    <row r="42" spans="1:6" ht="30">
      <c r="A42" s="64">
        <v>1</v>
      </c>
      <c r="B42" s="290" t="s">
        <v>123</v>
      </c>
      <c r="C42" s="289" t="s">
        <v>124</v>
      </c>
      <c r="D42" s="265">
        <v>213</v>
      </c>
      <c r="E42" s="110">
        <f>D42/1828*100</f>
        <v>11.652078774617069</v>
      </c>
      <c r="F42" s="1"/>
    </row>
    <row r="43" spans="1:5" ht="30">
      <c r="A43" s="66">
        <v>2</v>
      </c>
      <c r="B43" s="290" t="s">
        <v>321</v>
      </c>
      <c r="C43" s="289" t="s">
        <v>126</v>
      </c>
      <c r="D43" s="266">
        <v>83</v>
      </c>
      <c r="E43" s="110">
        <f aca="true" t="shared" si="2" ref="E43:E51">D43/1828*100</f>
        <v>4.540481400437637</v>
      </c>
    </row>
    <row r="44" spans="1:5" ht="30">
      <c r="A44" s="64">
        <v>3</v>
      </c>
      <c r="B44" s="290" t="s">
        <v>532</v>
      </c>
      <c r="C44" s="289" t="s">
        <v>533</v>
      </c>
      <c r="D44" s="266">
        <v>77</v>
      </c>
      <c r="E44" s="110">
        <f t="shared" si="2"/>
        <v>4.212253829321663</v>
      </c>
    </row>
    <row r="45" spans="1:5" ht="30">
      <c r="A45" s="66">
        <v>4</v>
      </c>
      <c r="B45" s="290" t="s">
        <v>334</v>
      </c>
      <c r="C45" s="289" t="s">
        <v>335</v>
      </c>
      <c r="D45" s="266">
        <v>44</v>
      </c>
      <c r="E45" s="110">
        <f t="shared" si="2"/>
        <v>2.4070021881838075</v>
      </c>
    </row>
    <row r="46" spans="1:5" ht="30">
      <c r="A46" s="64">
        <v>5</v>
      </c>
      <c r="B46" s="290" t="s">
        <v>319</v>
      </c>
      <c r="C46" s="289" t="s">
        <v>285</v>
      </c>
      <c r="D46" s="266">
        <v>40</v>
      </c>
      <c r="E46" s="110">
        <f t="shared" si="2"/>
        <v>2.1881838074398248</v>
      </c>
    </row>
    <row r="47" spans="1:5" ht="45">
      <c r="A47" s="66">
        <v>6</v>
      </c>
      <c r="B47" s="290" t="s">
        <v>128</v>
      </c>
      <c r="C47" s="289" t="s">
        <v>129</v>
      </c>
      <c r="D47" s="266">
        <v>40</v>
      </c>
      <c r="E47" s="110">
        <f t="shared" si="2"/>
        <v>2.1881838074398248</v>
      </c>
    </row>
    <row r="48" spans="1:5" ht="30">
      <c r="A48" s="64">
        <v>7</v>
      </c>
      <c r="B48" s="290" t="s">
        <v>324</v>
      </c>
      <c r="C48" s="289" t="s">
        <v>259</v>
      </c>
      <c r="D48" s="266">
        <v>36</v>
      </c>
      <c r="E48" s="110">
        <f t="shared" si="2"/>
        <v>1.9693654266958425</v>
      </c>
    </row>
    <row r="49" spans="1:5" ht="15">
      <c r="A49" s="66">
        <v>8</v>
      </c>
      <c r="B49" s="290" t="s">
        <v>644</v>
      </c>
      <c r="C49" s="289" t="s">
        <v>645</v>
      </c>
      <c r="D49" s="266">
        <v>34</v>
      </c>
      <c r="E49" s="110">
        <f t="shared" si="2"/>
        <v>1.8599562363238513</v>
      </c>
    </row>
    <row r="50" spans="1:5" ht="30">
      <c r="A50" s="64">
        <v>9</v>
      </c>
      <c r="B50" s="290" t="s">
        <v>650</v>
      </c>
      <c r="C50" s="289" t="s">
        <v>651</v>
      </c>
      <c r="D50" s="266">
        <v>34</v>
      </c>
      <c r="E50" s="110">
        <f t="shared" si="2"/>
        <v>1.8599562363238513</v>
      </c>
    </row>
    <row r="51" spans="1:5" ht="15">
      <c r="A51" s="66">
        <v>10</v>
      </c>
      <c r="B51" s="288" t="s">
        <v>680</v>
      </c>
      <c r="C51" s="289" t="s">
        <v>681</v>
      </c>
      <c r="D51" s="266">
        <v>29</v>
      </c>
      <c r="E51" s="110">
        <f t="shared" si="2"/>
        <v>1.5864332603938731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7" customWidth="1"/>
    <col min="2" max="2" width="15.140625" style="197" customWidth="1"/>
    <col min="3" max="3" width="28.00390625" style="197" customWidth="1"/>
    <col min="4" max="6" width="9.140625" style="197" customWidth="1"/>
    <col min="7" max="7" width="8.00390625" style="197" customWidth="1"/>
    <col min="8" max="133" width="9.140625" style="197" customWidth="1"/>
    <col min="134" max="134" width="5.140625" style="197" customWidth="1"/>
    <col min="135" max="16384" width="9.140625" style="197" customWidth="1"/>
  </cols>
  <sheetData>
    <row r="1" spans="1:7" ht="18.75" thickBot="1">
      <c r="A1" s="281" t="s">
        <v>763</v>
      </c>
      <c r="B1" s="282"/>
      <c r="C1" s="282"/>
      <c r="D1" s="282"/>
      <c r="E1" s="282"/>
      <c r="F1" s="282"/>
      <c r="G1" s="330"/>
    </row>
    <row r="2" spans="1:6" ht="15.75">
      <c r="A2" s="91" t="s">
        <v>764</v>
      </c>
      <c r="B2" s="240"/>
      <c r="C2" s="240"/>
      <c r="D2" s="240"/>
      <c r="E2" s="240"/>
      <c r="F2" s="240"/>
    </row>
    <row r="3" spans="1:6" ht="15.75">
      <c r="A3" s="244"/>
      <c r="B3" s="241"/>
      <c r="C3" s="241"/>
      <c r="D3" s="241"/>
      <c r="E3" s="241"/>
      <c r="F3" s="241"/>
    </row>
    <row r="4" spans="3:5" ht="15">
      <c r="C4" s="268" t="s">
        <v>119</v>
      </c>
      <c r="E4" s="269"/>
    </row>
    <row r="5" spans="1:5" ht="33.75" customHeight="1">
      <c r="A5" s="261" t="s">
        <v>120</v>
      </c>
      <c r="B5" s="280" t="s">
        <v>425</v>
      </c>
      <c r="C5" s="261" t="s">
        <v>121</v>
      </c>
      <c r="D5" s="261" t="s">
        <v>9</v>
      </c>
      <c r="E5" s="292" t="s">
        <v>427</v>
      </c>
    </row>
    <row r="6" spans="1:5" ht="15">
      <c r="A6" s="64">
        <v>1</v>
      </c>
      <c r="B6" s="264" t="s">
        <v>317</v>
      </c>
      <c r="C6" s="270" t="s">
        <v>125</v>
      </c>
      <c r="D6" s="266">
        <v>143</v>
      </c>
      <c r="E6" s="271">
        <f>D6/821*100</f>
        <v>17.417783191230207</v>
      </c>
    </row>
    <row r="7" spans="1:5" ht="22.5">
      <c r="A7" s="66">
        <v>2</v>
      </c>
      <c r="B7" s="264" t="s">
        <v>123</v>
      </c>
      <c r="C7" s="270" t="s">
        <v>124</v>
      </c>
      <c r="D7" s="266">
        <v>76</v>
      </c>
      <c r="E7" s="271">
        <f aca="true" t="shared" si="0" ref="E7:E15">D7/821*100</f>
        <v>9.257003654080389</v>
      </c>
    </row>
    <row r="8" spans="1:5" ht="22.5">
      <c r="A8" s="64">
        <v>3</v>
      </c>
      <c r="B8" s="264" t="s">
        <v>320</v>
      </c>
      <c r="C8" s="270" t="s">
        <v>289</v>
      </c>
      <c r="D8" s="266">
        <v>26</v>
      </c>
      <c r="E8" s="271">
        <f t="shared" si="0"/>
        <v>3.1668696711327646</v>
      </c>
    </row>
    <row r="9" spans="1:5" ht="22.5">
      <c r="A9" s="66">
        <v>4</v>
      </c>
      <c r="B9" s="264" t="s">
        <v>318</v>
      </c>
      <c r="C9" s="270" t="s">
        <v>284</v>
      </c>
      <c r="D9" s="266">
        <v>17</v>
      </c>
      <c r="E9" s="271">
        <f t="shared" si="0"/>
        <v>2.0706455542021924</v>
      </c>
    </row>
    <row r="10" spans="1:5" ht="15">
      <c r="A10" s="64">
        <v>5</v>
      </c>
      <c r="B10" s="264" t="s">
        <v>431</v>
      </c>
      <c r="C10" s="270" t="s">
        <v>432</v>
      </c>
      <c r="D10" s="266">
        <v>16</v>
      </c>
      <c r="E10" s="271">
        <f t="shared" si="0"/>
        <v>1.9488428745432398</v>
      </c>
    </row>
    <row r="11" spans="1:5" ht="22.5">
      <c r="A11" s="66">
        <v>6</v>
      </c>
      <c r="B11" s="264" t="s">
        <v>319</v>
      </c>
      <c r="C11" s="270" t="s">
        <v>285</v>
      </c>
      <c r="D11" s="266">
        <v>13</v>
      </c>
      <c r="E11" s="271">
        <f t="shared" si="0"/>
        <v>1.5834348355663823</v>
      </c>
    </row>
    <row r="12" spans="1:5" ht="22.5">
      <c r="A12" s="64">
        <v>7</v>
      </c>
      <c r="B12" s="264" t="s">
        <v>321</v>
      </c>
      <c r="C12" s="270" t="s">
        <v>126</v>
      </c>
      <c r="D12" s="266">
        <v>13</v>
      </c>
      <c r="E12" s="271">
        <f t="shared" si="0"/>
        <v>1.5834348355663823</v>
      </c>
    </row>
    <row r="13" spans="1:5" ht="15">
      <c r="A13" s="66">
        <v>8</v>
      </c>
      <c r="B13" s="264" t="s">
        <v>429</v>
      </c>
      <c r="C13" s="270" t="s">
        <v>430</v>
      </c>
      <c r="D13" s="266">
        <v>12</v>
      </c>
      <c r="E13" s="271">
        <f t="shared" si="0"/>
        <v>1.46163215590743</v>
      </c>
    </row>
    <row r="14" spans="1:5" ht="15">
      <c r="A14" s="64">
        <v>9</v>
      </c>
      <c r="B14" s="264" t="s">
        <v>786</v>
      </c>
      <c r="C14" s="270" t="s">
        <v>787</v>
      </c>
      <c r="D14" s="266">
        <v>10</v>
      </c>
      <c r="E14" s="271">
        <f t="shared" si="0"/>
        <v>1.2180267965895248</v>
      </c>
    </row>
    <row r="15" spans="1:5" ht="22.5">
      <c r="A15" s="66">
        <v>10</v>
      </c>
      <c r="B15" s="264" t="s">
        <v>532</v>
      </c>
      <c r="C15" s="270" t="s">
        <v>533</v>
      </c>
      <c r="D15" s="266">
        <v>10</v>
      </c>
      <c r="E15" s="271">
        <f t="shared" si="0"/>
        <v>1.2180267965895248</v>
      </c>
    </row>
    <row r="16" spans="1:5" s="401" customFormat="1" ht="15">
      <c r="A16" s="403"/>
      <c r="B16" s="403"/>
      <c r="C16" s="404"/>
      <c r="D16" s="405"/>
      <c r="E16" s="272"/>
    </row>
    <row r="17" spans="1:5" s="401" customFormat="1" ht="15">
      <c r="A17" s="403"/>
      <c r="B17" s="403"/>
      <c r="C17" s="404"/>
      <c r="D17" s="405"/>
      <c r="E17" s="272"/>
    </row>
    <row r="18" spans="3:5" ht="15">
      <c r="C18" s="260" t="s">
        <v>127</v>
      </c>
      <c r="E18" s="269"/>
    </row>
    <row r="19" spans="1:5" ht="44.25" customHeight="1">
      <c r="A19" s="261" t="s">
        <v>120</v>
      </c>
      <c r="B19" s="280" t="s">
        <v>425</v>
      </c>
      <c r="C19" s="261" t="s">
        <v>121</v>
      </c>
      <c r="D19" s="261" t="s">
        <v>9</v>
      </c>
      <c r="E19" s="292" t="s">
        <v>427</v>
      </c>
    </row>
    <row r="20" spans="1:5" ht="22.5">
      <c r="A20" s="64">
        <v>1</v>
      </c>
      <c r="B20" s="273" t="s">
        <v>123</v>
      </c>
      <c r="C20" s="274" t="s">
        <v>124</v>
      </c>
      <c r="D20" s="275">
        <v>303</v>
      </c>
      <c r="E20" s="271">
        <f>D20/3080*100</f>
        <v>9.837662337662339</v>
      </c>
    </row>
    <row r="21" spans="1:5" ht="22.5">
      <c r="A21" s="66">
        <v>2</v>
      </c>
      <c r="B21" s="273" t="s">
        <v>321</v>
      </c>
      <c r="C21" s="274" t="s">
        <v>126</v>
      </c>
      <c r="D21" s="275">
        <v>106</v>
      </c>
      <c r="E21" s="271">
        <f aca="true" t="shared" si="1" ref="E21:E29">D21/3080*100</f>
        <v>3.4415584415584415</v>
      </c>
    </row>
    <row r="22" spans="1:5" ht="22.5">
      <c r="A22" s="64">
        <v>3</v>
      </c>
      <c r="B22" s="273" t="s">
        <v>319</v>
      </c>
      <c r="C22" s="274" t="s">
        <v>285</v>
      </c>
      <c r="D22" s="275">
        <v>75</v>
      </c>
      <c r="E22" s="271">
        <f t="shared" si="1"/>
        <v>2.4350649350649354</v>
      </c>
    </row>
    <row r="23" spans="1:5" ht="22.5">
      <c r="A23" s="66">
        <v>4</v>
      </c>
      <c r="B23" s="273" t="s">
        <v>320</v>
      </c>
      <c r="C23" s="274" t="s">
        <v>289</v>
      </c>
      <c r="D23" s="275">
        <v>74</v>
      </c>
      <c r="E23" s="271">
        <f t="shared" si="1"/>
        <v>2.4025974025974026</v>
      </c>
    </row>
    <row r="24" spans="1:5" ht="33.75">
      <c r="A24" s="64">
        <v>5</v>
      </c>
      <c r="B24" s="273" t="s">
        <v>128</v>
      </c>
      <c r="C24" s="274" t="s">
        <v>129</v>
      </c>
      <c r="D24" s="275">
        <v>72</v>
      </c>
      <c r="E24" s="271">
        <f t="shared" si="1"/>
        <v>2.3376623376623376</v>
      </c>
    </row>
    <row r="25" spans="1:5" ht="15">
      <c r="A25" s="66">
        <v>6</v>
      </c>
      <c r="B25" s="273" t="s">
        <v>317</v>
      </c>
      <c r="C25" s="274" t="s">
        <v>125</v>
      </c>
      <c r="D25" s="275">
        <v>60</v>
      </c>
      <c r="E25" s="271">
        <f t="shared" si="1"/>
        <v>1.948051948051948</v>
      </c>
    </row>
    <row r="26" spans="1:5" ht="22.5">
      <c r="A26" s="64">
        <v>7</v>
      </c>
      <c r="B26" s="273" t="s">
        <v>323</v>
      </c>
      <c r="C26" s="274" t="s">
        <v>131</v>
      </c>
      <c r="D26" s="275">
        <v>57</v>
      </c>
      <c r="E26" s="271">
        <f t="shared" si="1"/>
        <v>1.8506493506493507</v>
      </c>
    </row>
    <row r="27" spans="1:5" ht="15">
      <c r="A27" s="66">
        <v>8</v>
      </c>
      <c r="B27" s="273" t="s">
        <v>322</v>
      </c>
      <c r="C27" s="274" t="s">
        <v>130</v>
      </c>
      <c r="D27" s="275">
        <v>53</v>
      </c>
      <c r="E27" s="271">
        <f t="shared" si="1"/>
        <v>1.7207792207792207</v>
      </c>
    </row>
    <row r="28" spans="1:5" ht="33.75">
      <c r="A28" s="64">
        <v>9</v>
      </c>
      <c r="B28" s="273" t="s">
        <v>325</v>
      </c>
      <c r="C28" s="274" t="s">
        <v>133</v>
      </c>
      <c r="D28" s="275">
        <v>51</v>
      </c>
      <c r="E28" s="271">
        <f t="shared" si="1"/>
        <v>1.6558441558441557</v>
      </c>
    </row>
    <row r="29" spans="1:5" ht="15">
      <c r="A29" s="66">
        <v>10</v>
      </c>
      <c r="B29" s="273" t="s">
        <v>680</v>
      </c>
      <c r="C29" s="274" t="s">
        <v>681</v>
      </c>
      <c r="D29" s="275">
        <v>45</v>
      </c>
      <c r="E29" s="271">
        <f t="shared" si="1"/>
        <v>1.461038961038961</v>
      </c>
    </row>
    <row r="30" spans="1:5" ht="15">
      <c r="A30" s="3"/>
      <c r="B30" s="3"/>
      <c r="E30" s="269"/>
    </row>
    <row r="31" spans="1:5" s="401" customFormat="1" ht="15">
      <c r="A31" s="3"/>
      <c r="B31" s="3"/>
      <c r="E31" s="269"/>
    </row>
    <row r="32" spans="1:5" s="401" customFormat="1" ht="15">
      <c r="A32" s="3"/>
      <c r="B32" s="3"/>
      <c r="E32" s="269"/>
    </row>
    <row r="33" spans="1:5" s="401" customFormat="1" ht="15">
      <c r="A33" s="3"/>
      <c r="B33" s="3"/>
      <c r="E33" s="269"/>
    </row>
    <row r="34" spans="1:5" s="401" customFormat="1" ht="15">
      <c r="A34" s="3"/>
      <c r="B34" s="3"/>
      <c r="E34" s="269"/>
    </row>
    <row r="35" spans="1:5" s="401" customFormat="1" ht="15">
      <c r="A35" s="3"/>
      <c r="B35" s="3"/>
      <c r="E35" s="269"/>
    </row>
    <row r="36" spans="1:5" s="401" customFormat="1" ht="15">
      <c r="A36" s="3"/>
      <c r="B36" s="3"/>
      <c r="E36" s="269"/>
    </row>
    <row r="37" spans="1:5" s="401" customFormat="1" ht="15">
      <c r="A37" s="3"/>
      <c r="B37" s="3"/>
      <c r="E37" s="269"/>
    </row>
    <row r="38" spans="1:5" s="401" customFormat="1" ht="15">
      <c r="A38" s="3"/>
      <c r="B38" s="3"/>
      <c r="E38" s="269"/>
    </row>
    <row r="39" spans="1:5" s="440" customFormat="1" ht="15">
      <c r="A39" s="3"/>
      <c r="B39" s="3"/>
      <c r="E39" s="269"/>
    </row>
    <row r="40" spans="1:5" ht="15">
      <c r="A40" s="460"/>
      <c r="C40" s="260" t="s">
        <v>315</v>
      </c>
      <c r="E40" s="269"/>
    </row>
    <row r="41" spans="1:5" ht="27">
      <c r="A41" s="261" t="s">
        <v>120</v>
      </c>
      <c r="B41" s="280" t="s">
        <v>425</v>
      </c>
      <c r="C41" s="261" t="s">
        <v>121</v>
      </c>
      <c r="D41" s="261" t="s">
        <v>9</v>
      </c>
      <c r="E41" s="292" t="s">
        <v>427</v>
      </c>
    </row>
    <row r="42" spans="1:5" ht="22.5">
      <c r="A42" s="64">
        <v>1</v>
      </c>
      <c r="B42" s="276" t="s">
        <v>123</v>
      </c>
      <c r="C42" s="270" t="s">
        <v>124</v>
      </c>
      <c r="D42" s="277">
        <v>1406</v>
      </c>
      <c r="E42" s="271">
        <f>D42/8105*100</f>
        <v>17.347316471314002</v>
      </c>
    </row>
    <row r="43" spans="1:5" ht="33.75">
      <c r="A43" s="66">
        <v>2</v>
      </c>
      <c r="B43" s="276" t="s">
        <v>128</v>
      </c>
      <c r="C43" s="270" t="s">
        <v>129</v>
      </c>
      <c r="D43" s="277">
        <v>902</v>
      </c>
      <c r="E43" s="271">
        <f aca="true" t="shared" si="2" ref="E43:E51">D43/8105*100</f>
        <v>11.128932757557063</v>
      </c>
    </row>
    <row r="44" spans="1:5" ht="33.75">
      <c r="A44" s="64">
        <v>3</v>
      </c>
      <c r="B44" s="276" t="s">
        <v>324</v>
      </c>
      <c r="C44" s="270" t="s">
        <v>259</v>
      </c>
      <c r="D44" s="278">
        <v>391</v>
      </c>
      <c r="E44" s="271">
        <f t="shared" si="2"/>
        <v>4.824182603331277</v>
      </c>
    </row>
    <row r="45" spans="1:5" ht="22.5">
      <c r="A45" s="66">
        <v>4</v>
      </c>
      <c r="B45" s="276" t="s">
        <v>321</v>
      </c>
      <c r="C45" s="270" t="s">
        <v>126</v>
      </c>
      <c r="D45" s="278">
        <v>322</v>
      </c>
      <c r="E45" s="271">
        <f t="shared" si="2"/>
        <v>3.9728562615669336</v>
      </c>
    </row>
    <row r="46" spans="1:5" ht="33.75">
      <c r="A46" s="64">
        <v>5</v>
      </c>
      <c r="B46" s="276" t="s">
        <v>326</v>
      </c>
      <c r="C46" s="270" t="s">
        <v>316</v>
      </c>
      <c r="D46" s="278">
        <v>178</v>
      </c>
      <c r="E46" s="271">
        <f t="shared" si="2"/>
        <v>2.196175200493523</v>
      </c>
    </row>
    <row r="47" spans="1:5" ht="33.75">
      <c r="A47" s="66">
        <v>6</v>
      </c>
      <c r="B47" s="276" t="s">
        <v>325</v>
      </c>
      <c r="C47" s="270" t="s">
        <v>133</v>
      </c>
      <c r="D47" s="278">
        <v>140</v>
      </c>
      <c r="E47" s="271">
        <f t="shared" si="2"/>
        <v>1.727328809376928</v>
      </c>
    </row>
    <row r="48" spans="1:5" ht="15">
      <c r="A48" s="64">
        <v>7</v>
      </c>
      <c r="B48" s="276" t="s">
        <v>431</v>
      </c>
      <c r="C48" s="270" t="s">
        <v>432</v>
      </c>
      <c r="D48" s="278">
        <v>127</v>
      </c>
      <c r="E48" s="271">
        <f t="shared" si="2"/>
        <v>1.5669339913633558</v>
      </c>
    </row>
    <row r="49" spans="1:5" ht="15">
      <c r="A49" s="66">
        <v>8</v>
      </c>
      <c r="B49" s="276" t="s">
        <v>322</v>
      </c>
      <c r="C49" s="270" t="s">
        <v>130</v>
      </c>
      <c r="D49" s="278">
        <v>125</v>
      </c>
      <c r="E49" s="271">
        <f t="shared" si="2"/>
        <v>1.542257865515114</v>
      </c>
    </row>
    <row r="50" spans="1:5" ht="22.5">
      <c r="A50" s="64">
        <v>9</v>
      </c>
      <c r="B50" s="267" t="s">
        <v>650</v>
      </c>
      <c r="C50" s="270" t="s">
        <v>651</v>
      </c>
      <c r="D50" s="278">
        <v>123</v>
      </c>
      <c r="E50" s="271">
        <f t="shared" si="2"/>
        <v>1.5175817396668723</v>
      </c>
    </row>
    <row r="51" spans="1:5" ht="33.75">
      <c r="A51" s="66">
        <v>10</v>
      </c>
      <c r="B51" s="279" t="s">
        <v>336</v>
      </c>
      <c r="C51" s="270" t="s">
        <v>337</v>
      </c>
      <c r="D51" s="278">
        <v>122</v>
      </c>
      <c r="E51" s="271">
        <f t="shared" si="2"/>
        <v>1.5052436767427515</v>
      </c>
    </row>
    <row r="52" spans="1:5" ht="15">
      <c r="A52" s="197" t="s">
        <v>428</v>
      </c>
      <c r="B52" s="199"/>
      <c r="C52" s="199"/>
      <c r="D52" s="199"/>
      <c r="E52" s="269"/>
    </row>
    <row r="53" spans="1:5" ht="15">
      <c r="A53" s="3" t="s">
        <v>15</v>
      </c>
      <c r="E53" s="26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8" customWidth="1"/>
    <col min="2" max="2" width="15.8515625" style="68" customWidth="1"/>
    <col min="3" max="3" width="5.57421875" style="67" customWidth="1"/>
    <col min="4" max="4" width="3.7109375" style="67" customWidth="1"/>
    <col min="5" max="5" width="5.7109375" style="67" customWidth="1"/>
    <col min="6" max="6" width="5.421875" style="67" bestFit="1" customWidth="1"/>
    <col min="7" max="7" width="3.7109375" style="67" customWidth="1"/>
    <col min="8" max="8" width="5.28125" style="67" customWidth="1"/>
    <col min="9" max="9" width="4.00390625" style="67" bestFit="1" customWidth="1"/>
    <col min="10" max="10" width="5.57421875" style="67" customWidth="1"/>
    <col min="11" max="11" width="5.57421875" style="84" bestFit="1" customWidth="1"/>
    <col min="12" max="12" width="3.421875" style="67" customWidth="1"/>
    <col min="13" max="14" width="5.28125" style="67" customWidth="1"/>
    <col min="15" max="15" width="4.28125" style="67" customWidth="1"/>
    <col min="16" max="16" width="4.8515625" style="67" customWidth="1"/>
    <col min="17" max="17" width="4.00390625" style="67" customWidth="1"/>
    <col min="18" max="18" width="5.28125" style="67" customWidth="1"/>
    <col min="19" max="16384" width="9.140625" style="67" customWidth="1"/>
  </cols>
  <sheetData>
    <row r="1" spans="1:19" ht="18.75" thickBot="1">
      <c r="A1" s="386" t="s">
        <v>759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204"/>
      <c r="R1" s="204"/>
      <c r="S1" s="331"/>
    </row>
    <row r="3" spans="1:18" ht="15.75">
      <c r="A3" s="631" t="s">
        <v>134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ht="15.75" thickBot="1">
      <c r="K4" s="67"/>
    </row>
    <row r="5" spans="1:18" s="69" customFormat="1" ht="17.25" customHeight="1" thickBot="1" thickTop="1">
      <c r="A5" s="205"/>
      <c r="B5" s="628" t="s">
        <v>135</v>
      </c>
      <c r="C5" s="632" t="s">
        <v>777</v>
      </c>
      <c r="D5" s="633"/>
      <c r="E5" s="633"/>
      <c r="F5" s="633"/>
      <c r="G5" s="633"/>
      <c r="H5" s="633"/>
      <c r="I5" s="633"/>
      <c r="J5" s="634"/>
      <c r="K5" s="632" t="s">
        <v>778</v>
      </c>
      <c r="L5" s="633"/>
      <c r="M5" s="633"/>
      <c r="N5" s="633"/>
      <c r="O5" s="633"/>
      <c r="P5" s="633"/>
      <c r="Q5" s="633"/>
      <c r="R5" s="634"/>
    </row>
    <row r="6" spans="1:18" ht="15.75" customHeight="1" thickTop="1">
      <c r="A6" s="206" t="s">
        <v>421</v>
      </c>
      <c r="B6" s="629"/>
      <c r="C6" s="635" t="s">
        <v>136</v>
      </c>
      <c r="D6" s="636"/>
      <c r="E6" s="612"/>
      <c r="F6" s="611" t="s">
        <v>137</v>
      </c>
      <c r="G6" s="637"/>
      <c r="H6" s="636" t="s">
        <v>138</v>
      </c>
      <c r="I6" s="636"/>
      <c r="J6" s="637"/>
      <c r="K6" s="636" t="s">
        <v>136</v>
      </c>
      <c r="L6" s="636"/>
      <c r="M6" s="636"/>
      <c r="N6" s="611" t="s">
        <v>137</v>
      </c>
      <c r="O6" s="612"/>
      <c r="P6" s="611" t="s">
        <v>138</v>
      </c>
      <c r="Q6" s="638"/>
      <c r="R6" s="637"/>
    </row>
    <row r="7" spans="1:18" ht="15" customHeight="1">
      <c r="A7" s="206" t="s">
        <v>420</v>
      </c>
      <c r="B7" s="629"/>
      <c r="C7" s="610" t="s">
        <v>139</v>
      </c>
      <c r="D7" s="616" t="s">
        <v>140</v>
      </c>
      <c r="E7" s="622" t="s">
        <v>141</v>
      </c>
      <c r="F7" s="609" t="s">
        <v>139</v>
      </c>
      <c r="G7" s="624" t="s">
        <v>140</v>
      </c>
      <c r="H7" s="626" t="s">
        <v>139</v>
      </c>
      <c r="I7" s="616" t="s">
        <v>140</v>
      </c>
      <c r="J7" s="607" t="s">
        <v>141</v>
      </c>
      <c r="K7" s="609" t="s">
        <v>139</v>
      </c>
      <c r="L7" s="615" t="s">
        <v>140</v>
      </c>
      <c r="M7" s="613" t="s">
        <v>141</v>
      </c>
      <c r="N7" s="617" t="s">
        <v>139</v>
      </c>
      <c r="O7" s="619" t="s">
        <v>140</v>
      </c>
      <c r="P7" s="609" t="s">
        <v>139</v>
      </c>
      <c r="Q7" s="615" t="s">
        <v>140</v>
      </c>
      <c r="R7" s="613" t="s">
        <v>141</v>
      </c>
    </row>
    <row r="8" spans="1:18" ht="24.75" customHeight="1" thickBot="1">
      <c r="A8" s="207"/>
      <c r="B8" s="630"/>
      <c r="C8" s="639"/>
      <c r="D8" s="621"/>
      <c r="E8" s="623"/>
      <c r="F8" s="610"/>
      <c r="G8" s="625"/>
      <c r="H8" s="627"/>
      <c r="I8" s="621"/>
      <c r="J8" s="608"/>
      <c r="K8" s="610"/>
      <c r="L8" s="616"/>
      <c r="M8" s="614"/>
      <c r="N8" s="618"/>
      <c r="O8" s="620"/>
      <c r="P8" s="610"/>
      <c r="Q8" s="616"/>
      <c r="R8" s="614"/>
    </row>
    <row r="9" spans="1:18" ht="15.75" thickTop="1">
      <c r="A9" s="208" t="s">
        <v>339</v>
      </c>
      <c r="B9" s="209" t="s">
        <v>142</v>
      </c>
      <c r="C9" s="487">
        <v>129</v>
      </c>
      <c r="D9" s="488">
        <v>0</v>
      </c>
      <c r="E9" s="489">
        <v>22</v>
      </c>
      <c r="F9" s="487">
        <v>23</v>
      </c>
      <c r="G9" s="489">
        <v>0</v>
      </c>
      <c r="H9" s="487">
        <v>18</v>
      </c>
      <c r="I9" s="488">
        <v>1</v>
      </c>
      <c r="J9" s="489">
        <v>18</v>
      </c>
      <c r="K9" s="487">
        <v>165</v>
      </c>
      <c r="L9" s="488">
        <v>4</v>
      </c>
      <c r="M9" s="489">
        <v>95</v>
      </c>
      <c r="N9" s="487">
        <v>15</v>
      </c>
      <c r="O9" s="489">
        <v>1</v>
      </c>
      <c r="P9" s="487">
        <v>16</v>
      </c>
      <c r="Q9" s="488">
        <v>2</v>
      </c>
      <c r="R9" s="489">
        <v>19</v>
      </c>
    </row>
    <row r="10" spans="1:18" ht="15">
      <c r="A10" s="210" t="s">
        <v>340</v>
      </c>
      <c r="B10" s="210" t="s">
        <v>143</v>
      </c>
      <c r="C10" s="490">
        <v>22</v>
      </c>
      <c r="D10" s="491">
        <v>0</v>
      </c>
      <c r="E10" s="492">
        <v>4</v>
      </c>
      <c r="F10" s="490">
        <v>4</v>
      </c>
      <c r="G10" s="492">
        <v>0</v>
      </c>
      <c r="H10" s="490">
        <v>6</v>
      </c>
      <c r="I10" s="491">
        <v>1</v>
      </c>
      <c r="J10" s="492">
        <v>4</v>
      </c>
      <c r="K10" s="490">
        <v>39</v>
      </c>
      <c r="L10" s="491">
        <v>1</v>
      </c>
      <c r="M10" s="492">
        <v>13</v>
      </c>
      <c r="N10" s="490">
        <v>6</v>
      </c>
      <c r="O10" s="492">
        <v>0</v>
      </c>
      <c r="P10" s="490">
        <v>1</v>
      </c>
      <c r="Q10" s="491">
        <v>1</v>
      </c>
      <c r="R10" s="492">
        <v>1</v>
      </c>
    </row>
    <row r="11" spans="1:18" ht="15">
      <c r="A11" s="208" t="s">
        <v>341</v>
      </c>
      <c r="B11" s="208" t="s">
        <v>144</v>
      </c>
      <c r="C11" s="490">
        <v>18</v>
      </c>
      <c r="D11" s="491">
        <v>0</v>
      </c>
      <c r="E11" s="492">
        <v>6</v>
      </c>
      <c r="F11" s="490">
        <v>6</v>
      </c>
      <c r="G11" s="492">
        <v>0</v>
      </c>
      <c r="H11" s="490">
        <v>0</v>
      </c>
      <c r="I11" s="491">
        <v>0</v>
      </c>
      <c r="J11" s="492">
        <v>5</v>
      </c>
      <c r="K11" s="490">
        <v>48</v>
      </c>
      <c r="L11" s="491">
        <v>1</v>
      </c>
      <c r="M11" s="492">
        <v>33</v>
      </c>
      <c r="N11" s="490">
        <v>2</v>
      </c>
      <c r="O11" s="492">
        <v>1</v>
      </c>
      <c r="P11" s="490">
        <v>5</v>
      </c>
      <c r="Q11" s="491">
        <v>0</v>
      </c>
      <c r="R11" s="492">
        <v>7</v>
      </c>
    </row>
    <row r="12" spans="1:18" ht="15">
      <c r="A12" s="210" t="s">
        <v>342</v>
      </c>
      <c r="B12" s="210" t="s">
        <v>145</v>
      </c>
      <c r="C12" s="490">
        <v>6</v>
      </c>
      <c r="D12" s="491">
        <v>0</v>
      </c>
      <c r="E12" s="492">
        <v>4</v>
      </c>
      <c r="F12" s="490">
        <v>0</v>
      </c>
      <c r="G12" s="492">
        <v>0</v>
      </c>
      <c r="H12" s="490">
        <v>0</v>
      </c>
      <c r="I12" s="491">
        <v>0</v>
      </c>
      <c r="J12" s="492">
        <v>2</v>
      </c>
      <c r="K12" s="490">
        <v>18</v>
      </c>
      <c r="L12" s="491">
        <v>0</v>
      </c>
      <c r="M12" s="492">
        <v>10</v>
      </c>
      <c r="N12" s="490">
        <v>0</v>
      </c>
      <c r="O12" s="492">
        <v>0</v>
      </c>
      <c r="P12" s="490">
        <v>0</v>
      </c>
      <c r="Q12" s="491">
        <v>0</v>
      </c>
      <c r="R12" s="492">
        <v>1</v>
      </c>
    </row>
    <row r="13" spans="1:18" ht="15">
      <c r="A13" s="208" t="s">
        <v>343</v>
      </c>
      <c r="B13" s="208" t="s">
        <v>146</v>
      </c>
      <c r="C13" s="490">
        <v>9</v>
      </c>
      <c r="D13" s="491">
        <v>0</v>
      </c>
      <c r="E13" s="492">
        <v>1</v>
      </c>
      <c r="F13" s="490">
        <v>2</v>
      </c>
      <c r="G13" s="492">
        <v>0</v>
      </c>
      <c r="H13" s="490">
        <v>1</v>
      </c>
      <c r="I13" s="491">
        <v>0</v>
      </c>
      <c r="J13" s="492">
        <v>7</v>
      </c>
      <c r="K13" s="490">
        <v>19</v>
      </c>
      <c r="L13" s="491">
        <v>1</v>
      </c>
      <c r="M13" s="492">
        <v>10</v>
      </c>
      <c r="N13" s="490">
        <v>2</v>
      </c>
      <c r="O13" s="492">
        <v>0</v>
      </c>
      <c r="P13" s="490">
        <v>1</v>
      </c>
      <c r="Q13" s="491">
        <v>0</v>
      </c>
      <c r="R13" s="492">
        <v>3</v>
      </c>
    </row>
    <row r="14" spans="1:18" ht="15">
      <c r="A14" s="210" t="s">
        <v>344</v>
      </c>
      <c r="B14" s="210" t="s">
        <v>147</v>
      </c>
      <c r="C14" s="490">
        <v>681</v>
      </c>
      <c r="D14" s="491">
        <v>25</v>
      </c>
      <c r="E14" s="492">
        <v>94</v>
      </c>
      <c r="F14" s="490">
        <v>92</v>
      </c>
      <c r="G14" s="492">
        <v>15</v>
      </c>
      <c r="H14" s="490">
        <v>47</v>
      </c>
      <c r="I14" s="491">
        <v>5</v>
      </c>
      <c r="J14" s="492">
        <v>117</v>
      </c>
      <c r="K14" s="490">
        <v>826</v>
      </c>
      <c r="L14" s="491">
        <v>23</v>
      </c>
      <c r="M14" s="492">
        <v>226</v>
      </c>
      <c r="N14" s="490">
        <v>82</v>
      </c>
      <c r="O14" s="492">
        <v>8</v>
      </c>
      <c r="P14" s="490">
        <v>48</v>
      </c>
      <c r="Q14" s="491">
        <v>5</v>
      </c>
      <c r="R14" s="492">
        <v>120</v>
      </c>
    </row>
    <row r="15" spans="1:18" ht="15">
      <c r="A15" s="208" t="s">
        <v>345</v>
      </c>
      <c r="B15" s="208" t="s">
        <v>148</v>
      </c>
      <c r="C15" s="490">
        <v>298</v>
      </c>
      <c r="D15" s="491">
        <v>2</v>
      </c>
      <c r="E15" s="492">
        <v>58</v>
      </c>
      <c r="F15" s="490">
        <v>32</v>
      </c>
      <c r="G15" s="492">
        <v>6</v>
      </c>
      <c r="H15" s="490">
        <v>16</v>
      </c>
      <c r="I15" s="491">
        <v>3</v>
      </c>
      <c r="J15" s="492">
        <v>28</v>
      </c>
      <c r="K15" s="490">
        <v>227</v>
      </c>
      <c r="L15" s="491">
        <v>1</v>
      </c>
      <c r="M15" s="492">
        <v>80</v>
      </c>
      <c r="N15" s="490">
        <v>12</v>
      </c>
      <c r="O15" s="492">
        <v>5</v>
      </c>
      <c r="P15" s="490">
        <v>21</v>
      </c>
      <c r="Q15" s="491">
        <v>0</v>
      </c>
      <c r="R15" s="492">
        <v>40</v>
      </c>
    </row>
    <row r="16" spans="1:18" ht="15">
      <c r="A16" s="210" t="s">
        <v>346</v>
      </c>
      <c r="B16" s="210" t="s">
        <v>149</v>
      </c>
      <c r="C16" s="490">
        <v>5</v>
      </c>
      <c r="D16" s="491">
        <v>1</v>
      </c>
      <c r="E16" s="492">
        <v>1</v>
      </c>
      <c r="F16" s="490">
        <v>0</v>
      </c>
      <c r="G16" s="492">
        <v>0</v>
      </c>
      <c r="H16" s="490">
        <v>0</v>
      </c>
      <c r="I16" s="491">
        <v>0</v>
      </c>
      <c r="J16" s="492">
        <v>3</v>
      </c>
      <c r="K16" s="490">
        <v>14</v>
      </c>
      <c r="L16" s="491">
        <v>0</v>
      </c>
      <c r="M16" s="492">
        <v>13</v>
      </c>
      <c r="N16" s="490">
        <v>0</v>
      </c>
      <c r="O16" s="492">
        <v>1</v>
      </c>
      <c r="P16" s="490">
        <v>0</v>
      </c>
      <c r="Q16" s="491">
        <v>0</v>
      </c>
      <c r="R16" s="492">
        <v>1</v>
      </c>
    </row>
    <row r="17" spans="1:18" ht="15">
      <c r="A17" s="208" t="s">
        <v>347</v>
      </c>
      <c r="B17" s="208" t="s">
        <v>150</v>
      </c>
      <c r="C17" s="490">
        <v>49</v>
      </c>
      <c r="D17" s="491">
        <v>1</v>
      </c>
      <c r="E17" s="492">
        <v>30</v>
      </c>
      <c r="F17" s="490">
        <v>9</v>
      </c>
      <c r="G17" s="492">
        <v>3</v>
      </c>
      <c r="H17" s="490">
        <v>1</v>
      </c>
      <c r="I17" s="491">
        <v>0</v>
      </c>
      <c r="J17" s="492">
        <v>34</v>
      </c>
      <c r="K17" s="490">
        <v>70</v>
      </c>
      <c r="L17" s="491">
        <v>0</v>
      </c>
      <c r="M17" s="492">
        <v>55</v>
      </c>
      <c r="N17" s="490">
        <v>6</v>
      </c>
      <c r="O17" s="492">
        <v>1</v>
      </c>
      <c r="P17" s="490">
        <v>0</v>
      </c>
      <c r="Q17" s="491">
        <v>2</v>
      </c>
      <c r="R17" s="492">
        <v>15</v>
      </c>
    </row>
    <row r="18" spans="1:18" ht="15">
      <c r="A18" s="210" t="s">
        <v>348</v>
      </c>
      <c r="B18" s="210" t="s">
        <v>151</v>
      </c>
      <c r="C18" s="490">
        <v>31</v>
      </c>
      <c r="D18" s="491">
        <v>3</v>
      </c>
      <c r="E18" s="492">
        <v>12</v>
      </c>
      <c r="F18" s="490">
        <v>7</v>
      </c>
      <c r="G18" s="492">
        <v>1</v>
      </c>
      <c r="H18" s="490">
        <v>5</v>
      </c>
      <c r="I18" s="491">
        <v>1</v>
      </c>
      <c r="J18" s="492">
        <v>17</v>
      </c>
      <c r="K18" s="490">
        <v>78</v>
      </c>
      <c r="L18" s="491">
        <v>0</v>
      </c>
      <c r="M18" s="492">
        <v>55</v>
      </c>
      <c r="N18" s="490">
        <v>3</v>
      </c>
      <c r="O18" s="492">
        <v>2</v>
      </c>
      <c r="P18" s="490">
        <v>6</v>
      </c>
      <c r="Q18" s="491">
        <v>1</v>
      </c>
      <c r="R18" s="492">
        <v>10</v>
      </c>
    </row>
    <row r="19" spans="1:18" ht="15">
      <c r="A19" s="208" t="s">
        <v>349</v>
      </c>
      <c r="B19" s="208" t="s">
        <v>152</v>
      </c>
      <c r="C19" s="490">
        <v>6</v>
      </c>
      <c r="D19" s="491">
        <v>0</v>
      </c>
      <c r="E19" s="492">
        <v>2</v>
      </c>
      <c r="F19" s="490">
        <v>3</v>
      </c>
      <c r="G19" s="492">
        <v>0</v>
      </c>
      <c r="H19" s="490">
        <v>0</v>
      </c>
      <c r="I19" s="491">
        <v>0</v>
      </c>
      <c r="J19" s="492">
        <v>4</v>
      </c>
      <c r="K19" s="490">
        <v>14</v>
      </c>
      <c r="L19" s="491">
        <v>1</v>
      </c>
      <c r="M19" s="492">
        <v>7</v>
      </c>
      <c r="N19" s="490">
        <v>3</v>
      </c>
      <c r="O19" s="492">
        <v>0</v>
      </c>
      <c r="P19" s="490">
        <v>2</v>
      </c>
      <c r="Q19" s="491">
        <v>0</v>
      </c>
      <c r="R19" s="492">
        <v>2</v>
      </c>
    </row>
    <row r="20" spans="1:18" ht="15">
      <c r="A20" s="210" t="s">
        <v>350</v>
      </c>
      <c r="B20" s="210" t="s">
        <v>153</v>
      </c>
      <c r="C20" s="490">
        <v>4</v>
      </c>
      <c r="D20" s="491">
        <v>0</v>
      </c>
      <c r="E20" s="492">
        <v>1</v>
      </c>
      <c r="F20" s="490">
        <v>2</v>
      </c>
      <c r="G20" s="492">
        <v>0</v>
      </c>
      <c r="H20" s="490">
        <v>0</v>
      </c>
      <c r="I20" s="491">
        <v>0</v>
      </c>
      <c r="J20" s="492">
        <v>2</v>
      </c>
      <c r="K20" s="490">
        <v>16</v>
      </c>
      <c r="L20" s="491">
        <v>1</v>
      </c>
      <c r="M20" s="492">
        <v>11</v>
      </c>
      <c r="N20" s="490">
        <v>0</v>
      </c>
      <c r="O20" s="492">
        <v>0</v>
      </c>
      <c r="P20" s="490">
        <v>0</v>
      </c>
      <c r="Q20" s="491">
        <v>0</v>
      </c>
      <c r="R20" s="492">
        <v>2</v>
      </c>
    </row>
    <row r="21" spans="1:18" ht="15">
      <c r="A21" s="208" t="s">
        <v>351</v>
      </c>
      <c r="B21" s="208" t="s">
        <v>154</v>
      </c>
      <c r="C21" s="490">
        <v>5</v>
      </c>
      <c r="D21" s="491">
        <v>0</v>
      </c>
      <c r="E21" s="492">
        <v>7</v>
      </c>
      <c r="F21" s="490">
        <v>0</v>
      </c>
      <c r="G21" s="492">
        <v>0</v>
      </c>
      <c r="H21" s="490">
        <v>1</v>
      </c>
      <c r="I21" s="491">
        <v>0</v>
      </c>
      <c r="J21" s="492">
        <v>2</v>
      </c>
      <c r="K21" s="490">
        <v>21</v>
      </c>
      <c r="L21" s="491">
        <v>1</v>
      </c>
      <c r="M21" s="492">
        <v>8</v>
      </c>
      <c r="N21" s="490">
        <v>0</v>
      </c>
      <c r="O21" s="492">
        <v>0</v>
      </c>
      <c r="P21" s="490">
        <v>0</v>
      </c>
      <c r="Q21" s="491">
        <v>0</v>
      </c>
      <c r="R21" s="492">
        <v>2</v>
      </c>
    </row>
    <row r="22" spans="1:18" ht="15">
      <c r="A22" s="210" t="s">
        <v>352</v>
      </c>
      <c r="B22" s="210" t="s">
        <v>155</v>
      </c>
      <c r="C22" s="490">
        <v>19</v>
      </c>
      <c r="D22" s="491">
        <v>0</v>
      </c>
      <c r="E22" s="492">
        <v>2</v>
      </c>
      <c r="F22" s="490">
        <v>0</v>
      </c>
      <c r="G22" s="492">
        <v>1</v>
      </c>
      <c r="H22" s="490">
        <v>0</v>
      </c>
      <c r="I22" s="491">
        <v>0</v>
      </c>
      <c r="J22" s="492">
        <v>2</v>
      </c>
      <c r="K22" s="490">
        <v>17</v>
      </c>
      <c r="L22" s="491">
        <v>0</v>
      </c>
      <c r="M22" s="492">
        <v>11</v>
      </c>
      <c r="N22" s="490">
        <v>3</v>
      </c>
      <c r="O22" s="492">
        <v>0</v>
      </c>
      <c r="P22" s="490">
        <v>1</v>
      </c>
      <c r="Q22" s="491">
        <v>0</v>
      </c>
      <c r="R22" s="492">
        <v>3</v>
      </c>
    </row>
    <row r="23" spans="1:18" ht="15">
      <c r="A23" s="208" t="s">
        <v>353</v>
      </c>
      <c r="B23" s="208" t="s">
        <v>156</v>
      </c>
      <c r="C23" s="490">
        <v>14</v>
      </c>
      <c r="D23" s="491">
        <v>0</v>
      </c>
      <c r="E23" s="492">
        <v>4</v>
      </c>
      <c r="F23" s="490">
        <v>0</v>
      </c>
      <c r="G23" s="492">
        <v>0</v>
      </c>
      <c r="H23" s="490">
        <v>0</v>
      </c>
      <c r="I23" s="491">
        <v>0</v>
      </c>
      <c r="J23" s="492">
        <v>24</v>
      </c>
      <c r="K23" s="490">
        <v>22</v>
      </c>
      <c r="L23" s="491">
        <v>0</v>
      </c>
      <c r="M23" s="492">
        <v>8</v>
      </c>
      <c r="N23" s="490">
        <v>2</v>
      </c>
      <c r="O23" s="492">
        <v>0</v>
      </c>
      <c r="P23" s="490">
        <v>1</v>
      </c>
      <c r="Q23" s="491">
        <v>1</v>
      </c>
      <c r="R23" s="492">
        <v>1</v>
      </c>
    </row>
    <row r="24" spans="1:18" ht="15">
      <c r="A24" s="210" t="s">
        <v>354</v>
      </c>
      <c r="B24" s="210" t="s">
        <v>157</v>
      </c>
      <c r="C24" s="490">
        <v>257</v>
      </c>
      <c r="D24" s="491">
        <v>8</v>
      </c>
      <c r="E24" s="492">
        <v>37</v>
      </c>
      <c r="F24" s="490">
        <v>33</v>
      </c>
      <c r="G24" s="492">
        <v>4</v>
      </c>
      <c r="H24" s="490">
        <v>24</v>
      </c>
      <c r="I24" s="491">
        <v>2</v>
      </c>
      <c r="J24" s="492">
        <v>28</v>
      </c>
      <c r="K24" s="490">
        <v>313</v>
      </c>
      <c r="L24" s="491">
        <v>2</v>
      </c>
      <c r="M24" s="492">
        <v>109</v>
      </c>
      <c r="N24" s="490">
        <v>28</v>
      </c>
      <c r="O24" s="492">
        <v>2</v>
      </c>
      <c r="P24" s="490">
        <v>13</v>
      </c>
      <c r="Q24" s="491">
        <v>3</v>
      </c>
      <c r="R24" s="492">
        <v>36</v>
      </c>
    </row>
    <row r="25" spans="1:18" ht="15">
      <c r="A25" s="208" t="s">
        <v>355</v>
      </c>
      <c r="B25" s="208" t="s">
        <v>158</v>
      </c>
      <c r="C25" s="490">
        <v>23</v>
      </c>
      <c r="D25" s="491">
        <v>0</v>
      </c>
      <c r="E25" s="492">
        <v>1</v>
      </c>
      <c r="F25" s="490">
        <v>2</v>
      </c>
      <c r="G25" s="492">
        <v>1</v>
      </c>
      <c r="H25" s="490">
        <v>0</v>
      </c>
      <c r="I25" s="491">
        <v>0</v>
      </c>
      <c r="J25" s="492">
        <v>5</v>
      </c>
      <c r="K25" s="490">
        <v>44</v>
      </c>
      <c r="L25" s="491">
        <v>2</v>
      </c>
      <c r="M25" s="492">
        <v>12</v>
      </c>
      <c r="N25" s="490">
        <v>3</v>
      </c>
      <c r="O25" s="492">
        <v>0</v>
      </c>
      <c r="P25" s="490">
        <v>3</v>
      </c>
      <c r="Q25" s="491">
        <v>0</v>
      </c>
      <c r="R25" s="492">
        <v>3</v>
      </c>
    </row>
    <row r="26" spans="1:18" ht="15">
      <c r="A26" s="210" t="s">
        <v>356</v>
      </c>
      <c r="B26" s="210" t="s">
        <v>159</v>
      </c>
      <c r="C26" s="490">
        <v>2</v>
      </c>
      <c r="D26" s="491">
        <v>1</v>
      </c>
      <c r="E26" s="492">
        <v>0</v>
      </c>
      <c r="F26" s="490">
        <v>2</v>
      </c>
      <c r="G26" s="492">
        <v>1</v>
      </c>
      <c r="H26" s="490">
        <v>2</v>
      </c>
      <c r="I26" s="491">
        <v>1</v>
      </c>
      <c r="J26" s="492">
        <v>4</v>
      </c>
      <c r="K26" s="490">
        <v>19</v>
      </c>
      <c r="L26" s="491">
        <v>1</v>
      </c>
      <c r="M26" s="492">
        <v>0</v>
      </c>
      <c r="N26" s="490">
        <v>1</v>
      </c>
      <c r="O26" s="492">
        <v>1</v>
      </c>
      <c r="P26" s="490">
        <v>0</v>
      </c>
      <c r="Q26" s="491">
        <v>0</v>
      </c>
      <c r="R26" s="492">
        <v>2</v>
      </c>
    </row>
    <row r="27" spans="1:18" ht="15">
      <c r="A27" s="208" t="s">
        <v>357</v>
      </c>
      <c r="B27" s="208" t="s">
        <v>160</v>
      </c>
      <c r="C27" s="490">
        <v>22</v>
      </c>
      <c r="D27" s="491">
        <v>1</v>
      </c>
      <c r="E27" s="492">
        <v>4</v>
      </c>
      <c r="F27" s="490">
        <v>2</v>
      </c>
      <c r="G27" s="492">
        <v>1</v>
      </c>
      <c r="H27" s="490">
        <v>1</v>
      </c>
      <c r="I27" s="491">
        <v>1</v>
      </c>
      <c r="J27" s="492">
        <v>16</v>
      </c>
      <c r="K27" s="490">
        <v>32</v>
      </c>
      <c r="L27" s="491">
        <v>0</v>
      </c>
      <c r="M27" s="492">
        <v>15</v>
      </c>
      <c r="N27" s="490">
        <v>1</v>
      </c>
      <c r="O27" s="492">
        <v>0</v>
      </c>
      <c r="P27" s="490">
        <v>3</v>
      </c>
      <c r="Q27" s="491">
        <v>0</v>
      </c>
      <c r="R27" s="492">
        <v>4</v>
      </c>
    </row>
    <row r="28" spans="1:18" ht="15">
      <c r="A28" s="210" t="s">
        <v>358</v>
      </c>
      <c r="B28" s="210" t="s">
        <v>161</v>
      </c>
      <c r="C28" s="490">
        <v>56</v>
      </c>
      <c r="D28" s="491">
        <v>2</v>
      </c>
      <c r="E28" s="492">
        <v>36</v>
      </c>
      <c r="F28" s="490">
        <v>6</v>
      </c>
      <c r="G28" s="492">
        <v>2</v>
      </c>
      <c r="H28" s="490">
        <v>10</v>
      </c>
      <c r="I28" s="491">
        <v>0</v>
      </c>
      <c r="J28" s="492">
        <v>19</v>
      </c>
      <c r="K28" s="490">
        <v>90</v>
      </c>
      <c r="L28" s="491">
        <v>1</v>
      </c>
      <c r="M28" s="492">
        <v>60</v>
      </c>
      <c r="N28" s="490">
        <v>7</v>
      </c>
      <c r="O28" s="492">
        <v>1</v>
      </c>
      <c r="P28" s="490">
        <v>5</v>
      </c>
      <c r="Q28" s="491">
        <v>1</v>
      </c>
      <c r="R28" s="492">
        <v>25</v>
      </c>
    </row>
    <row r="29" spans="1:18" ht="15">
      <c r="A29" s="208" t="s">
        <v>359</v>
      </c>
      <c r="B29" s="208" t="s">
        <v>162</v>
      </c>
      <c r="C29" s="490">
        <v>72</v>
      </c>
      <c r="D29" s="491">
        <v>0</v>
      </c>
      <c r="E29" s="492">
        <v>24</v>
      </c>
      <c r="F29" s="490">
        <v>11</v>
      </c>
      <c r="G29" s="492">
        <v>0</v>
      </c>
      <c r="H29" s="490">
        <v>4</v>
      </c>
      <c r="I29" s="491">
        <v>1</v>
      </c>
      <c r="J29" s="492">
        <v>0</v>
      </c>
      <c r="K29" s="490">
        <v>126</v>
      </c>
      <c r="L29" s="491">
        <v>1</v>
      </c>
      <c r="M29" s="492">
        <v>50</v>
      </c>
      <c r="N29" s="490">
        <v>6</v>
      </c>
      <c r="O29" s="492">
        <v>1</v>
      </c>
      <c r="P29" s="490">
        <v>2</v>
      </c>
      <c r="Q29" s="491">
        <v>0</v>
      </c>
      <c r="R29" s="492">
        <v>2</v>
      </c>
    </row>
    <row r="30" spans="1:18" ht="15">
      <c r="A30" s="210" t="s">
        <v>360</v>
      </c>
      <c r="B30" s="210" t="s">
        <v>163</v>
      </c>
      <c r="C30" s="490">
        <v>8</v>
      </c>
      <c r="D30" s="491">
        <v>1</v>
      </c>
      <c r="E30" s="492">
        <v>4</v>
      </c>
      <c r="F30" s="490">
        <v>2</v>
      </c>
      <c r="G30" s="492">
        <v>1</v>
      </c>
      <c r="H30" s="490">
        <v>1</v>
      </c>
      <c r="I30" s="491">
        <v>2</v>
      </c>
      <c r="J30" s="492">
        <v>2</v>
      </c>
      <c r="K30" s="490">
        <v>32</v>
      </c>
      <c r="L30" s="491">
        <v>2</v>
      </c>
      <c r="M30" s="492">
        <v>11</v>
      </c>
      <c r="N30" s="490">
        <v>1</v>
      </c>
      <c r="O30" s="492">
        <v>0</v>
      </c>
      <c r="P30" s="490">
        <v>0</v>
      </c>
      <c r="Q30" s="491">
        <v>0</v>
      </c>
      <c r="R30" s="492">
        <v>2</v>
      </c>
    </row>
    <row r="31" spans="1:18" ht="15">
      <c r="A31" s="208" t="s">
        <v>361</v>
      </c>
      <c r="B31" s="208" t="s">
        <v>164</v>
      </c>
      <c r="C31" s="490">
        <v>22</v>
      </c>
      <c r="D31" s="491">
        <v>1</v>
      </c>
      <c r="E31" s="492">
        <v>10</v>
      </c>
      <c r="F31" s="490">
        <v>1</v>
      </c>
      <c r="G31" s="492">
        <v>0</v>
      </c>
      <c r="H31" s="490">
        <v>3</v>
      </c>
      <c r="I31" s="491">
        <v>1</v>
      </c>
      <c r="J31" s="492">
        <v>7</v>
      </c>
      <c r="K31" s="490">
        <v>45</v>
      </c>
      <c r="L31" s="491">
        <v>2</v>
      </c>
      <c r="M31" s="492">
        <v>18</v>
      </c>
      <c r="N31" s="490">
        <v>2</v>
      </c>
      <c r="O31" s="492">
        <v>0</v>
      </c>
      <c r="P31" s="490">
        <v>3</v>
      </c>
      <c r="Q31" s="491">
        <v>0</v>
      </c>
      <c r="R31" s="492">
        <v>3</v>
      </c>
    </row>
    <row r="32" spans="1:18" ht="15">
      <c r="A32" s="210" t="s">
        <v>362</v>
      </c>
      <c r="B32" s="210" t="s">
        <v>165</v>
      </c>
      <c r="C32" s="490">
        <v>7</v>
      </c>
      <c r="D32" s="491">
        <v>1</v>
      </c>
      <c r="E32" s="492">
        <v>6</v>
      </c>
      <c r="F32" s="490">
        <v>1</v>
      </c>
      <c r="G32" s="492">
        <v>1</v>
      </c>
      <c r="H32" s="490">
        <v>1</v>
      </c>
      <c r="I32" s="491">
        <v>0</v>
      </c>
      <c r="J32" s="492">
        <v>5</v>
      </c>
      <c r="K32" s="490">
        <v>22</v>
      </c>
      <c r="L32" s="491">
        <v>0</v>
      </c>
      <c r="M32" s="492">
        <v>12</v>
      </c>
      <c r="N32" s="490">
        <v>2</v>
      </c>
      <c r="O32" s="492">
        <v>0</v>
      </c>
      <c r="P32" s="490">
        <v>1</v>
      </c>
      <c r="Q32" s="491">
        <v>0</v>
      </c>
      <c r="R32" s="492">
        <v>3</v>
      </c>
    </row>
    <row r="33" spans="1:18" ht="15">
      <c r="A33" s="208" t="s">
        <v>363</v>
      </c>
      <c r="B33" s="208" t="s">
        <v>166</v>
      </c>
      <c r="C33" s="490">
        <v>11</v>
      </c>
      <c r="D33" s="491">
        <v>1</v>
      </c>
      <c r="E33" s="492">
        <v>4</v>
      </c>
      <c r="F33" s="490">
        <v>3</v>
      </c>
      <c r="G33" s="492">
        <v>3</v>
      </c>
      <c r="H33" s="490">
        <v>2</v>
      </c>
      <c r="I33" s="491">
        <v>1</v>
      </c>
      <c r="J33" s="492">
        <v>6</v>
      </c>
      <c r="K33" s="490">
        <v>44</v>
      </c>
      <c r="L33" s="491">
        <v>1</v>
      </c>
      <c r="M33" s="492">
        <v>19</v>
      </c>
      <c r="N33" s="490">
        <v>4</v>
      </c>
      <c r="O33" s="492">
        <v>0</v>
      </c>
      <c r="P33" s="490">
        <v>0</v>
      </c>
      <c r="Q33" s="491">
        <v>1</v>
      </c>
      <c r="R33" s="492">
        <v>3</v>
      </c>
    </row>
    <row r="34" spans="1:18" ht="15">
      <c r="A34" s="210" t="s">
        <v>364</v>
      </c>
      <c r="B34" s="210" t="s">
        <v>167</v>
      </c>
      <c r="C34" s="490">
        <v>48</v>
      </c>
      <c r="D34" s="491">
        <v>2</v>
      </c>
      <c r="E34" s="492">
        <v>34</v>
      </c>
      <c r="F34" s="490">
        <v>9</v>
      </c>
      <c r="G34" s="492">
        <v>1</v>
      </c>
      <c r="H34" s="490">
        <v>14</v>
      </c>
      <c r="I34" s="491">
        <v>0</v>
      </c>
      <c r="J34" s="492">
        <v>42</v>
      </c>
      <c r="K34" s="490">
        <v>69</v>
      </c>
      <c r="L34" s="491">
        <v>0</v>
      </c>
      <c r="M34" s="492">
        <v>72</v>
      </c>
      <c r="N34" s="490">
        <v>4</v>
      </c>
      <c r="O34" s="492">
        <v>1</v>
      </c>
      <c r="P34" s="490">
        <v>7</v>
      </c>
      <c r="Q34" s="491">
        <v>0</v>
      </c>
      <c r="R34" s="492">
        <v>25</v>
      </c>
    </row>
    <row r="35" spans="1:18" ht="15">
      <c r="A35" s="208" t="s">
        <v>365</v>
      </c>
      <c r="B35" s="208" t="s">
        <v>168</v>
      </c>
      <c r="C35" s="490">
        <v>173</v>
      </c>
      <c r="D35" s="491">
        <v>1</v>
      </c>
      <c r="E35" s="492">
        <v>34</v>
      </c>
      <c r="F35" s="490">
        <v>21</v>
      </c>
      <c r="G35" s="492">
        <v>0</v>
      </c>
      <c r="H35" s="490">
        <v>9</v>
      </c>
      <c r="I35" s="491">
        <v>1</v>
      </c>
      <c r="J35" s="492">
        <v>16</v>
      </c>
      <c r="K35" s="490">
        <v>187</v>
      </c>
      <c r="L35" s="491">
        <v>0</v>
      </c>
      <c r="M35" s="492">
        <v>81</v>
      </c>
      <c r="N35" s="490">
        <v>8</v>
      </c>
      <c r="O35" s="492">
        <v>0</v>
      </c>
      <c r="P35" s="490">
        <v>3</v>
      </c>
      <c r="Q35" s="491">
        <v>0</v>
      </c>
      <c r="R35" s="492">
        <v>6</v>
      </c>
    </row>
    <row r="36" spans="1:18" ht="15">
      <c r="A36" s="210" t="s">
        <v>366</v>
      </c>
      <c r="B36" s="210" t="s">
        <v>169</v>
      </c>
      <c r="C36" s="490">
        <v>9</v>
      </c>
      <c r="D36" s="491">
        <v>3</v>
      </c>
      <c r="E36" s="492">
        <v>2</v>
      </c>
      <c r="F36" s="490">
        <v>0</v>
      </c>
      <c r="G36" s="492">
        <v>0</v>
      </c>
      <c r="H36" s="490">
        <v>0</v>
      </c>
      <c r="I36" s="491">
        <v>1</v>
      </c>
      <c r="J36" s="492">
        <v>3</v>
      </c>
      <c r="K36" s="490">
        <v>27</v>
      </c>
      <c r="L36" s="491">
        <v>1</v>
      </c>
      <c r="M36" s="492">
        <v>20</v>
      </c>
      <c r="N36" s="490">
        <v>0</v>
      </c>
      <c r="O36" s="492">
        <v>0</v>
      </c>
      <c r="P36" s="490">
        <v>0</v>
      </c>
      <c r="Q36" s="491">
        <v>1</v>
      </c>
      <c r="R36" s="492">
        <v>1</v>
      </c>
    </row>
    <row r="37" spans="1:18" ht="15">
      <c r="A37" s="208" t="s">
        <v>367</v>
      </c>
      <c r="B37" s="208" t="s">
        <v>170</v>
      </c>
      <c r="C37" s="490">
        <v>3</v>
      </c>
      <c r="D37" s="491">
        <v>1</v>
      </c>
      <c r="E37" s="492">
        <v>4</v>
      </c>
      <c r="F37" s="490">
        <v>0</v>
      </c>
      <c r="G37" s="492">
        <v>0</v>
      </c>
      <c r="H37" s="490">
        <v>1</v>
      </c>
      <c r="I37" s="491">
        <v>0</v>
      </c>
      <c r="J37" s="492">
        <v>3</v>
      </c>
      <c r="K37" s="490">
        <v>17</v>
      </c>
      <c r="L37" s="491">
        <v>0</v>
      </c>
      <c r="M37" s="492">
        <v>8</v>
      </c>
      <c r="N37" s="490">
        <v>0</v>
      </c>
      <c r="O37" s="492">
        <v>0</v>
      </c>
      <c r="P37" s="490">
        <v>0</v>
      </c>
      <c r="Q37" s="491">
        <v>0</v>
      </c>
      <c r="R37" s="492">
        <v>4</v>
      </c>
    </row>
    <row r="38" spans="1:18" ht="15">
      <c r="A38" s="210" t="s">
        <v>368</v>
      </c>
      <c r="B38" s="210" t="s">
        <v>171</v>
      </c>
      <c r="C38" s="490">
        <v>6</v>
      </c>
      <c r="D38" s="491">
        <v>0</v>
      </c>
      <c r="E38" s="492">
        <v>6</v>
      </c>
      <c r="F38" s="490">
        <v>0</v>
      </c>
      <c r="G38" s="492">
        <v>0</v>
      </c>
      <c r="H38" s="490">
        <v>2</v>
      </c>
      <c r="I38" s="491">
        <v>0</v>
      </c>
      <c r="J38" s="492">
        <v>1</v>
      </c>
      <c r="K38" s="490">
        <v>16</v>
      </c>
      <c r="L38" s="491">
        <v>0</v>
      </c>
      <c r="M38" s="492">
        <v>7</v>
      </c>
      <c r="N38" s="490">
        <v>0</v>
      </c>
      <c r="O38" s="492">
        <v>0</v>
      </c>
      <c r="P38" s="490">
        <v>0</v>
      </c>
      <c r="Q38" s="491">
        <v>0</v>
      </c>
      <c r="R38" s="492">
        <v>1</v>
      </c>
    </row>
    <row r="39" spans="1:18" ht="15">
      <c r="A39" s="208" t="s">
        <v>369</v>
      </c>
      <c r="B39" s="208" t="s">
        <v>172</v>
      </c>
      <c r="C39" s="490">
        <v>82</v>
      </c>
      <c r="D39" s="491">
        <v>0</v>
      </c>
      <c r="E39" s="492">
        <v>17</v>
      </c>
      <c r="F39" s="490">
        <v>11</v>
      </c>
      <c r="G39" s="492">
        <v>1</v>
      </c>
      <c r="H39" s="490">
        <v>6</v>
      </c>
      <c r="I39" s="491">
        <v>0</v>
      </c>
      <c r="J39" s="492">
        <v>10</v>
      </c>
      <c r="K39" s="490">
        <v>113</v>
      </c>
      <c r="L39" s="491">
        <v>0</v>
      </c>
      <c r="M39" s="492">
        <v>53</v>
      </c>
      <c r="N39" s="490">
        <v>10</v>
      </c>
      <c r="O39" s="492">
        <v>4</v>
      </c>
      <c r="P39" s="490">
        <v>5</v>
      </c>
      <c r="Q39" s="491">
        <v>0</v>
      </c>
      <c r="R39" s="492">
        <v>12</v>
      </c>
    </row>
    <row r="40" spans="1:18" ht="15">
      <c r="A40" s="464" t="s">
        <v>653</v>
      </c>
      <c r="B40" s="210" t="s">
        <v>173</v>
      </c>
      <c r="C40" s="490">
        <v>20</v>
      </c>
      <c r="D40" s="491">
        <v>0</v>
      </c>
      <c r="E40" s="492">
        <v>5</v>
      </c>
      <c r="F40" s="490">
        <v>1</v>
      </c>
      <c r="G40" s="492">
        <v>2</v>
      </c>
      <c r="H40" s="490">
        <v>2</v>
      </c>
      <c r="I40" s="491">
        <v>0</v>
      </c>
      <c r="J40" s="492">
        <v>4</v>
      </c>
      <c r="K40" s="490">
        <v>37</v>
      </c>
      <c r="L40" s="491">
        <v>1</v>
      </c>
      <c r="M40" s="492">
        <v>6</v>
      </c>
      <c r="N40" s="490">
        <v>5</v>
      </c>
      <c r="O40" s="492">
        <v>1</v>
      </c>
      <c r="P40" s="490">
        <v>1</v>
      </c>
      <c r="Q40" s="491">
        <v>0</v>
      </c>
      <c r="R40" s="492">
        <v>3</v>
      </c>
    </row>
    <row r="41" spans="1:18" ht="15">
      <c r="A41" s="208" t="s">
        <v>371</v>
      </c>
      <c r="B41" s="208" t="s">
        <v>290</v>
      </c>
      <c r="C41" s="490">
        <v>161</v>
      </c>
      <c r="D41" s="491">
        <v>2</v>
      </c>
      <c r="E41" s="492">
        <v>20</v>
      </c>
      <c r="F41" s="490">
        <v>20</v>
      </c>
      <c r="G41" s="492">
        <v>0</v>
      </c>
      <c r="H41" s="490">
        <v>14</v>
      </c>
      <c r="I41" s="491">
        <v>0</v>
      </c>
      <c r="J41" s="492">
        <v>16</v>
      </c>
      <c r="K41" s="490">
        <v>192</v>
      </c>
      <c r="L41" s="491">
        <v>3</v>
      </c>
      <c r="M41" s="492">
        <v>65</v>
      </c>
      <c r="N41" s="490">
        <v>8</v>
      </c>
      <c r="O41" s="492">
        <v>2</v>
      </c>
      <c r="P41" s="490">
        <v>11</v>
      </c>
      <c r="Q41" s="491">
        <v>1</v>
      </c>
      <c r="R41" s="492">
        <v>10</v>
      </c>
    </row>
    <row r="42" spans="1:18" ht="15">
      <c r="A42" s="210" t="s">
        <v>372</v>
      </c>
      <c r="B42" s="210" t="s">
        <v>174</v>
      </c>
      <c r="C42" s="490">
        <v>2844</v>
      </c>
      <c r="D42" s="491">
        <v>4</v>
      </c>
      <c r="E42" s="492">
        <v>840</v>
      </c>
      <c r="F42" s="490">
        <v>495</v>
      </c>
      <c r="G42" s="492">
        <v>6</v>
      </c>
      <c r="H42" s="490">
        <v>357</v>
      </c>
      <c r="I42" s="491">
        <v>4</v>
      </c>
      <c r="J42" s="492">
        <v>481</v>
      </c>
      <c r="K42" s="490">
        <v>2905</v>
      </c>
      <c r="L42" s="491">
        <v>5</v>
      </c>
      <c r="M42" s="492">
        <v>1374</v>
      </c>
      <c r="N42" s="490">
        <v>485</v>
      </c>
      <c r="O42" s="492">
        <v>2</v>
      </c>
      <c r="P42" s="490">
        <v>296</v>
      </c>
      <c r="Q42" s="491">
        <v>6</v>
      </c>
      <c r="R42" s="492">
        <v>432</v>
      </c>
    </row>
    <row r="43" spans="1:18" ht="15">
      <c r="A43" s="208" t="s">
        <v>373</v>
      </c>
      <c r="B43" s="208" t="s">
        <v>175</v>
      </c>
      <c r="C43" s="490">
        <v>434</v>
      </c>
      <c r="D43" s="491">
        <v>13</v>
      </c>
      <c r="E43" s="492">
        <v>75</v>
      </c>
      <c r="F43" s="490">
        <v>94</v>
      </c>
      <c r="G43" s="492">
        <v>2</v>
      </c>
      <c r="H43" s="490">
        <v>63</v>
      </c>
      <c r="I43" s="491">
        <v>3</v>
      </c>
      <c r="J43" s="492">
        <v>60</v>
      </c>
      <c r="K43" s="490">
        <v>454</v>
      </c>
      <c r="L43" s="491">
        <v>7</v>
      </c>
      <c r="M43" s="492">
        <v>220</v>
      </c>
      <c r="N43" s="490">
        <v>51</v>
      </c>
      <c r="O43" s="492">
        <v>3</v>
      </c>
      <c r="P43" s="490">
        <v>39</v>
      </c>
      <c r="Q43" s="491">
        <v>3</v>
      </c>
      <c r="R43" s="492">
        <v>71</v>
      </c>
    </row>
    <row r="44" spans="1:18" ht="15">
      <c r="A44" s="210" t="s">
        <v>374</v>
      </c>
      <c r="B44" s="210" t="s">
        <v>176</v>
      </c>
      <c r="C44" s="490">
        <v>1</v>
      </c>
      <c r="D44" s="491">
        <v>0</v>
      </c>
      <c r="E44" s="492">
        <v>0</v>
      </c>
      <c r="F44" s="490">
        <v>1</v>
      </c>
      <c r="G44" s="492">
        <v>0</v>
      </c>
      <c r="H44" s="490">
        <v>0</v>
      </c>
      <c r="I44" s="491">
        <v>0</v>
      </c>
      <c r="J44" s="492">
        <v>1</v>
      </c>
      <c r="K44" s="490">
        <v>6</v>
      </c>
      <c r="L44" s="491">
        <v>0</v>
      </c>
      <c r="M44" s="492">
        <v>10</v>
      </c>
      <c r="N44" s="490">
        <v>0</v>
      </c>
      <c r="O44" s="492">
        <v>0</v>
      </c>
      <c r="P44" s="490">
        <v>1</v>
      </c>
      <c r="Q44" s="491">
        <v>0</v>
      </c>
      <c r="R44" s="492">
        <v>4</v>
      </c>
    </row>
    <row r="45" spans="1:18" ht="15">
      <c r="A45" s="208" t="s">
        <v>375</v>
      </c>
      <c r="B45" s="208" t="s">
        <v>177</v>
      </c>
      <c r="C45" s="490">
        <v>4</v>
      </c>
      <c r="D45" s="491">
        <v>2</v>
      </c>
      <c r="E45" s="492">
        <v>4</v>
      </c>
      <c r="F45" s="490">
        <v>2</v>
      </c>
      <c r="G45" s="492">
        <v>1</v>
      </c>
      <c r="H45" s="490">
        <v>0</v>
      </c>
      <c r="I45" s="491">
        <v>4</v>
      </c>
      <c r="J45" s="492">
        <v>3</v>
      </c>
      <c r="K45" s="490">
        <v>30</v>
      </c>
      <c r="L45" s="491">
        <v>0</v>
      </c>
      <c r="M45" s="492">
        <v>9</v>
      </c>
      <c r="N45" s="490">
        <v>2</v>
      </c>
      <c r="O45" s="492">
        <v>0</v>
      </c>
      <c r="P45" s="490">
        <v>0</v>
      </c>
      <c r="Q45" s="491">
        <v>0</v>
      </c>
      <c r="R45" s="492">
        <v>2</v>
      </c>
    </row>
    <row r="46" spans="1:18" ht="15">
      <c r="A46" s="210" t="s">
        <v>376</v>
      </c>
      <c r="B46" s="210" t="s">
        <v>178</v>
      </c>
      <c r="C46" s="490">
        <v>102</v>
      </c>
      <c r="D46" s="491">
        <v>0</v>
      </c>
      <c r="E46" s="492">
        <v>22</v>
      </c>
      <c r="F46" s="490">
        <v>17</v>
      </c>
      <c r="G46" s="492">
        <v>0</v>
      </c>
      <c r="H46" s="490">
        <v>8</v>
      </c>
      <c r="I46" s="491">
        <v>1</v>
      </c>
      <c r="J46" s="492">
        <v>16</v>
      </c>
      <c r="K46" s="490">
        <v>105</v>
      </c>
      <c r="L46" s="491">
        <v>3</v>
      </c>
      <c r="M46" s="492">
        <v>45</v>
      </c>
      <c r="N46" s="490">
        <v>13</v>
      </c>
      <c r="O46" s="492">
        <v>1</v>
      </c>
      <c r="P46" s="490">
        <v>16</v>
      </c>
      <c r="Q46" s="491">
        <v>1</v>
      </c>
      <c r="R46" s="492">
        <v>14</v>
      </c>
    </row>
    <row r="47" spans="1:18" ht="15">
      <c r="A47" s="208" t="s">
        <v>377</v>
      </c>
      <c r="B47" s="208" t="s">
        <v>179</v>
      </c>
      <c r="C47" s="490">
        <v>9</v>
      </c>
      <c r="D47" s="491">
        <v>0</v>
      </c>
      <c r="E47" s="492">
        <v>6</v>
      </c>
      <c r="F47" s="490">
        <v>4</v>
      </c>
      <c r="G47" s="492">
        <v>0</v>
      </c>
      <c r="H47" s="490">
        <v>1</v>
      </c>
      <c r="I47" s="491">
        <v>1</v>
      </c>
      <c r="J47" s="492">
        <v>10</v>
      </c>
      <c r="K47" s="490">
        <v>40</v>
      </c>
      <c r="L47" s="491">
        <v>0</v>
      </c>
      <c r="M47" s="492">
        <v>27</v>
      </c>
      <c r="N47" s="490">
        <v>2</v>
      </c>
      <c r="O47" s="492">
        <v>0</v>
      </c>
      <c r="P47" s="490">
        <v>1</v>
      </c>
      <c r="Q47" s="491">
        <v>0</v>
      </c>
      <c r="R47" s="492">
        <v>4</v>
      </c>
    </row>
    <row r="48" spans="1:18" ht="15">
      <c r="A48" s="210" t="s">
        <v>378</v>
      </c>
      <c r="B48" s="210" t="s">
        <v>180</v>
      </c>
      <c r="C48" s="490">
        <v>8</v>
      </c>
      <c r="D48" s="491">
        <v>1</v>
      </c>
      <c r="E48" s="492">
        <v>3</v>
      </c>
      <c r="F48" s="490">
        <v>2</v>
      </c>
      <c r="G48" s="492">
        <v>0</v>
      </c>
      <c r="H48" s="490">
        <v>1</v>
      </c>
      <c r="I48" s="491">
        <v>0</v>
      </c>
      <c r="J48" s="492">
        <v>4</v>
      </c>
      <c r="K48" s="490">
        <v>19</v>
      </c>
      <c r="L48" s="491">
        <v>4</v>
      </c>
      <c r="M48" s="492">
        <v>4</v>
      </c>
      <c r="N48" s="490">
        <v>1</v>
      </c>
      <c r="O48" s="492">
        <v>1</v>
      </c>
      <c r="P48" s="490">
        <v>1</v>
      </c>
      <c r="Q48" s="491">
        <v>0</v>
      </c>
      <c r="R48" s="492">
        <v>3</v>
      </c>
    </row>
    <row r="49" spans="1:18" ht="15">
      <c r="A49" s="208" t="s">
        <v>379</v>
      </c>
      <c r="B49" s="208" t="s">
        <v>181</v>
      </c>
      <c r="C49" s="490">
        <v>108</v>
      </c>
      <c r="D49" s="491">
        <v>0</v>
      </c>
      <c r="E49" s="492">
        <v>27</v>
      </c>
      <c r="F49" s="490">
        <v>31</v>
      </c>
      <c r="G49" s="492">
        <v>1</v>
      </c>
      <c r="H49" s="490">
        <v>6</v>
      </c>
      <c r="I49" s="491">
        <v>2</v>
      </c>
      <c r="J49" s="492">
        <v>9</v>
      </c>
      <c r="K49" s="490">
        <v>168</v>
      </c>
      <c r="L49" s="491">
        <v>1</v>
      </c>
      <c r="M49" s="492">
        <v>105</v>
      </c>
      <c r="N49" s="490">
        <v>18</v>
      </c>
      <c r="O49" s="492">
        <v>0</v>
      </c>
      <c r="P49" s="490">
        <v>9</v>
      </c>
      <c r="Q49" s="491">
        <v>2</v>
      </c>
      <c r="R49" s="492">
        <v>12</v>
      </c>
    </row>
    <row r="50" spans="1:18" ht="15">
      <c r="A50" s="210" t="s">
        <v>380</v>
      </c>
      <c r="B50" s="210" t="s">
        <v>182</v>
      </c>
      <c r="C50" s="490">
        <v>116</v>
      </c>
      <c r="D50" s="491">
        <v>3</v>
      </c>
      <c r="E50" s="492">
        <v>27</v>
      </c>
      <c r="F50" s="490">
        <v>11</v>
      </c>
      <c r="G50" s="492">
        <v>0</v>
      </c>
      <c r="H50" s="490">
        <v>9</v>
      </c>
      <c r="I50" s="491">
        <v>3</v>
      </c>
      <c r="J50" s="492">
        <v>18</v>
      </c>
      <c r="K50" s="490">
        <v>206</v>
      </c>
      <c r="L50" s="491">
        <v>4</v>
      </c>
      <c r="M50" s="492">
        <v>94</v>
      </c>
      <c r="N50" s="490">
        <v>14</v>
      </c>
      <c r="O50" s="492">
        <v>3</v>
      </c>
      <c r="P50" s="490">
        <v>8</v>
      </c>
      <c r="Q50" s="491">
        <v>3</v>
      </c>
      <c r="R50" s="492">
        <v>30</v>
      </c>
    </row>
    <row r="51" spans="1:18" ht="15">
      <c r="A51" s="208" t="s">
        <v>381</v>
      </c>
      <c r="B51" s="208" t="s">
        <v>183</v>
      </c>
      <c r="C51" s="490">
        <v>10</v>
      </c>
      <c r="D51" s="491">
        <v>0</v>
      </c>
      <c r="E51" s="492">
        <v>8</v>
      </c>
      <c r="F51" s="490">
        <v>3</v>
      </c>
      <c r="G51" s="492">
        <v>0</v>
      </c>
      <c r="H51" s="490">
        <v>0</v>
      </c>
      <c r="I51" s="491">
        <v>1</v>
      </c>
      <c r="J51" s="492">
        <v>4</v>
      </c>
      <c r="K51" s="490">
        <v>37</v>
      </c>
      <c r="L51" s="491">
        <v>0</v>
      </c>
      <c r="M51" s="492">
        <v>20</v>
      </c>
      <c r="N51" s="490">
        <v>5</v>
      </c>
      <c r="O51" s="492">
        <v>3</v>
      </c>
      <c r="P51" s="490">
        <v>1</v>
      </c>
      <c r="Q51" s="491">
        <v>1</v>
      </c>
      <c r="R51" s="492">
        <v>5</v>
      </c>
    </row>
    <row r="52" spans="1:18" ht="15">
      <c r="A52" s="210" t="s">
        <v>382</v>
      </c>
      <c r="B52" s="210" t="s">
        <v>184</v>
      </c>
      <c r="C52" s="490">
        <v>28</v>
      </c>
      <c r="D52" s="491">
        <v>1</v>
      </c>
      <c r="E52" s="492">
        <v>11</v>
      </c>
      <c r="F52" s="490">
        <v>5</v>
      </c>
      <c r="G52" s="492">
        <v>0</v>
      </c>
      <c r="H52" s="490">
        <v>3</v>
      </c>
      <c r="I52" s="491">
        <v>0</v>
      </c>
      <c r="J52" s="492">
        <v>1</v>
      </c>
      <c r="K52" s="490">
        <v>47</v>
      </c>
      <c r="L52" s="491">
        <v>1</v>
      </c>
      <c r="M52" s="492">
        <v>45</v>
      </c>
      <c r="N52" s="490">
        <v>3</v>
      </c>
      <c r="O52" s="492">
        <v>0</v>
      </c>
      <c r="P52" s="490">
        <v>0</v>
      </c>
      <c r="Q52" s="491">
        <v>0</v>
      </c>
      <c r="R52" s="492">
        <v>1</v>
      </c>
    </row>
    <row r="53" spans="1:18" ht="15">
      <c r="A53" s="208" t="s">
        <v>383</v>
      </c>
      <c r="B53" s="208" t="s">
        <v>185</v>
      </c>
      <c r="C53" s="490">
        <v>48</v>
      </c>
      <c r="D53" s="491">
        <v>2</v>
      </c>
      <c r="E53" s="492">
        <v>20</v>
      </c>
      <c r="F53" s="490">
        <v>6</v>
      </c>
      <c r="G53" s="492">
        <v>2</v>
      </c>
      <c r="H53" s="490">
        <v>6</v>
      </c>
      <c r="I53" s="491">
        <v>2</v>
      </c>
      <c r="J53" s="492">
        <v>20</v>
      </c>
      <c r="K53" s="490">
        <v>73</v>
      </c>
      <c r="L53" s="491">
        <v>2</v>
      </c>
      <c r="M53" s="492">
        <v>55</v>
      </c>
      <c r="N53" s="490">
        <v>2</v>
      </c>
      <c r="O53" s="492">
        <v>0</v>
      </c>
      <c r="P53" s="490">
        <v>0</v>
      </c>
      <c r="Q53" s="491">
        <v>0</v>
      </c>
      <c r="R53" s="492">
        <v>18</v>
      </c>
    </row>
    <row r="54" spans="1:18" ht="15">
      <c r="A54" s="210" t="s">
        <v>384</v>
      </c>
      <c r="B54" s="210" t="s">
        <v>186</v>
      </c>
      <c r="C54" s="490">
        <v>39</v>
      </c>
      <c r="D54" s="491">
        <v>3</v>
      </c>
      <c r="E54" s="492">
        <v>12</v>
      </c>
      <c r="F54" s="490">
        <v>3</v>
      </c>
      <c r="G54" s="492">
        <v>0</v>
      </c>
      <c r="H54" s="490">
        <v>4</v>
      </c>
      <c r="I54" s="491">
        <v>0</v>
      </c>
      <c r="J54" s="492">
        <v>3</v>
      </c>
      <c r="K54" s="490">
        <v>62</v>
      </c>
      <c r="L54" s="491">
        <v>0</v>
      </c>
      <c r="M54" s="492">
        <v>41</v>
      </c>
      <c r="N54" s="490">
        <v>8</v>
      </c>
      <c r="O54" s="492">
        <v>1</v>
      </c>
      <c r="P54" s="490">
        <v>3</v>
      </c>
      <c r="Q54" s="491">
        <v>0</v>
      </c>
      <c r="R54" s="492">
        <v>6</v>
      </c>
    </row>
    <row r="55" spans="1:18" ht="15">
      <c r="A55" s="208" t="s">
        <v>385</v>
      </c>
      <c r="B55" s="208" t="s">
        <v>187</v>
      </c>
      <c r="C55" s="490">
        <v>21</v>
      </c>
      <c r="D55" s="491">
        <v>1</v>
      </c>
      <c r="E55" s="492">
        <v>14</v>
      </c>
      <c r="F55" s="490">
        <v>3</v>
      </c>
      <c r="G55" s="492">
        <v>2</v>
      </c>
      <c r="H55" s="490">
        <v>0</v>
      </c>
      <c r="I55" s="491">
        <v>0</v>
      </c>
      <c r="J55" s="492">
        <v>4</v>
      </c>
      <c r="K55" s="490">
        <v>46</v>
      </c>
      <c r="L55" s="491">
        <v>2</v>
      </c>
      <c r="M55" s="492">
        <v>15</v>
      </c>
      <c r="N55" s="490">
        <v>1</v>
      </c>
      <c r="O55" s="492">
        <v>0</v>
      </c>
      <c r="P55" s="490">
        <v>0</v>
      </c>
      <c r="Q55" s="491">
        <v>0</v>
      </c>
      <c r="R55" s="492">
        <v>5</v>
      </c>
    </row>
    <row r="56" spans="1:18" ht="15">
      <c r="A56" s="210" t="s">
        <v>386</v>
      </c>
      <c r="B56" s="210" t="s">
        <v>188</v>
      </c>
      <c r="C56" s="490">
        <v>112</v>
      </c>
      <c r="D56" s="491">
        <v>1</v>
      </c>
      <c r="E56" s="492">
        <v>48</v>
      </c>
      <c r="F56" s="490">
        <v>11</v>
      </c>
      <c r="G56" s="492">
        <v>1</v>
      </c>
      <c r="H56" s="490">
        <v>10</v>
      </c>
      <c r="I56" s="491">
        <v>0</v>
      </c>
      <c r="J56" s="492">
        <v>17</v>
      </c>
      <c r="K56" s="490">
        <v>110</v>
      </c>
      <c r="L56" s="491">
        <v>2</v>
      </c>
      <c r="M56" s="492">
        <v>52</v>
      </c>
      <c r="N56" s="490">
        <v>8</v>
      </c>
      <c r="O56" s="492">
        <v>0</v>
      </c>
      <c r="P56" s="490">
        <v>11</v>
      </c>
      <c r="Q56" s="491">
        <v>0</v>
      </c>
      <c r="R56" s="492">
        <v>14</v>
      </c>
    </row>
    <row r="57" spans="1:18" ht="15">
      <c r="A57" s="208" t="s">
        <v>387</v>
      </c>
      <c r="B57" s="208" t="s">
        <v>189</v>
      </c>
      <c r="C57" s="490">
        <v>7</v>
      </c>
      <c r="D57" s="491">
        <v>0</v>
      </c>
      <c r="E57" s="492">
        <v>3</v>
      </c>
      <c r="F57" s="490">
        <v>1</v>
      </c>
      <c r="G57" s="492">
        <v>1</v>
      </c>
      <c r="H57" s="490">
        <v>0</v>
      </c>
      <c r="I57" s="491">
        <v>1</v>
      </c>
      <c r="J57" s="492">
        <v>0</v>
      </c>
      <c r="K57" s="490">
        <v>18</v>
      </c>
      <c r="L57" s="491">
        <v>0</v>
      </c>
      <c r="M57" s="492">
        <v>9</v>
      </c>
      <c r="N57" s="490">
        <v>1</v>
      </c>
      <c r="O57" s="492">
        <v>1</v>
      </c>
      <c r="P57" s="490">
        <v>0</v>
      </c>
      <c r="Q57" s="491">
        <v>0</v>
      </c>
      <c r="R57" s="492">
        <v>0</v>
      </c>
    </row>
    <row r="58" spans="1:18" ht="15">
      <c r="A58" s="210" t="s">
        <v>388</v>
      </c>
      <c r="B58" s="210" t="s">
        <v>190</v>
      </c>
      <c r="C58" s="490">
        <v>19</v>
      </c>
      <c r="D58" s="491">
        <v>0</v>
      </c>
      <c r="E58" s="492">
        <v>3</v>
      </c>
      <c r="F58" s="490">
        <v>0</v>
      </c>
      <c r="G58" s="492">
        <v>2</v>
      </c>
      <c r="H58" s="490">
        <v>2</v>
      </c>
      <c r="I58" s="491">
        <v>2</v>
      </c>
      <c r="J58" s="492">
        <v>3</v>
      </c>
      <c r="K58" s="490">
        <v>38</v>
      </c>
      <c r="L58" s="491">
        <v>3</v>
      </c>
      <c r="M58" s="492">
        <v>16</v>
      </c>
      <c r="N58" s="490">
        <v>2</v>
      </c>
      <c r="O58" s="492">
        <v>3</v>
      </c>
      <c r="P58" s="490">
        <v>3</v>
      </c>
      <c r="Q58" s="491">
        <v>4</v>
      </c>
      <c r="R58" s="492">
        <v>2</v>
      </c>
    </row>
    <row r="59" spans="1:18" ht="15">
      <c r="A59" s="208" t="s">
        <v>389</v>
      </c>
      <c r="B59" s="208" t="s">
        <v>191</v>
      </c>
      <c r="C59" s="490">
        <v>13</v>
      </c>
      <c r="D59" s="491">
        <v>0</v>
      </c>
      <c r="E59" s="492">
        <v>0</v>
      </c>
      <c r="F59" s="490">
        <v>4</v>
      </c>
      <c r="G59" s="492">
        <v>1</v>
      </c>
      <c r="H59" s="490">
        <v>2</v>
      </c>
      <c r="I59" s="491">
        <v>0</v>
      </c>
      <c r="J59" s="492">
        <v>5</v>
      </c>
      <c r="K59" s="490">
        <v>47</v>
      </c>
      <c r="L59" s="491">
        <v>1</v>
      </c>
      <c r="M59" s="492">
        <v>12</v>
      </c>
      <c r="N59" s="490">
        <v>3</v>
      </c>
      <c r="O59" s="492">
        <v>0</v>
      </c>
      <c r="P59" s="490">
        <v>1</v>
      </c>
      <c r="Q59" s="491">
        <v>1</v>
      </c>
      <c r="R59" s="492">
        <v>1</v>
      </c>
    </row>
    <row r="60" spans="1:18" ht="15">
      <c r="A60" s="210" t="s">
        <v>390</v>
      </c>
      <c r="B60" s="210" t="s">
        <v>192</v>
      </c>
      <c r="C60" s="490">
        <v>15</v>
      </c>
      <c r="D60" s="491">
        <v>0</v>
      </c>
      <c r="E60" s="492">
        <v>2</v>
      </c>
      <c r="F60" s="490">
        <v>2</v>
      </c>
      <c r="G60" s="492">
        <v>1</v>
      </c>
      <c r="H60" s="490">
        <v>1</v>
      </c>
      <c r="I60" s="491">
        <v>1</v>
      </c>
      <c r="J60" s="492">
        <v>9</v>
      </c>
      <c r="K60" s="490">
        <v>40</v>
      </c>
      <c r="L60" s="491">
        <v>0</v>
      </c>
      <c r="M60" s="492">
        <v>17</v>
      </c>
      <c r="N60" s="490">
        <v>2</v>
      </c>
      <c r="O60" s="492">
        <v>0</v>
      </c>
      <c r="P60" s="490">
        <v>2</v>
      </c>
      <c r="Q60" s="491">
        <v>0</v>
      </c>
      <c r="R60" s="492">
        <v>6</v>
      </c>
    </row>
    <row r="61" spans="1:18" ht="15">
      <c r="A61" s="208" t="s">
        <v>391</v>
      </c>
      <c r="B61" s="208" t="s">
        <v>193</v>
      </c>
      <c r="C61" s="490">
        <v>14</v>
      </c>
      <c r="D61" s="491">
        <v>1</v>
      </c>
      <c r="E61" s="492">
        <v>5</v>
      </c>
      <c r="F61" s="490">
        <v>9</v>
      </c>
      <c r="G61" s="492">
        <v>0</v>
      </c>
      <c r="H61" s="490">
        <v>2</v>
      </c>
      <c r="I61" s="491">
        <v>0</v>
      </c>
      <c r="J61" s="492">
        <v>2</v>
      </c>
      <c r="K61" s="490">
        <v>26</v>
      </c>
      <c r="L61" s="491">
        <v>0</v>
      </c>
      <c r="M61" s="492">
        <v>6</v>
      </c>
      <c r="N61" s="490">
        <v>1</v>
      </c>
      <c r="O61" s="492">
        <v>1</v>
      </c>
      <c r="P61" s="490">
        <v>0</v>
      </c>
      <c r="Q61" s="491">
        <v>1</v>
      </c>
      <c r="R61" s="492">
        <v>8</v>
      </c>
    </row>
    <row r="62" spans="1:18" ht="15">
      <c r="A62" s="210" t="s">
        <v>392</v>
      </c>
      <c r="B62" s="210" t="s">
        <v>194</v>
      </c>
      <c r="C62" s="490">
        <v>56</v>
      </c>
      <c r="D62" s="491">
        <v>0</v>
      </c>
      <c r="E62" s="492">
        <v>21</v>
      </c>
      <c r="F62" s="490">
        <v>5</v>
      </c>
      <c r="G62" s="492">
        <v>0</v>
      </c>
      <c r="H62" s="490">
        <v>5</v>
      </c>
      <c r="I62" s="491">
        <v>0</v>
      </c>
      <c r="J62" s="492">
        <v>9</v>
      </c>
      <c r="K62" s="490">
        <v>69</v>
      </c>
      <c r="L62" s="491">
        <v>0</v>
      </c>
      <c r="M62" s="492">
        <v>33</v>
      </c>
      <c r="N62" s="490">
        <v>5</v>
      </c>
      <c r="O62" s="492">
        <v>0</v>
      </c>
      <c r="P62" s="490">
        <v>2</v>
      </c>
      <c r="Q62" s="491">
        <v>0</v>
      </c>
      <c r="R62" s="492">
        <v>6</v>
      </c>
    </row>
    <row r="63" spans="1:18" ht="15">
      <c r="A63" s="208" t="s">
        <v>393</v>
      </c>
      <c r="B63" s="208" t="s">
        <v>195</v>
      </c>
      <c r="C63" s="490">
        <v>40</v>
      </c>
      <c r="D63" s="491">
        <v>1</v>
      </c>
      <c r="E63" s="492">
        <v>17</v>
      </c>
      <c r="F63" s="490">
        <v>3</v>
      </c>
      <c r="G63" s="492">
        <v>1</v>
      </c>
      <c r="H63" s="490">
        <v>6</v>
      </c>
      <c r="I63" s="491">
        <v>0</v>
      </c>
      <c r="J63" s="492">
        <v>14</v>
      </c>
      <c r="K63" s="490">
        <v>74</v>
      </c>
      <c r="L63" s="491">
        <v>1</v>
      </c>
      <c r="M63" s="492">
        <v>46</v>
      </c>
      <c r="N63" s="490">
        <v>9</v>
      </c>
      <c r="O63" s="492">
        <v>0</v>
      </c>
      <c r="P63" s="490">
        <v>5</v>
      </c>
      <c r="Q63" s="491">
        <v>0</v>
      </c>
      <c r="R63" s="492">
        <v>15</v>
      </c>
    </row>
    <row r="64" spans="1:18" ht="15">
      <c r="A64" s="210" t="s">
        <v>394</v>
      </c>
      <c r="B64" s="210" t="s">
        <v>196</v>
      </c>
      <c r="C64" s="490">
        <v>5</v>
      </c>
      <c r="D64" s="491">
        <v>0</v>
      </c>
      <c r="E64" s="492">
        <v>1</v>
      </c>
      <c r="F64" s="490">
        <v>1</v>
      </c>
      <c r="G64" s="492">
        <v>0</v>
      </c>
      <c r="H64" s="490">
        <v>0</v>
      </c>
      <c r="I64" s="491">
        <v>0</v>
      </c>
      <c r="J64" s="492">
        <v>0</v>
      </c>
      <c r="K64" s="490">
        <v>21</v>
      </c>
      <c r="L64" s="491">
        <v>0</v>
      </c>
      <c r="M64" s="492">
        <v>5</v>
      </c>
      <c r="N64" s="490">
        <v>1</v>
      </c>
      <c r="O64" s="492">
        <v>0</v>
      </c>
      <c r="P64" s="490">
        <v>0</v>
      </c>
      <c r="Q64" s="491">
        <v>0</v>
      </c>
      <c r="R64" s="492">
        <v>0</v>
      </c>
    </row>
    <row r="65" spans="1:18" ht="15">
      <c r="A65" s="208" t="s">
        <v>395</v>
      </c>
      <c r="B65" s="208" t="s">
        <v>197</v>
      </c>
      <c r="C65" s="490">
        <v>3</v>
      </c>
      <c r="D65" s="491">
        <v>1</v>
      </c>
      <c r="E65" s="492">
        <v>1</v>
      </c>
      <c r="F65" s="490">
        <v>0</v>
      </c>
      <c r="G65" s="492">
        <v>0</v>
      </c>
      <c r="H65" s="490">
        <v>0</v>
      </c>
      <c r="I65" s="491">
        <v>0</v>
      </c>
      <c r="J65" s="492">
        <v>2</v>
      </c>
      <c r="K65" s="490">
        <v>17</v>
      </c>
      <c r="L65" s="491">
        <v>1</v>
      </c>
      <c r="M65" s="492">
        <v>6</v>
      </c>
      <c r="N65" s="490">
        <v>0</v>
      </c>
      <c r="O65" s="492">
        <v>3</v>
      </c>
      <c r="P65" s="490">
        <v>0</v>
      </c>
      <c r="Q65" s="491">
        <v>0</v>
      </c>
      <c r="R65" s="492">
        <v>3</v>
      </c>
    </row>
    <row r="66" spans="1:18" ht="15">
      <c r="A66" s="210" t="s">
        <v>396</v>
      </c>
      <c r="B66" s="210" t="s">
        <v>198</v>
      </c>
      <c r="C66" s="490">
        <v>14</v>
      </c>
      <c r="D66" s="491">
        <v>1</v>
      </c>
      <c r="E66" s="492">
        <v>3</v>
      </c>
      <c r="F66" s="490">
        <v>8</v>
      </c>
      <c r="G66" s="492">
        <v>2</v>
      </c>
      <c r="H66" s="490">
        <v>7</v>
      </c>
      <c r="I66" s="491">
        <v>0</v>
      </c>
      <c r="J66" s="492">
        <v>0</v>
      </c>
      <c r="K66" s="490">
        <v>51</v>
      </c>
      <c r="L66" s="491">
        <v>2</v>
      </c>
      <c r="M66" s="492">
        <v>23</v>
      </c>
      <c r="N66" s="490">
        <v>2</v>
      </c>
      <c r="O66" s="492">
        <v>0</v>
      </c>
      <c r="P66" s="490">
        <v>3</v>
      </c>
      <c r="Q66" s="491">
        <v>1</v>
      </c>
      <c r="R66" s="492">
        <v>8</v>
      </c>
    </row>
    <row r="67" spans="1:18" ht="15">
      <c r="A67" s="208" t="s">
        <v>397</v>
      </c>
      <c r="B67" s="208" t="s">
        <v>199</v>
      </c>
      <c r="C67" s="490">
        <v>47</v>
      </c>
      <c r="D67" s="491">
        <v>1</v>
      </c>
      <c r="E67" s="492">
        <v>26</v>
      </c>
      <c r="F67" s="490">
        <v>5</v>
      </c>
      <c r="G67" s="492">
        <v>0</v>
      </c>
      <c r="H67" s="490">
        <v>3</v>
      </c>
      <c r="I67" s="491">
        <v>0</v>
      </c>
      <c r="J67" s="492">
        <v>16</v>
      </c>
      <c r="K67" s="490">
        <v>77</v>
      </c>
      <c r="L67" s="491">
        <v>1</v>
      </c>
      <c r="M67" s="492">
        <v>59</v>
      </c>
      <c r="N67" s="490">
        <v>6</v>
      </c>
      <c r="O67" s="492">
        <v>1</v>
      </c>
      <c r="P67" s="490">
        <v>2</v>
      </c>
      <c r="Q67" s="491">
        <v>0</v>
      </c>
      <c r="R67" s="492">
        <v>19</v>
      </c>
    </row>
    <row r="68" spans="1:18" ht="15">
      <c r="A68" s="210" t="s">
        <v>398</v>
      </c>
      <c r="B68" s="210" t="s">
        <v>200</v>
      </c>
      <c r="C68" s="490">
        <v>4</v>
      </c>
      <c r="D68" s="491">
        <v>1</v>
      </c>
      <c r="E68" s="492">
        <v>9</v>
      </c>
      <c r="F68" s="490">
        <v>1</v>
      </c>
      <c r="G68" s="492">
        <v>0</v>
      </c>
      <c r="H68" s="490">
        <v>1</v>
      </c>
      <c r="I68" s="491">
        <v>0</v>
      </c>
      <c r="J68" s="492">
        <v>10</v>
      </c>
      <c r="K68" s="490">
        <v>23</v>
      </c>
      <c r="L68" s="491">
        <v>0</v>
      </c>
      <c r="M68" s="492">
        <v>12</v>
      </c>
      <c r="N68" s="490">
        <v>1</v>
      </c>
      <c r="O68" s="492">
        <v>0</v>
      </c>
      <c r="P68" s="490">
        <v>0</v>
      </c>
      <c r="Q68" s="491">
        <v>0</v>
      </c>
      <c r="R68" s="492">
        <v>1</v>
      </c>
    </row>
    <row r="69" spans="1:18" ht="15">
      <c r="A69" s="208" t="s">
        <v>399</v>
      </c>
      <c r="B69" s="208" t="s">
        <v>201</v>
      </c>
      <c r="C69" s="490">
        <v>32</v>
      </c>
      <c r="D69" s="491">
        <v>0</v>
      </c>
      <c r="E69" s="492">
        <v>8</v>
      </c>
      <c r="F69" s="490">
        <v>4</v>
      </c>
      <c r="G69" s="492">
        <v>0</v>
      </c>
      <c r="H69" s="490">
        <v>1</v>
      </c>
      <c r="I69" s="491">
        <v>0</v>
      </c>
      <c r="J69" s="492">
        <v>10</v>
      </c>
      <c r="K69" s="490">
        <v>50</v>
      </c>
      <c r="L69" s="491">
        <v>1</v>
      </c>
      <c r="M69" s="492">
        <v>10</v>
      </c>
      <c r="N69" s="490">
        <v>5</v>
      </c>
      <c r="O69" s="492">
        <v>1</v>
      </c>
      <c r="P69" s="490">
        <v>0</v>
      </c>
      <c r="Q69" s="491">
        <v>1</v>
      </c>
      <c r="R69" s="492">
        <v>2</v>
      </c>
    </row>
    <row r="70" spans="1:18" ht="15">
      <c r="A70" s="210" t="s">
        <v>400</v>
      </c>
      <c r="B70" s="210" t="s">
        <v>202</v>
      </c>
      <c r="C70" s="490">
        <v>4</v>
      </c>
      <c r="D70" s="491">
        <v>0</v>
      </c>
      <c r="E70" s="492">
        <v>1</v>
      </c>
      <c r="F70" s="490">
        <v>0</v>
      </c>
      <c r="G70" s="492">
        <v>0</v>
      </c>
      <c r="H70" s="490">
        <v>0</v>
      </c>
      <c r="I70" s="491">
        <v>0</v>
      </c>
      <c r="J70" s="492">
        <v>2</v>
      </c>
      <c r="K70" s="490">
        <v>7</v>
      </c>
      <c r="L70" s="491">
        <v>0</v>
      </c>
      <c r="M70" s="492">
        <v>1</v>
      </c>
      <c r="N70" s="490">
        <v>0</v>
      </c>
      <c r="O70" s="492">
        <v>0</v>
      </c>
      <c r="P70" s="490">
        <v>0</v>
      </c>
      <c r="Q70" s="491">
        <v>0</v>
      </c>
      <c r="R70" s="492">
        <v>2</v>
      </c>
    </row>
    <row r="71" spans="1:18" ht="15">
      <c r="A71" s="208" t="s">
        <v>401</v>
      </c>
      <c r="B71" s="208" t="s">
        <v>203</v>
      </c>
      <c r="C71" s="490">
        <v>63</v>
      </c>
      <c r="D71" s="491">
        <v>0</v>
      </c>
      <c r="E71" s="492">
        <v>16</v>
      </c>
      <c r="F71" s="490">
        <v>6</v>
      </c>
      <c r="G71" s="492">
        <v>0</v>
      </c>
      <c r="H71" s="490">
        <v>4</v>
      </c>
      <c r="I71" s="491">
        <v>0</v>
      </c>
      <c r="J71" s="492">
        <v>21</v>
      </c>
      <c r="K71" s="490">
        <v>90</v>
      </c>
      <c r="L71" s="491">
        <v>2</v>
      </c>
      <c r="M71" s="492">
        <v>51</v>
      </c>
      <c r="N71" s="490">
        <v>5</v>
      </c>
      <c r="O71" s="492">
        <v>0</v>
      </c>
      <c r="P71" s="490">
        <v>2</v>
      </c>
      <c r="Q71" s="491">
        <v>1</v>
      </c>
      <c r="R71" s="492">
        <v>6</v>
      </c>
    </row>
    <row r="72" spans="1:18" ht="15">
      <c r="A72" s="210" t="s">
        <v>402</v>
      </c>
      <c r="B72" s="210" t="s">
        <v>204</v>
      </c>
      <c r="C72" s="490">
        <v>18</v>
      </c>
      <c r="D72" s="491">
        <v>1</v>
      </c>
      <c r="E72" s="492">
        <v>8</v>
      </c>
      <c r="F72" s="490">
        <v>1</v>
      </c>
      <c r="G72" s="492">
        <v>1</v>
      </c>
      <c r="H72" s="490">
        <v>1</v>
      </c>
      <c r="I72" s="491">
        <v>1</v>
      </c>
      <c r="J72" s="492">
        <v>4</v>
      </c>
      <c r="K72" s="490">
        <v>28</v>
      </c>
      <c r="L72" s="491">
        <v>0</v>
      </c>
      <c r="M72" s="492">
        <v>23</v>
      </c>
      <c r="N72" s="490">
        <v>2</v>
      </c>
      <c r="O72" s="492">
        <v>0</v>
      </c>
      <c r="P72" s="490">
        <v>0</v>
      </c>
      <c r="Q72" s="491">
        <v>0</v>
      </c>
      <c r="R72" s="492">
        <v>3</v>
      </c>
    </row>
    <row r="73" spans="1:18" ht="15">
      <c r="A73" s="208" t="s">
        <v>403</v>
      </c>
      <c r="B73" s="208" t="s">
        <v>205</v>
      </c>
      <c r="C73" s="490">
        <v>25</v>
      </c>
      <c r="D73" s="491">
        <v>0</v>
      </c>
      <c r="E73" s="492">
        <v>17</v>
      </c>
      <c r="F73" s="490">
        <v>7</v>
      </c>
      <c r="G73" s="492">
        <v>1</v>
      </c>
      <c r="H73" s="490">
        <v>6</v>
      </c>
      <c r="I73" s="491">
        <v>0</v>
      </c>
      <c r="J73" s="492">
        <v>5</v>
      </c>
      <c r="K73" s="490">
        <v>56</v>
      </c>
      <c r="L73" s="491">
        <v>2</v>
      </c>
      <c r="M73" s="492">
        <v>31</v>
      </c>
      <c r="N73" s="490">
        <v>2</v>
      </c>
      <c r="O73" s="492">
        <v>0</v>
      </c>
      <c r="P73" s="490">
        <v>2</v>
      </c>
      <c r="Q73" s="491">
        <v>1</v>
      </c>
      <c r="R73" s="492">
        <v>5</v>
      </c>
    </row>
    <row r="74" spans="1:18" ht="15">
      <c r="A74" s="210" t="s">
        <v>404</v>
      </c>
      <c r="B74" s="210" t="s">
        <v>206</v>
      </c>
      <c r="C74" s="490">
        <v>6</v>
      </c>
      <c r="D74" s="491">
        <v>0</v>
      </c>
      <c r="E74" s="492">
        <v>8</v>
      </c>
      <c r="F74" s="490">
        <v>0</v>
      </c>
      <c r="G74" s="492">
        <v>2</v>
      </c>
      <c r="H74" s="490">
        <v>3</v>
      </c>
      <c r="I74" s="491">
        <v>0</v>
      </c>
      <c r="J74" s="492">
        <v>9</v>
      </c>
      <c r="K74" s="490">
        <v>23</v>
      </c>
      <c r="L74" s="491">
        <v>2</v>
      </c>
      <c r="M74" s="492">
        <v>8</v>
      </c>
      <c r="N74" s="490">
        <v>1</v>
      </c>
      <c r="O74" s="492">
        <v>1</v>
      </c>
      <c r="P74" s="490">
        <v>1</v>
      </c>
      <c r="Q74" s="491">
        <v>0</v>
      </c>
      <c r="R74" s="492">
        <v>8</v>
      </c>
    </row>
    <row r="75" spans="1:18" ht="15">
      <c r="A75" s="208" t="s">
        <v>405</v>
      </c>
      <c r="B75" s="208" t="s">
        <v>207</v>
      </c>
      <c r="C75" s="490">
        <v>12</v>
      </c>
      <c r="D75" s="491">
        <v>0</v>
      </c>
      <c r="E75" s="492">
        <v>9</v>
      </c>
      <c r="F75" s="490">
        <v>1</v>
      </c>
      <c r="G75" s="492">
        <v>0</v>
      </c>
      <c r="H75" s="490">
        <v>1</v>
      </c>
      <c r="I75" s="491">
        <v>0</v>
      </c>
      <c r="J75" s="492">
        <v>8</v>
      </c>
      <c r="K75" s="490">
        <v>38</v>
      </c>
      <c r="L75" s="491">
        <v>0</v>
      </c>
      <c r="M75" s="492">
        <v>19</v>
      </c>
      <c r="N75" s="490">
        <v>1</v>
      </c>
      <c r="O75" s="492">
        <v>1</v>
      </c>
      <c r="P75" s="490">
        <v>1</v>
      </c>
      <c r="Q75" s="491">
        <v>0</v>
      </c>
      <c r="R75" s="492">
        <v>3</v>
      </c>
    </row>
    <row r="76" spans="1:18" ht="15">
      <c r="A76" s="210" t="s">
        <v>406</v>
      </c>
      <c r="B76" s="210" t="s">
        <v>208</v>
      </c>
      <c r="C76" s="490">
        <v>19</v>
      </c>
      <c r="D76" s="491">
        <v>0</v>
      </c>
      <c r="E76" s="492">
        <v>7</v>
      </c>
      <c r="F76" s="490">
        <v>2</v>
      </c>
      <c r="G76" s="492">
        <v>1</v>
      </c>
      <c r="H76" s="490">
        <v>3</v>
      </c>
      <c r="I76" s="491">
        <v>0</v>
      </c>
      <c r="J76" s="492">
        <v>7</v>
      </c>
      <c r="K76" s="490">
        <v>42</v>
      </c>
      <c r="L76" s="491">
        <v>0</v>
      </c>
      <c r="M76" s="492">
        <v>20</v>
      </c>
      <c r="N76" s="490">
        <v>4</v>
      </c>
      <c r="O76" s="492">
        <v>0</v>
      </c>
      <c r="P76" s="490">
        <v>2</v>
      </c>
      <c r="Q76" s="491">
        <v>0</v>
      </c>
      <c r="R76" s="492">
        <v>0</v>
      </c>
    </row>
    <row r="77" spans="1:18" ht="15">
      <c r="A77" s="208" t="s">
        <v>407</v>
      </c>
      <c r="B77" s="208" t="s">
        <v>209</v>
      </c>
      <c r="C77" s="490">
        <v>0</v>
      </c>
      <c r="D77" s="491">
        <v>0</v>
      </c>
      <c r="E77" s="492">
        <v>1</v>
      </c>
      <c r="F77" s="490">
        <v>0</v>
      </c>
      <c r="G77" s="492">
        <v>1</v>
      </c>
      <c r="H77" s="490">
        <v>0</v>
      </c>
      <c r="I77" s="491">
        <v>0</v>
      </c>
      <c r="J77" s="492">
        <v>2</v>
      </c>
      <c r="K77" s="490">
        <v>6</v>
      </c>
      <c r="L77" s="491">
        <v>1</v>
      </c>
      <c r="M77" s="492">
        <v>1</v>
      </c>
      <c r="N77" s="490">
        <v>0</v>
      </c>
      <c r="O77" s="492">
        <v>0</v>
      </c>
      <c r="P77" s="490">
        <v>0</v>
      </c>
      <c r="Q77" s="491">
        <v>0</v>
      </c>
      <c r="R77" s="492">
        <v>1</v>
      </c>
    </row>
    <row r="78" spans="1:18" ht="15">
      <c r="A78" s="210" t="s">
        <v>408</v>
      </c>
      <c r="B78" s="210" t="s">
        <v>210</v>
      </c>
      <c r="C78" s="490">
        <v>5</v>
      </c>
      <c r="D78" s="491">
        <v>0</v>
      </c>
      <c r="E78" s="492">
        <v>6</v>
      </c>
      <c r="F78" s="490">
        <v>0</v>
      </c>
      <c r="G78" s="492">
        <v>1</v>
      </c>
      <c r="H78" s="490">
        <v>1</v>
      </c>
      <c r="I78" s="491">
        <v>0</v>
      </c>
      <c r="J78" s="492">
        <v>2</v>
      </c>
      <c r="K78" s="490">
        <v>22</v>
      </c>
      <c r="L78" s="491">
        <v>2</v>
      </c>
      <c r="M78" s="492">
        <v>7</v>
      </c>
      <c r="N78" s="490">
        <v>1</v>
      </c>
      <c r="O78" s="492">
        <v>0</v>
      </c>
      <c r="P78" s="490">
        <v>1</v>
      </c>
      <c r="Q78" s="491">
        <v>0</v>
      </c>
      <c r="R78" s="492">
        <v>5</v>
      </c>
    </row>
    <row r="79" spans="1:18" ht="15">
      <c r="A79" s="208" t="s">
        <v>409</v>
      </c>
      <c r="B79" s="208" t="s">
        <v>211</v>
      </c>
      <c r="C79" s="490">
        <v>8</v>
      </c>
      <c r="D79" s="491">
        <v>1</v>
      </c>
      <c r="E79" s="492">
        <v>1</v>
      </c>
      <c r="F79" s="490">
        <v>0</v>
      </c>
      <c r="G79" s="492">
        <v>1</v>
      </c>
      <c r="H79" s="490">
        <v>3</v>
      </c>
      <c r="I79" s="491">
        <v>1</v>
      </c>
      <c r="J79" s="492">
        <v>1</v>
      </c>
      <c r="K79" s="490">
        <v>19</v>
      </c>
      <c r="L79" s="491">
        <v>2</v>
      </c>
      <c r="M79" s="492">
        <v>5</v>
      </c>
      <c r="N79" s="490">
        <v>0</v>
      </c>
      <c r="O79" s="492">
        <v>0</v>
      </c>
      <c r="P79" s="490">
        <v>0</v>
      </c>
      <c r="Q79" s="491">
        <v>0</v>
      </c>
      <c r="R79" s="492">
        <v>2</v>
      </c>
    </row>
    <row r="80" spans="1:18" ht="15">
      <c r="A80" s="210" t="s">
        <v>410</v>
      </c>
      <c r="B80" s="210" t="s">
        <v>212</v>
      </c>
      <c r="C80" s="490">
        <v>22</v>
      </c>
      <c r="D80" s="491">
        <v>0</v>
      </c>
      <c r="E80" s="492">
        <v>7</v>
      </c>
      <c r="F80" s="490">
        <v>8</v>
      </c>
      <c r="G80" s="492">
        <v>0</v>
      </c>
      <c r="H80" s="490">
        <v>4</v>
      </c>
      <c r="I80" s="491">
        <v>0</v>
      </c>
      <c r="J80" s="492">
        <v>1</v>
      </c>
      <c r="K80" s="490">
        <v>38</v>
      </c>
      <c r="L80" s="491">
        <v>0</v>
      </c>
      <c r="M80" s="492">
        <v>23</v>
      </c>
      <c r="N80" s="490">
        <v>1</v>
      </c>
      <c r="O80" s="492">
        <v>0</v>
      </c>
      <c r="P80" s="490">
        <v>2</v>
      </c>
      <c r="Q80" s="491">
        <v>0</v>
      </c>
      <c r="R80" s="492">
        <v>3</v>
      </c>
    </row>
    <row r="81" spans="1:18" ht="15">
      <c r="A81" s="208" t="s">
        <v>411</v>
      </c>
      <c r="B81" s="208" t="s">
        <v>213</v>
      </c>
      <c r="C81" s="490">
        <v>11</v>
      </c>
      <c r="D81" s="491">
        <v>0</v>
      </c>
      <c r="E81" s="492">
        <v>3</v>
      </c>
      <c r="F81" s="490">
        <v>1</v>
      </c>
      <c r="G81" s="492">
        <v>0</v>
      </c>
      <c r="H81" s="490">
        <v>1</v>
      </c>
      <c r="I81" s="491">
        <v>0</v>
      </c>
      <c r="J81" s="492">
        <v>0</v>
      </c>
      <c r="K81" s="490">
        <v>40</v>
      </c>
      <c r="L81" s="491">
        <v>0</v>
      </c>
      <c r="M81" s="492">
        <v>11</v>
      </c>
      <c r="N81" s="490">
        <v>0</v>
      </c>
      <c r="O81" s="492">
        <v>0</v>
      </c>
      <c r="P81" s="490">
        <v>1</v>
      </c>
      <c r="Q81" s="491">
        <v>0</v>
      </c>
      <c r="R81" s="492">
        <v>2</v>
      </c>
    </row>
    <row r="82" spans="1:18" ht="15">
      <c r="A82" s="210" t="s">
        <v>412</v>
      </c>
      <c r="B82" s="210" t="s">
        <v>214</v>
      </c>
      <c r="C82" s="490">
        <v>5</v>
      </c>
      <c r="D82" s="491">
        <v>0</v>
      </c>
      <c r="E82" s="492">
        <v>1</v>
      </c>
      <c r="F82" s="490">
        <v>2</v>
      </c>
      <c r="G82" s="492">
        <v>0</v>
      </c>
      <c r="H82" s="490">
        <v>2</v>
      </c>
      <c r="I82" s="491">
        <v>0</v>
      </c>
      <c r="J82" s="492">
        <v>1</v>
      </c>
      <c r="K82" s="490">
        <v>11</v>
      </c>
      <c r="L82" s="491">
        <v>1</v>
      </c>
      <c r="M82" s="492">
        <v>2</v>
      </c>
      <c r="N82" s="490">
        <v>2</v>
      </c>
      <c r="O82" s="492">
        <v>1</v>
      </c>
      <c r="P82" s="490">
        <v>0</v>
      </c>
      <c r="Q82" s="491">
        <v>0</v>
      </c>
      <c r="R82" s="492">
        <v>4</v>
      </c>
    </row>
    <row r="83" spans="1:18" ht="15">
      <c r="A83" s="208" t="s">
        <v>413</v>
      </c>
      <c r="B83" s="208" t="s">
        <v>215</v>
      </c>
      <c r="C83" s="490">
        <v>1</v>
      </c>
      <c r="D83" s="491">
        <v>0</v>
      </c>
      <c r="E83" s="492">
        <v>1</v>
      </c>
      <c r="F83" s="490">
        <v>0</v>
      </c>
      <c r="G83" s="492">
        <v>0</v>
      </c>
      <c r="H83" s="490">
        <v>0</v>
      </c>
      <c r="I83" s="491">
        <v>0</v>
      </c>
      <c r="J83" s="492">
        <v>2</v>
      </c>
      <c r="K83" s="490">
        <v>5</v>
      </c>
      <c r="L83" s="491">
        <v>0</v>
      </c>
      <c r="M83" s="492">
        <v>5</v>
      </c>
      <c r="N83" s="490">
        <v>0</v>
      </c>
      <c r="O83" s="492">
        <v>0</v>
      </c>
      <c r="P83" s="490">
        <v>0</v>
      </c>
      <c r="Q83" s="491">
        <v>0</v>
      </c>
      <c r="R83" s="492">
        <v>0</v>
      </c>
    </row>
    <row r="84" spans="1:18" ht="15">
      <c r="A84" s="210" t="s">
        <v>414</v>
      </c>
      <c r="B84" s="210" t="s">
        <v>216</v>
      </c>
      <c r="C84" s="490">
        <v>5</v>
      </c>
      <c r="D84" s="491">
        <v>0</v>
      </c>
      <c r="E84" s="492">
        <v>7</v>
      </c>
      <c r="F84" s="490">
        <v>0</v>
      </c>
      <c r="G84" s="492">
        <v>0</v>
      </c>
      <c r="H84" s="490">
        <v>0</v>
      </c>
      <c r="I84" s="491">
        <v>0</v>
      </c>
      <c r="J84" s="492">
        <v>3</v>
      </c>
      <c r="K84" s="490">
        <v>18</v>
      </c>
      <c r="L84" s="491">
        <v>1</v>
      </c>
      <c r="M84" s="492">
        <v>10</v>
      </c>
      <c r="N84" s="490">
        <v>0</v>
      </c>
      <c r="O84" s="492">
        <v>0</v>
      </c>
      <c r="P84" s="490">
        <v>0</v>
      </c>
      <c r="Q84" s="491">
        <v>0</v>
      </c>
      <c r="R84" s="492">
        <v>1</v>
      </c>
    </row>
    <row r="85" spans="1:18" ht="15">
      <c r="A85" s="208" t="s">
        <v>415</v>
      </c>
      <c r="B85" s="208" t="s">
        <v>217</v>
      </c>
      <c r="C85" s="490">
        <v>18</v>
      </c>
      <c r="D85" s="491">
        <v>0</v>
      </c>
      <c r="E85" s="492">
        <v>3</v>
      </c>
      <c r="F85" s="490">
        <v>3</v>
      </c>
      <c r="G85" s="492">
        <v>1</v>
      </c>
      <c r="H85" s="490">
        <v>3</v>
      </c>
      <c r="I85" s="491">
        <v>0</v>
      </c>
      <c r="J85" s="492">
        <v>6</v>
      </c>
      <c r="K85" s="490">
        <v>49</v>
      </c>
      <c r="L85" s="491">
        <v>1</v>
      </c>
      <c r="M85" s="492">
        <v>13</v>
      </c>
      <c r="N85" s="490">
        <v>4</v>
      </c>
      <c r="O85" s="492">
        <v>0</v>
      </c>
      <c r="P85" s="490">
        <v>2</v>
      </c>
      <c r="Q85" s="491">
        <v>0</v>
      </c>
      <c r="R85" s="492">
        <v>4</v>
      </c>
    </row>
    <row r="86" spans="1:18" ht="15">
      <c r="A86" s="210" t="s">
        <v>416</v>
      </c>
      <c r="B86" s="210" t="s">
        <v>218</v>
      </c>
      <c r="C86" s="490">
        <v>3</v>
      </c>
      <c r="D86" s="491">
        <v>0</v>
      </c>
      <c r="E86" s="492">
        <v>0</v>
      </c>
      <c r="F86" s="490">
        <v>2</v>
      </c>
      <c r="G86" s="492">
        <v>1</v>
      </c>
      <c r="H86" s="490">
        <v>0</v>
      </c>
      <c r="I86" s="491">
        <v>0</v>
      </c>
      <c r="J86" s="492">
        <v>4</v>
      </c>
      <c r="K86" s="490">
        <v>14</v>
      </c>
      <c r="L86" s="491">
        <v>1</v>
      </c>
      <c r="M86" s="492">
        <v>8</v>
      </c>
      <c r="N86" s="490">
        <v>3</v>
      </c>
      <c r="O86" s="492">
        <v>1</v>
      </c>
      <c r="P86" s="490">
        <v>1</v>
      </c>
      <c r="Q86" s="491">
        <v>0</v>
      </c>
      <c r="R86" s="492">
        <v>1</v>
      </c>
    </row>
    <row r="87" spans="1:18" ht="15">
      <c r="A87" s="208" t="s">
        <v>417</v>
      </c>
      <c r="B87" s="208" t="s">
        <v>219</v>
      </c>
      <c r="C87" s="490">
        <v>7</v>
      </c>
      <c r="D87" s="491">
        <v>0</v>
      </c>
      <c r="E87" s="492">
        <v>9</v>
      </c>
      <c r="F87" s="490">
        <v>0</v>
      </c>
      <c r="G87" s="492">
        <v>0</v>
      </c>
      <c r="H87" s="490">
        <v>2</v>
      </c>
      <c r="I87" s="491">
        <v>1</v>
      </c>
      <c r="J87" s="492">
        <v>0</v>
      </c>
      <c r="K87" s="490">
        <v>12</v>
      </c>
      <c r="L87" s="491">
        <v>0</v>
      </c>
      <c r="M87" s="492">
        <v>8</v>
      </c>
      <c r="N87" s="490">
        <v>0</v>
      </c>
      <c r="O87" s="492">
        <v>0</v>
      </c>
      <c r="P87" s="490">
        <v>0</v>
      </c>
      <c r="Q87" s="491">
        <v>0</v>
      </c>
      <c r="R87" s="492">
        <v>0</v>
      </c>
    </row>
    <row r="88" spans="1:18" ht="15">
      <c r="A88" s="210" t="s">
        <v>418</v>
      </c>
      <c r="B88" s="210" t="s">
        <v>220</v>
      </c>
      <c r="C88" s="490">
        <v>15</v>
      </c>
      <c r="D88" s="491">
        <v>0</v>
      </c>
      <c r="E88" s="492">
        <v>7</v>
      </c>
      <c r="F88" s="490">
        <v>8</v>
      </c>
      <c r="G88" s="492">
        <v>0</v>
      </c>
      <c r="H88" s="490">
        <v>0</v>
      </c>
      <c r="I88" s="491">
        <v>0</v>
      </c>
      <c r="J88" s="492">
        <v>0</v>
      </c>
      <c r="K88" s="490">
        <v>24</v>
      </c>
      <c r="L88" s="491">
        <v>0</v>
      </c>
      <c r="M88" s="492">
        <v>11</v>
      </c>
      <c r="N88" s="490">
        <v>3</v>
      </c>
      <c r="O88" s="492">
        <v>0</v>
      </c>
      <c r="P88" s="490">
        <v>0</v>
      </c>
      <c r="Q88" s="491">
        <v>0</v>
      </c>
      <c r="R88" s="492">
        <v>3</v>
      </c>
    </row>
    <row r="89" spans="1:18" ht="15.75" thickBot="1">
      <c r="A89" s="211" t="s">
        <v>419</v>
      </c>
      <c r="B89" s="212" t="s">
        <v>221</v>
      </c>
      <c r="C89" s="490">
        <v>15</v>
      </c>
      <c r="D89" s="491">
        <v>0</v>
      </c>
      <c r="E89" s="492">
        <v>4</v>
      </c>
      <c r="F89" s="490">
        <v>3</v>
      </c>
      <c r="G89" s="492">
        <v>0</v>
      </c>
      <c r="H89" s="490">
        <v>3</v>
      </c>
      <c r="I89" s="491">
        <v>0</v>
      </c>
      <c r="J89" s="492">
        <v>0</v>
      </c>
      <c r="K89" s="490">
        <v>36</v>
      </c>
      <c r="L89" s="491">
        <v>0</v>
      </c>
      <c r="M89" s="492">
        <v>15</v>
      </c>
      <c r="N89" s="490">
        <v>3</v>
      </c>
      <c r="O89" s="492">
        <v>0</v>
      </c>
      <c r="P89" s="490">
        <v>0</v>
      </c>
      <c r="Q89" s="491">
        <v>0</v>
      </c>
      <c r="R89" s="492">
        <v>3</v>
      </c>
    </row>
    <row r="90" spans="1:18" s="70" customFormat="1" ht="17.25" thickBot="1" thickTop="1">
      <c r="A90" s="239"/>
      <c r="B90" s="213" t="s">
        <v>222</v>
      </c>
      <c r="C90" s="214">
        <f>SUM(C9:C89)</f>
        <v>6693</v>
      </c>
      <c r="D90" s="215">
        <f aca="true" t="shared" si="0" ref="D90:R90">SUM(D9:D89)</f>
        <v>96</v>
      </c>
      <c r="E90" s="216">
        <f t="shared" si="0"/>
        <v>1828</v>
      </c>
      <c r="F90" s="217">
        <f t="shared" si="0"/>
        <v>1080</v>
      </c>
      <c r="G90" s="216">
        <f t="shared" si="0"/>
        <v>77</v>
      </c>
      <c r="H90" s="217">
        <f t="shared" si="0"/>
        <v>726</v>
      </c>
      <c r="I90" s="215">
        <f t="shared" si="0"/>
        <v>50</v>
      </c>
      <c r="J90" s="216">
        <f t="shared" si="0"/>
        <v>1265</v>
      </c>
      <c r="K90" s="214">
        <f t="shared" si="0"/>
        <v>8456</v>
      </c>
      <c r="L90" s="215">
        <f>SUM(L9:L89)</f>
        <v>107</v>
      </c>
      <c r="M90" s="216">
        <f t="shared" si="0"/>
        <v>3895</v>
      </c>
      <c r="N90" s="214">
        <f t="shared" si="0"/>
        <v>909</v>
      </c>
      <c r="O90" s="216">
        <f>SUM(O9:O89)</f>
        <v>60</v>
      </c>
      <c r="P90" s="214">
        <f t="shared" si="0"/>
        <v>578</v>
      </c>
      <c r="Q90" s="215">
        <f t="shared" si="0"/>
        <v>45</v>
      </c>
      <c r="R90" s="216">
        <f t="shared" si="0"/>
        <v>1120</v>
      </c>
    </row>
    <row r="91" spans="1:18" s="76" customFormat="1" ht="16.5" customHeight="1" thickTop="1">
      <c r="A91" s="71" t="s">
        <v>15</v>
      </c>
      <c r="B91" s="71"/>
      <c r="C91" s="72"/>
      <c r="D91" s="73"/>
      <c r="E91" s="73"/>
      <c r="F91" s="74"/>
      <c r="G91" s="74"/>
      <c r="H91" s="74"/>
      <c r="I91" s="74"/>
      <c r="J91" s="74"/>
      <c r="K91" s="75"/>
      <c r="L91" s="75"/>
      <c r="M91" s="75"/>
      <c r="N91" s="75"/>
      <c r="O91" s="75"/>
      <c r="P91" s="75"/>
      <c r="Q91" s="75"/>
      <c r="R91" s="75"/>
    </row>
    <row r="92" spans="1:11" s="80" customFormat="1" ht="20.25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9"/>
    </row>
    <row r="93" spans="1:11" s="82" customFormat="1" ht="20.25">
      <c r="A93" s="81"/>
      <c r="B93" s="81"/>
      <c r="K93" s="83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8" customWidth="1"/>
    <col min="2" max="2" width="9.140625" style="68" customWidth="1"/>
    <col min="3" max="3" width="5.7109375" style="67" customWidth="1"/>
    <col min="4" max="4" width="4.8515625" style="67" bestFit="1" customWidth="1"/>
    <col min="5" max="5" width="5.7109375" style="67" customWidth="1"/>
    <col min="6" max="6" width="5.7109375" style="67" bestFit="1" customWidth="1"/>
    <col min="7" max="7" width="5.00390625" style="67" customWidth="1"/>
    <col min="8" max="8" width="5.8515625" style="67" customWidth="1"/>
    <col min="9" max="9" width="5.140625" style="67" customWidth="1"/>
    <col min="10" max="10" width="5.8515625" style="67" customWidth="1"/>
    <col min="11" max="11" width="5.7109375" style="84" customWidth="1"/>
    <col min="12" max="12" width="4.00390625" style="67" customWidth="1"/>
    <col min="13" max="13" width="6.00390625" style="67" customWidth="1"/>
    <col min="14" max="14" width="5.7109375" style="67" customWidth="1"/>
    <col min="15" max="15" width="4.7109375" style="67" customWidth="1"/>
    <col min="16" max="16" width="5.8515625" style="67" customWidth="1"/>
    <col min="17" max="17" width="4.57421875" style="67" customWidth="1"/>
    <col min="18" max="18" width="5.57421875" style="67" customWidth="1"/>
    <col min="19" max="16384" width="9.140625" style="67" customWidth="1"/>
  </cols>
  <sheetData>
    <row r="1" spans="1:19" ht="16.5" thickBot="1">
      <c r="A1" s="640" t="s">
        <v>759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229"/>
      <c r="R1" s="229"/>
      <c r="S1" s="331"/>
    </row>
    <row r="2" spans="1:18" ht="16.5" thickBot="1">
      <c r="A2" s="631" t="s">
        <v>223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</row>
    <row r="3" spans="1:18" s="69" customFormat="1" ht="17.25" customHeight="1" thickBot="1" thickTop="1">
      <c r="A3" s="218"/>
      <c r="B3" s="666" t="s">
        <v>135</v>
      </c>
      <c r="C3" s="669" t="s">
        <v>779</v>
      </c>
      <c r="D3" s="670"/>
      <c r="E3" s="670"/>
      <c r="F3" s="670"/>
      <c r="G3" s="670"/>
      <c r="H3" s="670"/>
      <c r="I3" s="670"/>
      <c r="J3" s="671"/>
      <c r="K3" s="669" t="s">
        <v>780</v>
      </c>
      <c r="L3" s="670"/>
      <c r="M3" s="670"/>
      <c r="N3" s="670"/>
      <c r="O3" s="670"/>
      <c r="P3" s="670"/>
      <c r="Q3" s="670"/>
      <c r="R3" s="671"/>
    </row>
    <row r="4" spans="1:18" ht="15.75" customHeight="1" thickTop="1">
      <c r="A4" s="219" t="s">
        <v>422</v>
      </c>
      <c r="B4" s="667"/>
      <c r="C4" s="672" t="s">
        <v>136</v>
      </c>
      <c r="D4" s="655"/>
      <c r="E4" s="663"/>
      <c r="F4" s="651" t="s">
        <v>137</v>
      </c>
      <c r="G4" s="653"/>
      <c r="H4" s="655" t="s">
        <v>138</v>
      </c>
      <c r="I4" s="655"/>
      <c r="J4" s="653"/>
      <c r="K4" s="655" t="s">
        <v>136</v>
      </c>
      <c r="L4" s="655"/>
      <c r="M4" s="655"/>
      <c r="N4" s="651" t="s">
        <v>137</v>
      </c>
      <c r="O4" s="663"/>
      <c r="P4" s="651" t="s">
        <v>138</v>
      </c>
      <c r="Q4" s="652"/>
      <c r="R4" s="653"/>
    </row>
    <row r="5" spans="1:18" ht="15" customHeight="1">
      <c r="A5" s="219" t="s">
        <v>420</v>
      </c>
      <c r="B5" s="667"/>
      <c r="C5" s="650" t="s">
        <v>139</v>
      </c>
      <c r="D5" s="644" t="s">
        <v>140</v>
      </c>
      <c r="E5" s="657" t="s">
        <v>141</v>
      </c>
      <c r="F5" s="649" t="s">
        <v>139</v>
      </c>
      <c r="G5" s="659" t="s">
        <v>140</v>
      </c>
      <c r="H5" s="661" t="s">
        <v>139</v>
      </c>
      <c r="I5" s="644" t="s">
        <v>140</v>
      </c>
      <c r="J5" s="664" t="s">
        <v>141</v>
      </c>
      <c r="K5" s="649" t="s">
        <v>139</v>
      </c>
      <c r="L5" s="643" t="s">
        <v>140</v>
      </c>
      <c r="M5" s="641" t="s">
        <v>141</v>
      </c>
      <c r="N5" s="645" t="s">
        <v>139</v>
      </c>
      <c r="O5" s="647" t="s">
        <v>140</v>
      </c>
      <c r="P5" s="649" t="s">
        <v>139</v>
      </c>
      <c r="Q5" s="643" t="s">
        <v>140</v>
      </c>
      <c r="R5" s="641" t="s">
        <v>141</v>
      </c>
    </row>
    <row r="6" spans="1:18" ht="20.25" customHeight="1" thickBot="1">
      <c r="A6" s="220"/>
      <c r="B6" s="668"/>
      <c r="C6" s="654"/>
      <c r="D6" s="656"/>
      <c r="E6" s="658"/>
      <c r="F6" s="650"/>
      <c r="G6" s="660"/>
      <c r="H6" s="662"/>
      <c r="I6" s="656"/>
      <c r="J6" s="665"/>
      <c r="K6" s="650"/>
      <c r="L6" s="644"/>
      <c r="M6" s="642"/>
      <c r="N6" s="646"/>
      <c r="O6" s="648"/>
      <c r="P6" s="650"/>
      <c r="Q6" s="644"/>
      <c r="R6" s="642"/>
    </row>
    <row r="7" spans="1:18" ht="15.75" thickTop="1">
      <c r="A7" s="221" t="s">
        <v>339</v>
      </c>
      <c r="B7" s="222" t="s">
        <v>142</v>
      </c>
      <c r="C7" s="230">
        <v>553</v>
      </c>
      <c r="D7" s="231">
        <v>3</v>
      </c>
      <c r="E7" s="232">
        <v>94</v>
      </c>
      <c r="F7" s="230">
        <v>95</v>
      </c>
      <c r="G7" s="232">
        <v>2</v>
      </c>
      <c r="H7" s="230">
        <v>75</v>
      </c>
      <c r="I7" s="231">
        <v>4</v>
      </c>
      <c r="J7" s="232">
        <v>168</v>
      </c>
      <c r="K7" s="230">
        <v>604</v>
      </c>
      <c r="L7" s="231">
        <v>8</v>
      </c>
      <c r="M7" s="232">
        <v>248</v>
      </c>
      <c r="N7" s="230">
        <v>94</v>
      </c>
      <c r="O7" s="232">
        <v>2</v>
      </c>
      <c r="P7" s="230">
        <v>106</v>
      </c>
      <c r="Q7" s="231">
        <v>3</v>
      </c>
      <c r="R7" s="232">
        <v>107</v>
      </c>
    </row>
    <row r="8" spans="1:18" ht="15">
      <c r="A8" s="223" t="s">
        <v>340</v>
      </c>
      <c r="B8" s="223" t="s">
        <v>143</v>
      </c>
      <c r="C8" s="233">
        <v>71</v>
      </c>
      <c r="D8" s="234">
        <v>0</v>
      </c>
      <c r="E8" s="235">
        <v>18</v>
      </c>
      <c r="F8" s="233">
        <v>18</v>
      </c>
      <c r="G8" s="235">
        <v>1</v>
      </c>
      <c r="H8" s="233">
        <v>13</v>
      </c>
      <c r="I8" s="234">
        <v>3</v>
      </c>
      <c r="J8" s="235">
        <v>15</v>
      </c>
      <c r="K8" s="233">
        <v>87</v>
      </c>
      <c r="L8" s="234">
        <v>5</v>
      </c>
      <c r="M8" s="235">
        <v>45</v>
      </c>
      <c r="N8" s="233">
        <v>15</v>
      </c>
      <c r="O8" s="235">
        <v>0</v>
      </c>
      <c r="P8" s="233">
        <v>6</v>
      </c>
      <c r="Q8" s="234">
        <v>1</v>
      </c>
      <c r="R8" s="235">
        <v>15</v>
      </c>
    </row>
    <row r="9" spans="1:18" ht="15">
      <c r="A9" s="221" t="s">
        <v>341</v>
      </c>
      <c r="B9" s="221" t="s">
        <v>224</v>
      </c>
      <c r="C9" s="233">
        <v>87</v>
      </c>
      <c r="D9" s="234">
        <v>4</v>
      </c>
      <c r="E9" s="235">
        <v>37</v>
      </c>
      <c r="F9" s="233">
        <v>16</v>
      </c>
      <c r="G9" s="235">
        <v>1</v>
      </c>
      <c r="H9" s="233">
        <v>14</v>
      </c>
      <c r="I9" s="234">
        <v>2</v>
      </c>
      <c r="J9" s="235">
        <v>46</v>
      </c>
      <c r="K9" s="233">
        <v>130</v>
      </c>
      <c r="L9" s="234">
        <v>5</v>
      </c>
      <c r="M9" s="235">
        <v>101</v>
      </c>
      <c r="N9" s="233">
        <v>10</v>
      </c>
      <c r="O9" s="235">
        <v>1</v>
      </c>
      <c r="P9" s="233">
        <v>22</v>
      </c>
      <c r="Q9" s="234">
        <v>4</v>
      </c>
      <c r="R9" s="235">
        <v>42</v>
      </c>
    </row>
    <row r="10" spans="1:18" ht="15">
      <c r="A10" s="223" t="s">
        <v>342</v>
      </c>
      <c r="B10" s="223" t="s">
        <v>145</v>
      </c>
      <c r="C10" s="233">
        <v>35</v>
      </c>
      <c r="D10" s="234">
        <v>0</v>
      </c>
      <c r="E10" s="235">
        <v>21</v>
      </c>
      <c r="F10" s="233">
        <v>6</v>
      </c>
      <c r="G10" s="235">
        <v>0</v>
      </c>
      <c r="H10" s="233">
        <v>2</v>
      </c>
      <c r="I10" s="234">
        <v>0</v>
      </c>
      <c r="J10" s="235">
        <v>11</v>
      </c>
      <c r="K10" s="233">
        <v>41</v>
      </c>
      <c r="L10" s="234">
        <v>0</v>
      </c>
      <c r="M10" s="235">
        <v>39</v>
      </c>
      <c r="N10" s="233">
        <v>1</v>
      </c>
      <c r="O10" s="235">
        <v>0</v>
      </c>
      <c r="P10" s="233">
        <v>1</v>
      </c>
      <c r="Q10" s="234">
        <v>0</v>
      </c>
      <c r="R10" s="235">
        <v>5</v>
      </c>
    </row>
    <row r="11" spans="1:18" ht="15">
      <c r="A11" s="221" t="s">
        <v>343</v>
      </c>
      <c r="B11" s="221" t="s">
        <v>146</v>
      </c>
      <c r="C11" s="233">
        <v>35</v>
      </c>
      <c r="D11" s="234">
        <v>1</v>
      </c>
      <c r="E11" s="235">
        <v>10</v>
      </c>
      <c r="F11" s="233">
        <v>5</v>
      </c>
      <c r="G11" s="235">
        <v>0</v>
      </c>
      <c r="H11" s="233">
        <v>3</v>
      </c>
      <c r="I11" s="234">
        <v>2</v>
      </c>
      <c r="J11" s="235">
        <v>20</v>
      </c>
      <c r="K11" s="233">
        <v>57</v>
      </c>
      <c r="L11" s="234">
        <v>2</v>
      </c>
      <c r="M11" s="235">
        <v>34</v>
      </c>
      <c r="N11" s="233">
        <v>6</v>
      </c>
      <c r="O11" s="235">
        <v>2</v>
      </c>
      <c r="P11" s="233">
        <v>7</v>
      </c>
      <c r="Q11" s="234">
        <v>1</v>
      </c>
      <c r="R11" s="235">
        <v>17</v>
      </c>
    </row>
    <row r="12" spans="1:18" ht="15">
      <c r="A12" s="223" t="s">
        <v>344</v>
      </c>
      <c r="B12" s="223" t="s">
        <v>147</v>
      </c>
      <c r="C12" s="233">
        <v>2908</v>
      </c>
      <c r="D12" s="234">
        <v>70</v>
      </c>
      <c r="E12" s="235">
        <v>395</v>
      </c>
      <c r="F12" s="233">
        <v>456</v>
      </c>
      <c r="G12" s="235">
        <v>39</v>
      </c>
      <c r="H12" s="233">
        <v>299</v>
      </c>
      <c r="I12" s="234">
        <v>28</v>
      </c>
      <c r="J12" s="235">
        <v>566</v>
      </c>
      <c r="K12" s="233">
        <v>3330</v>
      </c>
      <c r="L12" s="234">
        <v>77</v>
      </c>
      <c r="M12" s="235">
        <v>679</v>
      </c>
      <c r="N12" s="233">
        <v>413</v>
      </c>
      <c r="O12" s="235">
        <v>21</v>
      </c>
      <c r="P12" s="233">
        <v>274</v>
      </c>
      <c r="Q12" s="234">
        <v>36</v>
      </c>
      <c r="R12" s="235">
        <v>783</v>
      </c>
    </row>
    <row r="13" spans="1:18" ht="15">
      <c r="A13" s="221" t="s">
        <v>345</v>
      </c>
      <c r="B13" s="221" t="s">
        <v>148</v>
      </c>
      <c r="C13" s="233">
        <v>1310</v>
      </c>
      <c r="D13" s="234">
        <v>8</v>
      </c>
      <c r="E13" s="235">
        <v>293</v>
      </c>
      <c r="F13" s="233">
        <v>142</v>
      </c>
      <c r="G13" s="235">
        <v>18</v>
      </c>
      <c r="H13" s="233">
        <v>107</v>
      </c>
      <c r="I13" s="234">
        <v>7</v>
      </c>
      <c r="J13" s="235">
        <v>235</v>
      </c>
      <c r="K13" s="233">
        <v>1162</v>
      </c>
      <c r="L13" s="234">
        <v>5</v>
      </c>
      <c r="M13" s="235">
        <v>420</v>
      </c>
      <c r="N13" s="233">
        <v>107</v>
      </c>
      <c r="O13" s="235">
        <v>11</v>
      </c>
      <c r="P13" s="233">
        <v>111</v>
      </c>
      <c r="Q13" s="234">
        <v>12</v>
      </c>
      <c r="R13" s="235">
        <v>242</v>
      </c>
    </row>
    <row r="14" spans="1:18" ht="15">
      <c r="A14" s="223" t="s">
        <v>346</v>
      </c>
      <c r="B14" s="223" t="s">
        <v>149</v>
      </c>
      <c r="C14" s="233">
        <v>24</v>
      </c>
      <c r="D14" s="234">
        <v>1</v>
      </c>
      <c r="E14" s="235">
        <v>18</v>
      </c>
      <c r="F14" s="233">
        <v>3</v>
      </c>
      <c r="G14" s="235">
        <v>1</v>
      </c>
      <c r="H14" s="233">
        <v>1</v>
      </c>
      <c r="I14" s="234">
        <v>2</v>
      </c>
      <c r="J14" s="235">
        <v>33</v>
      </c>
      <c r="K14" s="233">
        <v>36</v>
      </c>
      <c r="L14" s="234">
        <v>3</v>
      </c>
      <c r="M14" s="235">
        <v>22</v>
      </c>
      <c r="N14" s="233">
        <v>0</v>
      </c>
      <c r="O14" s="235">
        <v>3</v>
      </c>
      <c r="P14" s="233">
        <v>2</v>
      </c>
      <c r="Q14" s="234">
        <v>1</v>
      </c>
      <c r="R14" s="235">
        <v>27</v>
      </c>
    </row>
    <row r="15" spans="1:18" ht="15">
      <c r="A15" s="221" t="s">
        <v>347</v>
      </c>
      <c r="B15" s="221" t="s">
        <v>150</v>
      </c>
      <c r="C15" s="233">
        <v>181</v>
      </c>
      <c r="D15" s="234">
        <v>8</v>
      </c>
      <c r="E15" s="235">
        <v>146</v>
      </c>
      <c r="F15" s="233">
        <v>41</v>
      </c>
      <c r="G15" s="235">
        <v>8</v>
      </c>
      <c r="H15" s="233">
        <v>24</v>
      </c>
      <c r="I15" s="234">
        <v>9</v>
      </c>
      <c r="J15" s="235">
        <v>185</v>
      </c>
      <c r="K15" s="233">
        <v>228</v>
      </c>
      <c r="L15" s="234">
        <v>9</v>
      </c>
      <c r="M15" s="235">
        <v>237</v>
      </c>
      <c r="N15" s="233">
        <v>31</v>
      </c>
      <c r="O15" s="235">
        <v>5</v>
      </c>
      <c r="P15" s="233">
        <v>23</v>
      </c>
      <c r="Q15" s="234">
        <v>10</v>
      </c>
      <c r="R15" s="235">
        <v>132</v>
      </c>
    </row>
    <row r="16" spans="1:18" ht="15">
      <c r="A16" s="223" t="s">
        <v>348</v>
      </c>
      <c r="B16" s="223" t="s">
        <v>151</v>
      </c>
      <c r="C16" s="233">
        <v>154</v>
      </c>
      <c r="D16" s="234">
        <v>6</v>
      </c>
      <c r="E16" s="235">
        <v>82</v>
      </c>
      <c r="F16" s="233">
        <v>23</v>
      </c>
      <c r="G16" s="235">
        <v>3</v>
      </c>
      <c r="H16" s="233">
        <v>21</v>
      </c>
      <c r="I16" s="234">
        <v>9</v>
      </c>
      <c r="J16" s="235">
        <v>107</v>
      </c>
      <c r="K16" s="233">
        <v>255</v>
      </c>
      <c r="L16" s="234">
        <v>6</v>
      </c>
      <c r="M16" s="235">
        <v>150</v>
      </c>
      <c r="N16" s="233">
        <v>21</v>
      </c>
      <c r="O16" s="235">
        <v>7</v>
      </c>
      <c r="P16" s="233">
        <v>33</v>
      </c>
      <c r="Q16" s="234">
        <v>17</v>
      </c>
      <c r="R16" s="235">
        <v>82</v>
      </c>
    </row>
    <row r="17" spans="1:18" ht="15">
      <c r="A17" s="221" t="s">
        <v>349</v>
      </c>
      <c r="B17" s="221" t="s">
        <v>152</v>
      </c>
      <c r="C17" s="233">
        <v>30</v>
      </c>
      <c r="D17" s="234">
        <v>1</v>
      </c>
      <c r="E17" s="235">
        <v>13</v>
      </c>
      <c r="F17" s="233">
        <v>4</v>
      </c>
      <c r="G17" s="235">
        <v>0</v>
      </c>
      <c r="H17" s="233">
        <v>3</v>
      </c>
      <c r="I17" s="234">
        <v>2</v>
      </c>
      <c r="J17" s="235">
        <v>19</v>
      </c>
      <c r="K17" s="233">
        <v>40</v>
      </c>
      <c r="L17" s="234">
        <v>2</v>
      </c>
      <c r="M17" s="235">
        <v>30</v>
      </c>
      <c r="N17" s="233">
        <v>6</v>
      </c>
      <c r="O17" s="235">
        <v>0</v>
      </c>
      <c r="P17" s="233">
        <v>5</v>
      </c>
      <c r="Q17" s="234">
        <v>3</v>
      </c>
      <c r="R17" s="235">
        <v>16</v>
      </c>
    </row>
    <row r="18" spans="1:18" ht="15">
      <c r="A18" s="223" t="s">
        <v>350</v>
      </c>
      <c r="B18" s="223" t="s">
        <v>153</v>
      </c>
      <c r="C18" s="233">
        <v>25</v>
      </c>
      <c r="D18" s="234">
        <v>0</v>
      </c>
      <c r="E18" s="235">
        <v>5</v>
      </c>
      <c r="F18" s="233">
        <v>6</v>
      </c>
      <c r="G18" s="235">
        <v>0</v>
      </c>
      <c r="H18" s="233">
        <v>6</v>
      </c>
      <c r="I18" s="234">
        <v>0</v>
      </c>
      <c r="J18" s="235">
        <v>7</v>
      </c>
      <c r="K18" s="233">
        <v>55</v>
      </c>
      <c r="L18" s="234">
        <v>2</v>
      </c>
      <c r="M18" s="235">
        <v>30</v>
      </c>
      <c r="N18" s="233">
        <v>1</v>
      </c>
      <c r="O18" s="235">
        <v>0</v>
      </c>
      <c r="P18" s="233">
        <v>1</v>
      </c>
      <c r="Q18" s="234">
        <v>0</v>
      </c>
      <c r="R18" s="235">
        <v>10</v>
      </c>
    </row>
    <row r="19" spans="1:18" ht="15">
      <c r="A19" s="221" t="s">
        <v>351</v>
      </c>
      <c r="B19" s="221" t="s">
        <v>154</v>
      </c>
      <c r="C19" s="233">
        <v>41</v>
      </c>
      <c r="D19" s="234">
        <v>3</v>
      </c>
      <c r="E19" s="235">
        <v>14</v>
      </c>
      <c r="F19" s="233">
        <v>2</v>
      </c>
      <c r="G19" s="235">
        <v>0</v>
      </c>
      <c r="H19" s="233">
        <v>5</v>
      </c>
      <c r="I19" s="234">
        <v>0</v>
      </c>
      <c r="J19" s="235">
        <v>14</v>
      </c>
      <c r="K19" s="233">
        <v>39</v>
      </c>
      <c r="L19" s="234">
        <v>1</v>
      </c>
      <c r="M19" s="235">
        <v>25</v>
      </c>
      <c r="N19" s="233">
        <v>4</v>
      </c>
      <c r="O19" s="235">
        <v>1</v>
      </c>
      <c r="P19" s="233">
        <v>1</v>
      </c>
      <c r="Q19" s="234">
        <v>0</v>
      </c>
      <c r="R19" s="235">
        <v>16</v>
      </c>
    </row>
    <row r="20" spans="1:18" ht="15">
      <c r="A20" s="223" t="s">
        <v>352</v>
      </c>
      <c r="B20" s="223" t="s">
        <v>155</v>
      </c>
      <c r="C20" s="233">
        <v>65</v>
      </c>
      <c r="D20" s="234">
        <v>0</v>
      </c>
      <c r="E20" s="235">
        <v>21</v>
      </c>
      <c r="F20" s="233">
        <v>5</v>
      </c>
      <c r="G20" s="235">
        <v>2</v>
      </c>
      <c r="H20" s="233">
        <v>6</v>
      </c>
      <c r="I20" s="234">
        <v>2</v>
      </c>
      <c r="J20" s="235">
        <v>18</v>
      </c>
      <c r="K20" s="233">
        <v>53</v>
      </c>
      <c r="L20" s="234">
        <v>0</v>
      </c>
      <c r="M20" s="235">
        <v>34</v>
      </c>
      <c r="N20" s="233">
        <v>8</v>
      </c>
      <c r="O20" s="235">
        <v>0</v>
      </c>
      <c r="P20" s="233">
        <v>7</v>
      </c>
      <c r="Q20" s="234">
        <v>4</v>
      </c>
      <c r="R20" s="235">
        <v>19</v>
      </c>
    </row>
    <row r="21" spans="1:18" ht="15">
      <c r="A21" s="221" t="s">
        <v>353</v>
      </c>
      <c r="B21" s="221" t="s">
        <v>156</v>
      </c>
      <c r="C21" s="233">
        <v>54</v>
      </c>
      <c r="D21" s="234">
        <v>1</v>
      </c>
      <c r="E21" s="235">
        <v>22</v>
      </c>
      <c r="F21" s="233">
        <v>5</v>
      </c>
      <c r="G21" s="235">
        <v>1</v>
      </c>
      <c r="H21" s="233">
        <v>2</v>
      </c>
      <c r="I21" s="234">
        <v>0</v>
      </c>
      <c r="J21" s="235">
        <v>39</v>
      </c>
      <c r="K21" s="233">
        <v>73</v>
      </c>
      <c r="L21" s="234">
        <v>2</v>
      </c>
      <c r="M21" s="235">
        <v>29</v>
      </c>
      <c r="N21" s="233">
        <v>4</v>
      </c>
      <c r="O21" s="235">
        <v>2</v>
      </c>
      <c r="P21" s="233">
        <v>4</v>
      </c>
      <c r="Q21" s="234">
        <v>3</v>
      </c>
      <c r="R21" s="235">
        <v>19</v>
      </c>
    </row>
    <row r="22" spans="1:18" ht="15">
      <c r="A22" s="223" t="s">
        <v>354</v>
      </c>
      <c r="B22" s="223" t="s">
        <v>157</v>
      </c>
      <c r="C22" s="233">
        <v>1026</v>
      </c>
      <c r="D22" s="234">
        <v>16</v>
      </c>
      <c r="E22" s="235">
        <v>182</v>
      </c>
      <c r="F22" s="233">
        <v>132</v>
      </c>
      <c r="G22" s="235">
        <v>14</v>
      </c>
      <c r="H22" s="233">
        <v>129</v>
      </c>
      <c r="I22" s="234">
        <v>10</v>
      </c>
      <c r="J22" s="235">
        <v>238</v>
      </c>
      <c r="K22" s="233">
        <v>1308</v>
      </c>
      <c r="L22" s="234">
        <v>10</v>
      </c>
      <c r="M22" s="235">
        <v>386</v>
      </c>
      <c r="N22" s="233">
        <v>119</v>
      </c>
      <c r="O22" s="235">
        <v>10</v>
      </c>
      <c r="P22" s="233">
        <v>128</v>
      </c>
      <c r="Q22" s="234">
        <v>22</v>
      </c>
      <c r="R22" s="235">
        <v>206</v>
      </c>
    </row>
    <row r="23" spans="1:18" ht="15">
      <c r="A23" s="221" t="s">
        <v>355</v>
      </c>
      <c r="B23" s="221" t="s">
        <v>158</v>
      </c>
      <c r="C23" s="233">
        <v>97</v>
      </c>
      <c r="D23" s="234">
        <v>5</v>
      </c>
      <c r="E23" s="235">
        <v>27</v>
      </c>
      <c r="F23" s="233">
        <v>9</v>
      </c>
      <c r="G23" s="235">
        <v>1</v>
      </c>
      <c r="H23" s="233">
        <v>9</v>
      </c>
      <c r="I23" s="234">
        <v>2</v>
      </c>
      <c r="J23" s="235">
        <v>45</v>
      </c>
      <c r="K23" s="233">
        <v>147</v>
      </c>
      <c r="L23" s="234">
        <v>9</v>
      </c>
      <c r="M23" s="235">
        <v>56</v>
      </c>
      <c r="N23" s="233">
        <v>9</v>
      </c>
      <c r="O23" s="235">
        <v>3</v>
      </c>
      <c r="P23" s="233">
        <v>11</v>
      </c>
      <c r="Q23" s="234">
        <v>2</v>
      </c>
      <c r="R23" s="235">
        <v>34</v>
      </c>
    </row>
    <row r="24" spans="1:18" ht="15">
      <c r="A24" s="223" t="s">
        <v>356</v>
      </c>
      <c r="B24" s="223" t="s">
        <v>159</v>
      </c>
      <c r="C24" s="233">
        <v>12</v>
      </c>
      <c r="D24" s="234">
        <v>2</v>
      </c>
      <c r="E24" s="235">
        <v>3</v>
      </c>
      <c r="F24" s="233">
        <v>3</v>
      </c>
      <c r="G24" s="235">
        <v>4</v>
      </c>
      <c r="H24" s="233">
        <v>2</v>
      </c>
      <c r="I24" s="234">
        <v>2</v>
      </c>
      <c r="J24" s="235">
        <v>11</v>
      </c>
      <c r="K24" s="233">
        <v>35</v>
      </c>
      <c r="L24" s="234">
        <v>1</v>
      </c>
      <c r="M24" s="235">
        <v>2</v>
      </c>
      <c r="N24" s="233">
        <v>4</v>
      </c>
      <c r="O24" s="235">
        <v>1</v>
      </c>
      <c r="P24" s="233">
        <v>1</v>
      </c>
      <c r="Q24" s="234">
        <v>1</v>
      </c>
      <c r="R24" s="235">
        <v>8</v>
      </c>
    </row>
    <row r="25" spans="1:18" ht="15">
      <c r="A25" s="221" t="s">
        <v>357</v>
      </c>
      <c r="B25" s="221" t="s">
        <v>160</v>
      </c>
      <c r="C25" s="233">
        <v>90</v>
      </c>
      <c r="D25" s="234">
        <v>12</v>
      </c>
      <c r="E25" s="235">
        <v>25</v>
      </c>
      <c r="F25" s="233">
        <v>6</v>
      </c>
      <c r="G25" s="235">
        <v>3</v>
      </c>
      <c r="H25" s="233">
        <v>7</v>
      </c>
      <c r="I25" s="234">
        <v>2</v>
      </c>
      <c r="J25" s="235">
        <v>83</v>
      </c>
      <c r="K25" s="233">
        <v>115</v>
      </c>
      <c r="L25" s="234">
        <v>6</v>
      </c>
      <c r="M25" s="235">
        <v>48</v>
      </c>
      <c r="N25" s="233">
        <v>11</v>
      </c>
      <c r="O25" s="235">
        <v>3</v>
      </c>
      <c r="P25" s="233">
        <v>17</v>
      </c>
      <c r="Q25" s="234">
        <v>3</v>
      </c>
      <c r="R25" s="235">
        <v>40</v>
      </c>
    </row>
    <row r="26" spans="1:18" ht="15">
      <c r="A26" s="223" t="s">
        <v>358</v>
      </c>
      <c r="B26" s="223" t="s">
        <v>161</v>
      </c>
      <c r="C26" s="233">
        <v>225</v>
      </c>
      <c r="D26" s="234">
        <v>8</v>
      </c>
      <c r="E26" s="235">
        <v>131</v>
      </c>
      <c r="F26" s="233">
        <v>28</v>
      </c>
      <c r="G26" s="235">
        <v>7</v>
      </c>
      <c r="H26" s="233">
        <v>52</v>
      </c>
      <c r="I26" s="234">
        <v>5</v>
      </c>
      <c r="J26" s="235">
        <v>136</v>
      </c>
      <c r="K26" s="233">
        <v>264</v>
      </c>
      <c r="L26" s="234">
        <v>8</v>
      </c>
      <c r="M26" s="235">
        <v>226</v>
      </c>
      <c r="N26" s="233">
        <v>31</v>
      </c>
      <c r="O26" s="235">
        <v>4</v>
      </c>
      <c r="P26" s="233">
        <v>30</v>
      </c>
      <c r="Q26" s="234">
        <v>9</v>
      </c>
      <c r="R26" s="235">
        <v>113</v>
      </c>
    </row>
    <row r="27" spans="1:18" ht="15">
      <c r="A27" s="221" t="s">
        <v>359</v>
      </c>
      <c r="B27" s="221" t="s">
        <v>162</v>
      </c>
      <c r="C27" s="233">
        <v>275</v>
      </c>
      <c r="D27" s="234">
        <v>4</v>
      </c>
      <c r="E27" s="235">
        <v>88</v>
      </c>
      <c r="F27" s="233">
        <v>33</v>
      </c>
      <c r="G27" s="235">
        <v>0</v>
      </c>
      <c r="H27" s="233">
        <v>25</v>
      </c>
      <c r="I27" s="234">
        <v>2</v>
      </c>
      <c r="J27" s="235">
        <v>17</v>
      </c>
      <c r="K27" s="233">
        <v>411</v>
      </c>
      <c r="L27" s="234">
        <v>3</v>
      </c>
      <c r="M27" s="235">
        <v>139</v>
      </c>
      <c r="N27" s="233">
        <v>26</v>
      </c>
      <c r="O27" s="235">
        <v>1</v>
      </c>
      <c r="P27" s="233">
        <v>23</v>
      </c>
      <c r="Q27" s="234">
        <v>2</v>
      </c>
      <c r="R27" s="235">
        <v>16</v>
      </c>
    </row>
    <row r="28" spans="1:18" ht="15">
      <c r="A28" s="223" t="s">
        <v>360</v>
      </c>
      <c r="B28" s="223" t="s">
        <v>163</v>
      </c>
      <c r="C28" s="233">
        <v>42</v>
      </c>
      <c r="D28" s="234">
        <v>5</v>
      </c>
      <c r="E28" s="235">
        <v>26</v>
      </c>
      <c r="F28" s="233">
        <v>10</v>
      </c>
      <c r="G28" s="235">
        <v>3</v>
      </c>
      <c r="H28" s="233">
        <v>6</v>
      </c>
      <c r="I28" s="234">
        <v>7</v>
      </c>
      <c r="J28" s="235">
        <v>43</v>
      </c>
      <c r="K28" s="233">
        <v>88</v>
      </c>
      <c r="L28" s="234">
        <v>6</v>
      </c>
      <c r="M28" s="235">
        <v>44</v>
      </c>
      <c r="N28" s="233">
        <v>12</v>
      </c>
      <c r="O28" s="235">
        <v>1</v>
      </c>
      <c r="P28" s="233">
        <v>5</v>
      </c>
      <c r="Q28" s="234">
        <v>5</v>
      </c>
      <c r="R28" s="235">
        <v>34</v>
      </c>
    </row>
    <row r="29" spans="1:18" ht="15">
      <c r="A29" s="221" t="s">
        <v>361</v>
      </c>
      <c r="B29" s="221" t="s">
        <v>164</v>
      </c>
      <c r="C29" s="233">
        <v>92</v>
      </c>
      <c r="D29" s="234">
        <v>2</v>
      </c>
      <c r="E29" s="235">
        <v>40</v>
      </c>
      <c r="F29" s="233">
        <v>20</v>
      </c>
      <c r="G29" s="235">
        <v>1</v>
      </c>
      <c r="H29" s="233">
        <v>14</v>
      </c>
      <c r="I29" s="234">
        <v>3</v>
      </c>
      <c r="J29" s="235">
        <v>24</v>
      </c>
      <c r="K29" s="233">
        <v>115</v>
      </c>
      <c r="L29" s="234">
        <v>5</v>
      </c>
      <c r="M29" s="235">
        <v>67</v>
      </c>
      <c r="N29" s="233">
        <v>11</v>
      </c>
      <c r="O29" s="235">
        <v>1</v>
      </c>
      <c r="P29" s="233">
        <v>29</v>
      </c>
      <c r="Q29" s="234">
        <v>2</v>
      </c>
      <c r="R29" s="235">
        <v>26</v>
      </c>
    </row>
    <row r="30" spans="1:18" ht="15">
      <c r="A30" s="223" t="s">
        <v>362</v>
      </c>
      <c r="B30" s="223" t="s">
        <v>165</v>
      </c>
      <c r="C30" s="233">
        <v>28</v>
      </c>
      <c r="D30" s="234">
        <v>1</v>
      </c>
      <c r="E30" s="235">
        <v>25</v>
      </c>
      <c r="F30" s="233">
        <v>7</v>
      </c>
      <c r="G30" s="235">
        <v>1</v>
      </c>
      <c r="H30" s="233">
        <v>5</v>
      </c>
      <c r="I30" s="234">
        <v>2</v>
      </c>
      <c r="J30" s="235">
        <v>42</v>
      </c>
      <c r="K30" s="233">
        <v>63</v>
      </c>
      <c r="L30" s="234">
        <v>0</v>
      </c>
      <c r="M30" s="235">
        <v>49</v>
      </c>
      <c r="N30" s="233">
        <v>3</v>
      </c>
      <c r="O30" s="235">
        <v>0</v>
      </c>
      <c r="P30" s="233">
        <v>8</v>
      </c>
      <c r="Q30" s="234">
        <v>2</v>
      </c>
      <c r="R30" s="235">
        <v>39</v>
      </c>
    </row>
    <row r="31" spans="1:18" ht="15">
      <c r="A31" s="221" t="s">
        <v>363</v>
      </c>
      <c r="B31" s="221" t="s">
        <v>166</v>
      </c>
      <c r="C31" s="233">
        <v>55</v>
      </c>
      <c r="D31" s="234">
        <v>2</v>
      </c>
      <c r="E31" s="235">
        <v>23</v>
      </c>
      <c r="F31" s="233">
        <v>13</v>
      </c>
      <c r="G31" s="235">
        <v>4</v>
      </c>
      <c r="H31" s="233">
        <v>11</v>
      </c>
      <c r="I31" s="234">
        <v>2</v>
      </c>
      <c r="J31" s="235">
        <v>23</v>
      </c>
      <c r="K31" s="233">
        <v>101</v>
      </c>
      <c r="L31" s="234">
        <v>2</v>
      </c>
      <c r="M31" s="235">
        <v>49</v>
      </c>
      <c r="N31" s="233">
        <v>12</v>
      </c>
      <c r="O31" s="235">
        <v>4</v>
      </c>
      <c r="P31" s="233">
        <v>13</v>
      </c>
      <c r="Q31" s="234">
        <v>6</v>
      </c>
      <c r="R31" s="235">
        <v>19</v>
      </c>
    </row>
    <row r="32" spans="1:18" ht="15">
      <c r="A32" s="223" t="s">
        <v>364</v>
      </c>
      <c r="B32" s="223" t="s">
        <v>167</v>
      </c>
      <c r="C32" s="233">
        <v>186</v>
      </c>
      <c r="D32" s="234">
        <v>5</v>
      </c>
      <c r="E32" s="235">
        <v>135</v>
      </c>
      <c r="F32" s="233">
        <v>27</v>
      </c>
      <c r="G32" s="235">
        <v>4</v>
      </c>
      <c r="H32" s="233">
        <v>47</v>
      </c>
      <c r="I32" s="234">
        <v>2</v>
      </c>
      <c r="J32" s="235">
        <v>179</v>
      </c>
      <c r="K32" s="233">
        <v>246</v>
      </c>
      <c r="L32" s="234">
        <v>3</v>
      </c>
      <c r="M32" s="235">
        <v>286</v>
      </c>
      <c r="N32" s="233">
        <v>23</v>
      </c>
      <c r="O32" s="235">
        <v>2</v>
      </c>
      <c r="P32" s="233">
        <v>38</v>
      </c>
      <c r="Q32" s="234">
        <v>5</v>
      </c>
      <c r="R32" s="235">
        <v>177</v>
      </c>
    </row>
    <row r="33" spans="1:18" ht="15">
      <c r="A33" s="221" t="s">
        <v>365</v>
      </c>
      <c r="B33" s="221" t="s">
        <v>168</v>
      </c>
      <c r="C33" s="233">
        <v>683</v>
      </c>
      <c r="D33" s="234">
        <v>4</v>
      </c>
      <c r="E33" s="235">
        <v>180</v>
      </c>
      <c r="F33" s="233">
        <v>73</v>
      </c>
      <c r="G33" s="235">
        <v>1</v>
      </c>
      <c r="H33" s="233">
        <v>55</v>
      </c>
      <c r="I33" s="234">
        <v>1</v>
      </c>
      <c r="J33" s="235">
        <v>67</v>
      </c>
      <c r="K33" s="233">
        <v>709</v>
      </c>
      <c r="L33" s="234">
        <v>5</v>
      </c>
      <c r="M33" s="235">
        <v>283</v>
      </c>
      <c r="N33" s="233">
        <v>65</v>
      </c>
      <c r="O33" s="235">
        <v>2</v>
      </c>
      <c r="P33" s="233">
        <v>32</v>
      </c>
      <c r="Q33" s="234">
        <v>2</v>
      </c>
      <c r="R33" s="235">
        <v>61</v>
      </c>
    </row>
    <row r="34" spans="1:18" ht="15">
      <c r="A34" s="223" t="s">
        <v>366</v>
      </c>
      <c r="B34" s="223" t="s">
        <v>169</v>
      </c>
      <c r="C34" s="233">
        <v>40</v>
      </c>
      <c r="D34" s="234">
        <v>3</v>
      </c>
      <c r="E34" s="235">
        <v>19</v>
      </c>
      <c r="F34" s="233">
        <v>0</v>
      </c>
      <c r="G34" s="235">
        <v>0</v>
      </c>
      <c r="H34" s="233">
        <v>2</v>
      </c>
      <c r="I34" s="234">
        <v>1</v>
      </c>
      <c r="J34" s="235">
        <v>21</v>
      </c>
      <c r="K34" s="233">
        <v>83</v>
      </c>
      <c r="L34" s="234">
        <v>4</v>
      </c>
      <c r="M34" s="235">
        <v>53</v>
      </c>
      <c r="N34" s="233">
        <v>7</v>
      </c>
      <c r="O34" s="235">
        <v>2</v>
      </c>
      <c r="P34" s="233">
        <v>2</v>
      </c>
      <c r="Q34" s="234">
        <v>3</v>
      </c>
      <c r="R34" s="235">
        <v>13</v>
      </c>
    </row>
    <row r="35" spans="1:18" ht="15">
      <c r="A35" s="221" t="s">
        <v>367</v>
      </c>
      <c r="B35" s="221" t="s">
        <v>170</v>
      </c>
      <c r="C35" s="233">
        <v>11</v>
      </c>
      <c r="D35" s="234">
        <v>2</v>
      </c>
      <c r="E35" s="235">
        <v>4</v>
      </c>
      <c r="F35" s="233">
        <v>1</v>
      </c>
      <c r="G35" s="235">
        <v>3</v>
      </c>
      <c r="H35" s="233">
        <v>3</v>
      </c>
      <c r="I35" s="234">
        <v>0</v>
      </c>
      <c r="J35" s="235">
        <v>11</v>
      </c>
      <c r="K35" s="233">
        <v>21</v>
      </c>
      <c r="L35" s="234">
        <v>1</v>
      </c>
      <c r="M35" s="235">
        <v>20</v>
      </c>
      <c r="N35" s="233">
        <v>2</v>
      </c>
      <c r="O35" s="235">
        <v>3</v>
      </c>
      <c r="P35" s="233">
        <v>1</v>
      </c>
      <c r="Q35" s="234">
        <v>1</v>
      </c>
      <c r="R35" s="235">
        <v>11</v>
      </c>
    </row>
    <row r="36" spans="1:18" ht="15">
      <c r="A36" s="223" t="s">
        <v>368</v>
      </c>
      <c r="B36" s="223" t="s">
        <v>171</v>
      </c>
      <c r="C36" s="233">
        <v>23</v>
      </c>
      <c r="D36" s="234">
        <v>0</v>
      </c>
      <c r="E36" s="235">
        <v>25</v>
      </c>
      <c r="F36" s="233">
        <v>0</v>
      </c>
      <c r="G36" s="235">
        <v>0</v>
      </c>
      <c r="H36" s="233">
        <v>2</v>
      </c>
      <c r="I36" s="234">
        <v>0</v>
      </c>
      <c r="J36" s="235">
        <v>3</v>
      </c>
      <c r="K36" s="233">
        <v>46</v>
      </c>
      <c r="L36" s="234">
        <v>1</v>
      </c>
      <c r="M36" s="235">
        <v>28</v>
      </c>
      <c r="N36" s="233">
        <v>0</v>
      </c>
      <c r="O36" s="235">
        <v>0</v>
      </c>
      <c r="P36" s="233">
        <v>0</v>
      </c>
      <c r="Q36" s="234">
        <v>1</v>
      </c>
      <c r="R36" s="235">
        <v>5</v>
      </c>
    </row>
    <row r="37" spans="1:18" ht="15">
      <c r="A37" s="221" t="s">
        <v>369</v>
      </c>
      <c r="B37" s="221" t="s">
        <v>172</v>
      </c>
      <c r="C37" s="233">
        <v>363</v>
      </c>
      <c r="D37" s="234">
        <v>1</v>
      </c>
      <c r="E37" s="235">
        <v>107</v>
      </c>
      <c r="F37" s="233">
        <v>48</v>
      </c>
      <c r="G37" s="235">
        <v>2</v>
      </c>
      <c r="H37" s="233">
        <v>52</v>
      </c>
      <c r="I37" s="234">
        <v>3</v>
      </c>
      <c r="J37" s="235">
        <v>60</v>
      </c>
      <c r="K37" s="233">
        <v>444</v>
      </c>
      <c r="L37" s="234">
        <v>3</v>
      </c>
      <c r="M37" s="235">
        <v>167</v>
      </c>
      <c r="N37" s="233">
        <v>42</v>
      </c>
      <c r="O37" s="235">
        <v>5</v>
      </c>
      <c r="P37" s="233">
        <v>41</v>
      </c>
      <c r="Q37" s="234">
        <v>4</v>
      </c>
      <c r="R37" s="235">
        <v>52</v>
      </c>
    </row>
    <row r="38" spans="1:18" ht="15">
      <c r="A38" s="223" t="s">
        <v>370</v>
      </c>
      <c r="B38" s="223" t="s">
        <v>173</v>
      </c>
      <c r="C38" s="233">
        <v>75</v>
      </c>
      <c r="D38" s="234">
        <v>1</v>
      </c>
      <c r="E38" s="235">
        <v>26</v>
      </c>
      <c r="F38" s="233">
        <v>11</v>
      </c>
      <c r="G38" s="235">
        <v>6</v>
      </c>
      <c r="H38" s="233">
        <v>13</v>
      </c>
      <c r="I38" s="234">
        <v>9</v>
      </c>
      <c r="J38" s="235">
        <v>54</v>
      </c>
      <c r="K38" s="233">
        <v>94</v>
      </c>
      <c r="L38" s="234">
        <v>5</v>
      </c>
      <c r="M38" s="235">
        <v>41</v>
      </c>
      <c r="N38" s="233">
        <v>15</v>
      </c>
      <c r="O38" s="235">
        <v>6</v>
      </c>
      <c r="P38" s="233">
        <v>15</v>
      </c>
      <c r="Q38" s="234">
        <v>3</v>
      </c>
      <c r="R38" s="235">
        <v>40</v>
      </c>
    </row>
    <row r="39" spans="1:18" ht="15">
      <c r="A39" s="221" t="s">
        <v>371</v>
      </c>
      <c r="B39" s="221" t="s">
        <v>290</v>
      </c>
      <c r="C39" s="233">
        <v>603</v>
      </c>
      <c r="D39" s="234">
        <v>9</v>
      </c>
      <c r="E39" s="235">
        <v>127</v>
      </c>
      <c r="F39" s="233">
        <v>83</v>
      </c>
      <c r="G39" s="235">
        <v>0</v>
      </c>
      <c r="H39" s="233">
        <v>51</v>
      </c>
      <c r="I39" s="234">
        <v>5</v>
      </c>
      <c r="J39" s="235">
        <v>141</v>
      </c>
      <c r="K39" s="233">
        <v>702</v>
      </c>
      <c r="L39" s="234">
        <v>9</v>
      </c>
      <c r="M39" s="235">
        <v>248</v>
      </c>
      <c r="N39" s="233">
        <v>49</v>
      </c>
      <c r="O39" s="235">
        <v>3</v>
      </c>
      <c r="P39" s="233">
        <v>65</v>
      </c>
      <c r="Q39" s="234">
        <v>3</v>
      </c>
      <c r="R39" s="235">
        <v>108</v>
      </c>
    </row>
    <row r="40" spans="1:18" ht="15">
      <c r="A40" s="463" t="s">
        <v>653</v>
      </c>
      <c r="B40" s="223" t="s">
        <v>174</v>
      </c>
      <c r="C40" s="233">
        <v>12489</v>
      </c>
      <c r="D40" s="234">
        <v>13</v>
      </c>
      <c r="E40" s="235">
        <v>3925</v>
      </c>
      <c r="F40" s="233">
        <v>2320</v>
      </c>
      <c r="G40" s="235">
        <v>17</v>
      </c>
      <c r="H40" s="233">
        <v>1987</v>
      </c>
      <c r="I40" s="234">
        <v>17</v>
      </c>
      <c r="J40" s="235">
        <v>3074</v>
      </c>
      <c r="K40" s="233">
        <v>12665</v>
      </c>
      <c r="L40" s="234">
        <v>15</v>
      </c>
      <c r="M40" s="235">
        <v>6537</v>
      </c>
      <c r="N40" s="233">
        <v>2201</v>
      </c>
      <c r="O40" s="235">
        <v>17</v>
      </c>
      <c r="P40" s="233">
        <v>2180</v>
      </c>
      <c r="Q40" s="234">
        <v>41</v>
      </c>
      <c r="R40" s="235">
        <v>2546</v>
      </c>
    </row>
    <row r="41" spans="1:18" ht="15">
      <c r="A41" s="221" t="s">
        <v>373</v>
      </c>
      <c r="B41" s="221" t="s">
        <v>175</v>
      </c>
      <c r="C41" s="233">
        <v>1676</v>
      </c>
      <c r="D41" s="234">
        <v>50</v>
      </c>
      <c r="E41" s="235">
        <v>332</v>
      </c>
      <c r="F41" s="233">
        <v>313</v>
      </c>
      <c r="G41" s="235">
        <v>8</v>
      </c>
      <c r="H41" s="233">
        <v>247</v>
      </c>
      <c r="I41" s="234">
        <v>28</v>
      </c>
      <c r="J41" s="235">
        <v>414</v>
      </c>
      <c r="K41" s="233">
        <v>1958</v>
      </c>
      <c r="L41" s="234">
        <v>30</v>
      </c>
      <c r="M41" s="235">
        <v>772</v>
      </c>
      <c r="N41" s="233">
        <v>248</v>
      </c>
      <c r="O41" s="235">
        <v>7</v>
      </c>
      <c r="P41" s="233">
        <v>270</v>
      </c>
      <c r="Q41" s="234">
        <v>25</v>
      </c>
      <c r="R41" s="235">
        <v>334</v>
      </c>
    </row>
    <row r="42" spans="1:18" ht="15">
      <c r="A42" s="223" t="s">
        <v>374</v>
      </c>
      <c r="B42" s="223" t="s">
        <v>176</v>
      </c>
      <c r="C42" s="233">
        <v>20</v>
      </c>
      <c r="D42" s="234">
        <v>0</v>
      </c>
      <c r="E42" s="235">
        <v>13</v>
      </c>
      <c r="F42" s="233">
        <v>2</v>
      </c>
      <c r="G42" s="235">
        <v>0</v>
      </c>
      <c r="H42" s="233">
        <v>1</v>
      </c>
      <c r="I42" s="234">
        <v>0</v>
      </c>
      <c r="J42" s="235">
        <v>13</v>
      </c>
      <c r="K42" s="233">
        <v>21</v>
      </c>
      <c r="L42" s="234">
        <v>1</v>
      </c>
      <c r="M42" s="235">
        <v>29</v>
      </c>
      <c r="N42" s="233">
        <v>0</v>
      </c>
      <c r="O42" s="235">
        <v>1</v>
      </c>
      <c r="P42" s="233">
        <v>2</v>
      </c>
      <c r="Q42" s="234">
        <v>0</v>
      </c>
      <c r="R42" s="235">
        <v>10</v>
      </c>
    </row>
    <row r="43" spans="1:18" ht="15">
      <c r="A43" s="221" t="s">
        <v>375</v>
      </c>
      <c r="B43" s="221" t="s">
        <v>177</v>
      </c>
      <c r="C43" s="233">
        <v>29</v>
      </c>
      <c r="D43" s="234">
        <v>5</v>
      </c>
      <c r="E43" s="235">
        <v>12</v>
      </c>
      <c r="F43" s="233">
        <v>7</v>
      </c>
      <c r="G43" s="235">
        <v>2</v>
      </c>
      <c r="H43" s="233">
        <v>8</v>
      </c>
      <c r="I43" s="234">
        <v>5</v>
      </c>
      <c r="J43" s="235">
        <v>33</v>
      </c>
      <c r="K43" s="233">
        <v>64</v>
      </c>
      <c r="L43" s="234">
        <v>4</v>
      </c>
      <c r="M43" s="235">
        <v>40</v>
      </c>
      <c r="N43" s="233">
        <v>5</v>
      </c>
      <c r="O43" s="235">
        <v>0</v>
      </c>
      <c r="P43" s="233">
        <v>6</v>
      </c>
      <c r="Q43" s="234">
        <v>1</v>
      </c>
      <c r="R43" s="235">
        <v>26</v>
      </c>
    </row>
    <row r="44" spans="1:18" ht="15">
      <c r="A44" s="223" t="s">
        <v>376</v>
      </c>
      <c r="B44" s="223" t="s">
        <v>178</v>
      </c>
      <c r="C44" s="233">
        <v>388</v>
      </c>
      <c r="D44" s="234">
        <v>5</v>
      </c>
      <c r="E44" s="235">
        <v>106</v>
      </c>
      <c r="F44" s="233">
        <v>76</v>
      </c>
      <c r="G44" s="235">
        <v>3</v>
      </c>
      <c r="H44" s="233">
        <v>64</v>
      </c>
      <c r="I44" s="234">
        <v>5</v>
      </c>
      <c r="J44" s="235">
        <v>107</v>
      </c>
      <c r="K44" s="233">
        <v>461</v>
      </c>
      <c r="L44" s="234">
        <v>12</v>
      </c>
      <c r="M44" s="235">
        <v>194</v>
      </c>
      <c r="N44" s="233">
        <v>67</v>
      </c>
      <c r="O44" s="235">
        <v>5</v>
      </c>
      <c r="P44" s="233">
        <v>73</v>
      </c>
      <c r="Q44" s="234">
        <v>3</v>
      </c>
      <c r="R44" s="235">
        <v>91</v>
      </c>
    </row>
    <row r="45" spans="1:18" ht="15">
      <c r="A45" s="221" t="s">
        <v>377</v>
      </c>
      <c r="B45" s="221" t="s">
        <v>179</v>
      </c>
      <c r="C45" s="233">
        <v>55</v>
      </c>
      <c r="D45" s="234">
        <v>0</v>
      </c>
      <c r="E45" s="235">
        <v>34</v>
      </c>
      <c r="F45" s="233">
        <v>15</v>
      </c>
      <c r="G45" s="235">
        <v>2</v>
      </c>
      <c r="H45" s="233">
        <v>4</v>
      </c>
      <c r="I45" s="234">
        <v>6</v>
      </c>
      <c r="J45" s="235">
        <v>54</v>
      </c>
      <c r="K45" s="233">
        <v>89</v>
      </c>
      <c r="L45" s="234">
        <v>1</v>
      </c>
      <c r="M45" s="235">
        <v>82</v>
      </c>
      <c r="N45" s="233">
        <v>7</v>
      </c>
      <c r="O45" s="235">
        <v>0</v>
      </c>
      <c r="P45" s="233">
        <v>8</v>
      </c>
      <c r="Q45" s="234">
        <v>1</v>
      </c>
      <c r="R45" s="235">
        <v>40</v>
      </c>
    </row>
    <row r="46" spans="1:18" ht="15">
      <c r="A46" s="223" t="s">
        <v>378</v>
      </c>
      <c r="B46" s="223" t="s">
        <v>180</v>
      </c>
      <c r="C46" s="233">
        <v>24</v>
      </c>
      <c r="D46" s="234">
        <v>5</v>
      </c>
      <c r="E46" s="235">
        <v>20</v>
      </c>
      <c r="F46" s="233">
        <v>8</v>
      </c>
      <c r="G46" s="235">
        <v>0</v>
      </c>
      <c r="H46" s="233">
        <v>6</v>
      </c>
      <c r="I46" s="234">
        <v>1</v>
      </c>
      <c r="J46" s="235">
        <v>52</v>
      </c>
      <c r="K46" s="233">
        <v>36</v>
      </c>
      <c r="L46" s="234">
        <v>5</v>
      </c>
      <c r="M46" s="235">
        <v>25</v>
      </c>
      <c r="N46" s="233">
        <v>4</v>
      </c>
      <c r="O46" s="235">
        <v>1</v>
      </c>
      <c r="P46" s="233">
        <v>6</v>
      </c>
      <c r="Q46" s="234">
        <v>2</v>
      </c>
      <c r="R46" s="235">
        <v>20</v>
      </c>
    </row>
    <row r="47" spans="1:18" ht="15">
      <c r="A47" s="221" t="s">
        <v>379</v>
      </c>
      <c r="B47" s="221" t="s">
        <v>181</v>
      </c>
      <c r="C47" s="233">
        <v>560</v>
      </c>
      <c r="D47" s="234">
        <v>0</v>
      </c>
      <c r="E47" s="235">
        <v>144</v>
      </c>
      <c r="F47" s="233">
        <v>108</v>
      </c>
      <c r="G47" s="235">
        <v>2</v>
      </c>
      <c r="H47" s="233">
        <v>70</v>
      </c>
      <c r="I47" s="234">
        <v>12</v>
      </c>
      <c r="J47" s="235">
        <v>107</v>
      </c>
      <c r="K47" s="233">
        <v>680</v>
      </c>
      <c r="L47" s="234">
        <v>2</v>
      </c>
      <c r="M47" s="235">
        <v>313</v>
      </c>
      <c r="N47" s="233">
        <v>98</v>
      </c>
      <c r="O47" s="235">
        <v>1</v>
      </c>
      <c r="P47" s="233">
        <v>69</v>
      </c>
      <c r="Q47" s="234">
        <v>6</v>
      </c>
      <c r="R47" s="235">
        <v>85</v>
      </c>
    </row>
    <row r="48" spans="1:18" ht="15">
      <c r="A48" s="223" t="s">
        <v>380</v>
      </c>
      <c r="B48" s="223" t="s">
        <v>182</v>
      </c>
      <c r="C48" s="233">
        <v>561</v>
      </c>
      <c r="D48" s="234">
        <v>14</v>
      </c>
      <c r="E48" s="235">
        <v>168</v>
      </c>
      <c r="F48" s="233">
        <v>73</v>
      </c>
      <c r="G48" s="235">
        <v>4</v>
      </c>
      <c r="H48" s="233">
        <v>60</v>
      </c>
      <c r="I48" s="234">
        <v>12</v>
      </c>
      <c r="J48" s="235">
        <v>178</v>
      </c>
      <c r="K48" s="233">
        <v>700</v>
      </c>
      <c r="L48" s="234">
        <v>13</v>
      </c>
      <c r="M48" s="235">
        <v>328</v>
      </c>
      <c r="N48" s="233">
        <v>65</v>
      </c>
      <c r="O48" s="235">
        <v>13</v>
      </c>
      <c r="P48" s="233">
        <v>84</v>
      </c>
      <c r="Q48" s="234">
        <v>15</v>
      </c>
      <c r="R48" s="235">
        <v>173</v>
      </c>
    </row>
    <row r="49" spans="1:18" ht="15">
      <c r="A49" s="221" t="s">
        <v>381</v>
      </c>
      <c r="B49" s="221" t="s">
        <v>183</v>
      </c>
      <c r="C49" s="233">
        <v>54</v>
      </c>
      <c r="D49" s="234">
        <v>3</v>
      </c>
      <c r="E49" s="235">
        <v>36</v>
      </c>
      <c r="F49" s="233">
        <v>14</v>
      </c>
      <c r="G49" s="235">
        <v>2</v>
      </c>
      <c r="H49" s="233">
        <v>14</v>
      </c>
      <c r="I49" s="234">
        <v>4</v>
      </c>
      <c r="J49" s="235">
        <v>67</v>
      </c>
      <c r="K49" s="233">
        <v>106</v>
      </c>
      <c r="L49" s="234">
        <v>0</v>
      </c>
      <c r="M49" s="235">
        <v>78</v>
      </c>
      <c r="N49" s="233">
        <v>15</v>
      </c>
      <c r="O49" s="235">
        <v>7</v>
      </c>
      <c r="P49" s="233">
        <v>8</v>
      </c>
      <c r="Q49" s="234">
        <v>5</v>
      </c>
      <c r="R49" s="235">
        <v>35</v>
      </c>
    </row>
    <row r="50" spans="1:18" ht="15">
      <c r="A50" s="223" t="s">
        <v>382</v>
      </c>
      <c r="B50" s="223" t="s">
        <v>184</v>
      </c>
      <c r="C50" s="233">
        <v>123</v>
      </c>
      <c r="D50" s="234">
        <v>2</v>
      </c>
      <c r="E50" s="235">
        <v>61</v>
      </c>
      <c r="F50" s="233">
        <v>15</v>
      </c>
      <c r="G50" s="235">
        <v>0</v>
      </c>
      <c r="H50" s="233">
        <v>15</v>
      </c>
      <c r="I50" s="234">
        <v>3</v>
      </c>
      <c r="J50" s="235">
        <v>39</v>
      </c>
      <c r="K50" s="233">
        <v>156</v>
      </c>
      <c r="L50" s="234">
        <v>5</v>
      </c>
      <c r="M50" s="235">
        <v>124</v>
      </c>
      <c r="N50" s="233">
        <v>17</v>
      </c>
      <c r="O50" s="235">
        <v>0</v>
      </c>
      <c r="P50" s="233">
        <v>8</v>
      </c>
      <c r="Q50" s="234">
        <v>5</v>
      </c>
      <c r="R50" s="235">
        <v>24</v>
      </c>
    </row>
    <row r="51" spans="1:18" ht="15">
      <c r="A51" s="221" t="s">
        <v>383</v>
      </c>
      <c r="B51" s="221" t="s">
        <v>185</v>
      </c>
      <c r="C51" s="233">
        <v>188</v>
      </c>
      <c r="D51" s="234">
        <v>7</v>
      </c>
      <c r="E51" s="235">
        <v>73</v>
      </c>
      <c r="F51" s="233">
        <v>25</v>
      </c>
      <c r="G51" s="235">
        <v>6</v>
      </c>
      <c r="H51" s="233">
        <v>23</v>
      </c>
      <c r="I51" s="234">
        <v>4</v>
      </c>
      <c r="J51" s="235">
        <v>114</v>
      </c>
      <c r="K51" s="233">
        <v>246</v>
      </c>
      <c r="L51" s="234">
        <v>7</v>
      </c>
      <c r="M51" s="235">
        <v>205</v>
      </c>
      <c r="N51" s="233">
        <v>24</v>
      </c>
      <c r="O51" s="235">
        <v>6</v>
      </c>
      <c r="P51" s="233">
        <v>14</v>
      </c>
      <c r="Q51" s="234">
        <v>5</v>
      </c>
      <c r="R51" s="235">
        <v>91</v>
      </c>
    </row>
    <row r="52" spans="1:18" ht="15">
      <c r="A52" s="223" t="s">
        <v>384</v>
      </c>
      <c r="B52" s="223" t="s">
        <v>186</v>
      </c>
      <c r="C52" s="233">
        <v>168</v>
      </c>
      <c r="D52" s="234">
        <v>4</v>
      </c>
      <c r="E52" s="235">
        <v>78</v>
      </c>
      <c r="F52" s="233">
        <v>36</v>
      </c>
      <c r="G52" s="235">
        <v>0</v>
      </c>
      <c r="H52" s="233">
        <v>15</v>
      </c>
      <c r="I52" s="234">
        <v>6</v>
      </c>
      <c r="J52" s="235">
        <v>55</v>
      </c>
      <c r="K52" s="233">
        <v>214</v>
      </c>
      <c r="L52" s="234">
        <v>1</v>
      </c>
      <c r="M52" s="235">
        <v>107</v>
      </c>
      <c r="N52" s="233">
        <v>16</v>
      </c>
      <c r="O52" s="235">
        <v>1</v>
      </c>
      <c r="P52" s="233">
        <v>19</v>
      </c>
      <c r="Q52" s="234">
        <v>4</v>
      </c>
      <c r="R52" s="235">
        <v>49</v>
      </c>
    </row>
    <row r="53" spans="1:18" ht="15">
      <c r="A53" s="221" t="s">
        <v>385</v>
      </c>
      <c r="B53" s="221" t="s">
        <v>187</v>
      </c>
      <c r="C53" s="233">
        <v>116</v>
      </c>
      <c r="D53" s="234">
        <v>1</v>
      </c>
      <c r="E53" s="235">
        <v>32</v>
      </c>
      <c r="F53" s="233">
        <v>8</v>
      </c>
      <c r="G53" s="235">
        <v>3</v>
      </c>
      <c r="H53" s="233">
        <v>4</v>
      </c>
      <c r="I53" s="234">
        <v>6</v>
      </c>
      <c r="J53" s="235">
        <v>15</v>
      </c>
      <c r="K53" s="233">
        <v>185</v>
      </c>
      <c r="L53" s="234">
        <v>2</v>
      </c>
      <c r="M53" s="235">
        <v>58</v>
      </c>
      <c r="N53" s="233">
        <v>2</v>
      </c>
      <c r="O53" s="235">
        <v>1</v>
      </c>
      <c r="P53" s="233">
        <v>4</v>
      </c>
      <c r="Q53" s="234">
        <v>2</v>
      </c>
      <c r="R53" s="235">
        <v>16</v>
      </c>
    </row>
    <row r="54" spans="1:18" ht="15">
      <c r="A54" s="223" t="s">
        <v>386</v>
      </c>
      <c r="B54" s="223" t="s">
        <v>188</v>
      </c>
      <c r="C54" s="233">
        <v>449</v>
      </c>
      <c r="D54" s="234">
        <v>6</v>
      </c>
      <c r="E54" s="235">
        <v>167</v>
      </c>
      <c r="F54" s="233">
        <v>52</v>
      </c>
      <c r="G54" s="235">
        <v>2</v>
      </c>
      <c r="H54" s="233">
        <v>47</v>
      </c>
      <c r="I54" s="234">
        <v>5</v>
      </c>
      <c r="J54" s="235">
        <v>119</v>
      </c>
      <c r="K54" s="233">
        <v>427</v>
      </c>
      <c r="L54" s="234">
        <v>5</v>
      </c>
      <c r="M54" s="235">
        <v>229</v>
      </c>
      <c r="N54" s="233">
        <v>37</v>
      </c>
      <c r="O54" s="235">
        <v>2</v>
      </c>
      <c r="P54" s="233">
        <v>53</v>
      </c>
      <c r="Q54" s="234">
        <v>5</v>
      </c>
      <c r="R54" s="235">
        <v>112</v>
      </c>
    </row>
    <row r="55" spans="1:18" ht="15">
      <c r="A55" s="221" t="s">
        <v>387</v>
      </c>
      <c r="B55" s="221" t="s">
        <v>189</v>
      </c>
      <c r="C55" s="233">
        <v>30</v>
      </c>
      <c r="D55" s="234">
        <v>0</v>
      </c>
      <c r="E55" s="235">
        <v>9</v>
      </c>
      <c r="F55" s="233">
        <v>5</v>
      </c>
      <c r="G55" s="235">
        <v>1</v>
      </c>
      <c r="H55" s="233">
        <v>3</v>
      </c>
      <c r="I55" s="234">
        <v>7</v>
      </c>
      <c r="J55" s="235">
        <v>4</v>
      </c>
      <c r="K55" s="233">
        <v>40</v>
      </c>
      <c r="L55" s="234">
        <v>2</v>
      </c>
      <c r="M55" s="235">
        <v>18</v>
      </c>
      <c r="N55" s="233">
        <v>7</v>
      </c>
      <c r="O55" s="235">
        <v>2</v>
      </c>
      <c r="P55" s="233">
        <v>1</v>
      </c>
      <c r="Q55" s="234">
        <v>3</v>
      </c>
      <c r="R55" s="235">
        <v>4</v>
      </c>
    </row>
    <row r="56" spans="1:18" ht="15">
      <c r="A56" s="223" t="s">
        <v>388</v>
      </c>
      <c r="B56" s="223" t="s">
        <v>190</v>
      </c>
      <c r="C56" s="233">
        <v>87</v>
      </c>
      <c r="D56" s="234">
        <v>5</v>
      </c>
      <c r="E56" s="235">
        <v>18</v>
      </c>
      <c r="F56" s="233">
        <v>7</v>
      </c>
      <c r="G56" s="235">
        <v>8</v>
      </c>
      <c r="H56" s="233">
        <v>6</v>
      </c>
      <c r="I56" s="234">
        <v>12</v>
      </c>
      <c r="J56" s="235">
        <v>25</v>
      </c>
      <c r="K56" s="233">
        <v>86</v>
      </c>
      <c r="L56" s="234">
        <v>7</v>
      </c>
      <c r="M56" s="235">
        <v>40</v>
      </c>
      <c r="N56" s="233">
        <v>9</v>
      </c>
      <c r="O56" s="235">
        <v>8</v>
      </c>
      <c r="P56" s="233">
        <v>14</v>
      </c>
      <c r="Q56" s="234">
        <v>12</v>
      </c>
      <c r="R56" s="235">
        <v>18</v>
      </c>
    </row>
    <row r="57" spans="1:18" ht="15">
      <c r="A57" s="221" t="s">
        <v>389</v>
      </c>
      <c r="B57" s="221" t="s">
        <v>191</v>
      </c>
      <c r="C57" s="233">
        <v>36</v>
      </c>
      <c r="D57" s="234">
        <v>2</v>
      </c>
      <c r="E57" s="235">
        <v>14</v>
      </c>
      <c r="F57" s="233">
        <v>12</v>
      </c>
      <c r="G57" s="235">
        <v>1</v>
      </c>
      <c r="H57" s="233">
        <v>4</v>
      </c>
      <c r="I57" s="234">
        <v>1</v>
      </c>
      <c r="J57" s="235">
        <v>17</v>
      </c>
      <c r="K57" s="233">
        <v>94</v>
      </c>
      <c r="L57" s="234">
        <v>2</v>
      </c>
      <c r="M57" s="235">
        <v>32</v>
      </c>
      <c r="N57" s="233">
        <v>10</v>
      </c>
      <c r="O57" s="235">
        <v>1</v>
      </c>
      <c r="P57" s="233">
        <v>13</v>
      </c>
      <c r="Q57" s="234">
        <v>3</v>
      </c>
      <c r="R57" s="235">
        <v>13</v>
      </c>
    </row>
    <row r="58" spans="1:18" ht="15">
      <c r="A58" s="223" t="s">
        <v>390</v>
      </c>
      <c r="B58" s="223" t="s">
        <v>192</v>
      </c>
      <c r="C58" s="233">
        <v>68</v>
      </c>
      <c r="D58" s="234">
        <v>1</v>
      </c>
      <c r="E58" s="235">
        <v>22</v>
      </c>
      <c r="F58" s="233">
        <v>15</v>
      </c>
      <c r="G58" s="235">
        <v>1</v>
      </c>
      <c r="H58" s="233">
        <v>12</v>
      </c>
      <c r="I58" s="234">
        <v>3</v>
      </c>
      <c r="J58" s="235">
        <v>58</v>
      </c>
      <c r="K58" s="233">
        <v>117</v>
      </c>
      <c r="L58" s="234">
        <v>1</v>
      </c>
      <c r="M58" s="235">
        <v>53</v>
      </c>
      <c r="N58" s="233">
        <v>8</v>
      </c>
      <c r="O58" s="235">
        <v>0</v>
      </c>
      <c r="P58" s="233">
        <v>12</v>
      </c>
      <c r="Q58" s="234">
        <v>1</v>
      </c>
      <c r="R58" s="235">
        <v>66</v>
      </c>
    </row>
    <row r="59" spans="1:18" ht="15">
      <c r="A59" s="221" t="s">
        <v>391</v>
      </c>
      <c r="B59" s="221" t="s">
        <v>193</v>
      </c>
      <c r="C59" s="233">
        <v>40</v>
      </c>
      <c r="D59" s="234">
        <v>4</v>
      </c>
      <c r="E59" s="235">
        <v>32</v>
      </c>
      <c r="F59" s="233">
        <v>11</v>
      </c>
      <c r="G59" s="235">
        <v>1</v>
      </c>
      <c r="H59" s="233">
        <v>7</v>
      </c>
      <c r="I59" s="234">
        <v>1</v>
      </c>
      <c r="J59" s="235">
        <v>20</v>
      </c>
      <c r="K59" s="233">
        <v>69</v>
      </c>
      <c r="L59" s="234">
        <v>3</v>
      </c>
      <c r="M59" s="235">
        <v>39</v>
      </c>
      <c r="N59" s="233">
        <v>9</v>
      </c>
      <c r="O59" s="235">
        <v>3</v>
      </c>
      <c r="P59" s="233">
        <v>12</v>
      </c>
      <c r="Q59" s="234">
        <v>3</v>
      </c>
      <c r="R59" s="235">
        <v>35</v>
      </c>
    </row>
    <row r="60" spans="1:18" ht="15">
      <c r="A60" s="223" t="s">
        <v>392</v>
      </c>
      <c r="B60" s="223" t="s">
        <v>194</v>
      </c>
      <c r="C60" s="233">
        <v>227</v>
      </c>
      <c r="D60" s="234">
        <v>3</v>
      </c>
      <c r="E60" s="235">
        <v>74</v>
      </c>
      <c r="F60" s="233">
        <v>24</v>
      </c>
      <c r="G60" s="235">
        <v>1</v>
      </c>
      <c r="H60" s="233">
        <v>30</v>
      </c>
      <c r="I60" s="234">
        <v>3</v>
      </c>
      <c r="J60" s="235">
        <v>46</v>
      </c>
      <c r="K60" s="233">
        <v>274</v>
      </c>
      <c r="L60" s="234">
        <v>4</v>
      </c>
      <c r="M60" s="235">
        <v>122</v>
      </c>
      <c r="N60" s="233">
        <v>24</v>
      </c>
      <c r="O60" s="235">
        <v>1</v>
      </c>
      <c r="P60" s="233">
        <v>18</v>
      </c>
      <c r="Q60" s="234">
        <v>2</v>
      </c>
      <c r="R60" s="235">
        <v>36</v>
      </c>
    </row>
    <row r="61" spans="1:18" ht="15">
      <c r="A61" s="221" t="s">
        <v>393</v>
      </c>
      <c r="B61" s="221" t="s">
        <v>195</v>
      </c>
      <c r="C61" s="233">
        <v>207</v>
      </c>
      <c r="D61" s="234">
        <v>1</v>
      </c>
      <c r="E61" s="235">
        <v>54</v>
      </c>
      <c r="F61" s="233">
        <v>27</v>
      </c>
      <c r="G61" s="235">
        <v>2</v>
      </c>
      <c r="H61" s="233">
        <v>27</v>
      </c>
      <c r="I61" s="234">
        <v>2</v>
      </c>
      <c r="J61" s="235">
        <v>80</v>
      </c>
      <c r="K61" s="233">
        <v>239</v>
      </c>
      <c r="L61" s="234">
        <v>4</v>
      </c>
      <c r="M61" s="235">
        <v>157</v>
      </c>
      <c r="N61" s="233">
        <v>29</v>
      </c>
      <c r="O61" s="235">
        <v>0</v>
      </c>
      <c r="P61" s="233">
        <v>28</v>
      </c>
      <c r="Q61" s="234">
        <v>3</v>
      </c>
      <c r="R61" s="235">
        <v>88</v>
      </c>
    </row>
    <row r="62" spans="1:18" ht="15">
      <c r="A62" s="223" t="s">
        <v>394</v>
      </c>
      <c r="B62" s="223" t="s">
        <v>196</v>
      </c>
      <c r="C62" s="233">
        <v>26</v>
      </c>
      <c r="D62" s="234">
        <v>1</v>
      </c>
      <c r="E62" s="235">
        <v>9</v>
      </c>
      <c r="F62" s="233">
        <v>5</v>
      </c>
      <c r="G62" s="235">
        <v>0</v>
      </c>
      <c r="H62" s="233">
        <v>4</v>
      </c>
      <c r="I62" s="234">
        <v>0</v>
      </c>
      <c r="J62" s="235">
        <v>11</v>
      </c>
      <c r="K62" s="233">
        <v>50</v>
      </c>
      <c r="L62" s="234">
        <v>0</v>
      </c>
      <c r="M62" s="235">
        <v>26</v>
      </c>
      <c r="N62" s="233">
        <v>2</v>
      </c>
      <c r="O62" s="235">
        <v>0</v>
      </c>
      <c r="P62" s="233">
        <v>3</v>
      </c>
      <c r="Q62" s="234">
        <v>0</v>
      </c>
      <c r="R62" s="235">
        <v>3</v>
      </c>
    </row>
    <row r="63" spans="1:18" ht="15">
      <c r="A63" s="221" t="s">
        <v>395</v>
      </c>
      <c r="B63" s="221" t="s">
        <v>197</v>
      </c>
      <c r="C63" s="233">
        <v>20</v>
      </c>
      <c r="D63" s="234">
        <v>2</v>
      </c>
      <c r="E63" s="235">
        <v>11</v>
      </c>
      <c r="F63" s="233">
        <v>0</v>
      </c>
      <c r="G63" s="235">
        <v>1</v>
      </c>
      <c r="H63" s="233">
        <v>2</v>
      </c>
      <c r="I63" s="234">
        <v>1</v>
      </c>
      <c r="J63" s="235">
        <v>12</v>
      </c>
      <c r="K63" s="233">
        <v>35</v>
      </c>
      <c r="L63" s="234">
        <v>2</v>
      </c>
      <c r="M63" s="235">
        <v>23</v>
      </c>
      <c r="N63" s="233">
        <v>0</v>
      </c>
      <c r="O63" s="235">
        <v>3</v>
      </c>
      <c r="P63" s="233">
        <v>1</v>
      </c>
      <c r="Q63" s="234">
        <v>3</v>
      </c>
      <c r="R63" s="235">
        <v>17</v>
      </c>
    </row>
    <row r="64" spans="1:18" ht="15">
      <c r="A64" s="223" t="s">
        <v>396</v>
      </c>
      <c r="B64" s="223" t="s">
        <v>198</v>
      </c>
      <c r="C64" s="233">
        <v>79</v>
      </c>
      <c r="D64" s="234">
        <v>3</v>
      </c>
      <c r="E64" s="235">
        <v>21</v>
      </c>
      <c r="F64" s="233">
        <v>17</v>
      </c>
      <c r="G64" s="235">
        <v>2</v>
      </c>
      <c r="H64" s="233">
        <v>19</v>
      </c>
      <c r="I64" s="234">
        <v>1</v>
      </c>
      <c r="J64" s="235">
        <v>22</v>
      </c>
      <c r="K64" s="233">
        <v>129</v>
      </c>
      <c r="L64" s="234">
        <v>4</v>
      </c>
      <c r="M64" s="235">
        <v>49</v>
      </c>
      <c r="N64" s="233">
        <v>16</v>
      </c>
      <c r="O64" s="235">
        <v>0</v>
      </c>
      <c r="P64" s="233">
        <v>15</v>
      </c>
      <c r="Q64" s="234">
        <v>2</v>
      </c>
      <c r="R64" s="235">
        <v>32</v>
      </c>
    </row>
    <row r="65" spans="1:18" ht="15">
      <c r="A65" s="221" t="s">
        <v>397</v>
      </c>
      <c r="B65" s="221" t="s">
        <v>199</v>
      </c>
      <c r="C65" s="233">
        <v>214</v>
      </c>
      <c r="D65" s="234">
        <v>5</v>
      </c>
      <c r="E65" s="235">
        <v>102</v>
      </c>
      <c r="F65" s="233">
        <v>29</v>
      </c>
      <c r="G65" s="235">
        <v>2</v>
      </c>
      <c r="H65" s="233">
        <v>28</v>
      </c>
      <c r="I65" s="234">
        <v>3</v>
      </c>
      <c r="J65" s="235">
        <v>142</v>
      </c>
      <c r="K65" s="233">
        <v>288</v>
      </c>
      <c r="L65" s="234">
        <v>2</v>
      </c>
      <c r="M65" s="235">
        <v>219</v>
      </c>
      <c r="N65" s="233">
        <v>26</v>
      </c>
      <c r="O65" s="235">
        <v>2</v>
      </c>
      <c r="P65" s="233">
        <v>27</v>
      </c>
      <c r="Q65" s="234">
        <v>4</v>
      </c>
      <c r="R65" s="235">
        <v>116</v>
      </c>
    </row>
    <row r="66" spans="1:18" ht="15">
      <c r="A66" s="223" t="s">
        <v>398</v>
      </c>
      <c r="B66" s="223" t="s">
        <v>200</v>
      </c>
      <c r="C66" s="233">
        <v>33</v>
      </c>
      <c r="D66" s="234">
        <v>3</v>
      </c>
      <c r="E66" s="235">
        <v>44</v>
      </c>
      <c r="F66" s="233">
        <v>8</v>
      </c>
      <c r="G66" s="235">
        <v>0</v>
      </c>
      <c r="H66" s="233">
        <v>4</v>
      </c>
      <c r="I66" s="234">
        <v>1</v>
      </c>
      <c r="J66" s="235">
        <v>52</v>
      </c>
      <c r="K66" s="233">
        <v>71</v>
      </c>
      <c r="L66" s="234">
        <v>1</v>
      </c>
      <c r="M66" s="235">
        <v>67</v>
      </c>
      <c r="N66" s="233">
        <v>5</v>
      </c>
      <c r="O66" s="235">
        <v>0</v>
      </c>
      <c r="P66" s="233">
        <v>6</v>
      </c>
      <c r="Q66" s="234">
        <v>6</v>
      </c>
      <c r="R66" s="235">
        <v>41</v>
      </c>
    </row>
    <row r="67" spans="1:18" ht="15">
      <c r="A67" s="221" t="s">
        <v>399</v>
      </c>
      <c r="B67" s="221" t="s">
        <v>201</v>
      </c>
      <c r="C67" s="233">
        <v>130</v>
      </c>
      <c r="D67" s="234">
        <v>1</v>
      </c>
      <c r="E67" s="235">
        <v>31</v>
      </c>
      <c r="F67" s="233">
        <v>13</v>
      </c>
      <c r="G67" s="235">
        <v>3</v>
      </c>
      <c r="H67" s="233">
        <v>9</v>
      </c>
      <c r="I67" s="234">
        <v>1</v>
      </c>
      <c r="J67" s="235">
        <v>38</v>
      </c>
      <c r="K67" s="233">
        <v>181</v>
      </c>
      <c r="L67" s="234">
        <v>1</v>
      </c>
      <c r="M67" s="235">
        <v>48</v>
      </c>
      <c r="N67" s="233">
        <v>11</v>
      </c>
      <c r="O67" s="235">
        <v>3</v>
      </c>
      <c r="P67" s="233">
        <v>8</v>
      </c>
      <c r="Q67" s="234">
        <v>2</v>
      </c>
      <c r="R67" s="235">
        <v>25</v>
      </c>
    </row>
    <row r="68" spans="1:18" ht="15">
      <c r="A68" s="223" t="s">
        <v>400</v>
      </c>
      <c r="B68" s="223" t="s">
        <v>202</v>
      </c>
      <c r="C68" s="233">
        <v>10</v>
      </c>
      <c r="D68" s="234">
        <v>1</v>
      </c>
      <c r="E68" s="235">
        <v>8</v>
      </c>
      <c r="F68" s="233">
        <v>1</v>
      </c>
      <c r="G68" s="235">
        <v>0</v>
      </c>
      <c r="H68" s="233">
        <v>0</v>
      </c>
      <c r="I68" s="234">
        <v>0</v>
      </c>
      <c r="J68" s="235">
        <v>12</v>
      </c>
      <c r="K68" s="233">
        <v>14</v>
      </c>
      <c r="L68" s="234">
        <v>3</v>
      </c>
      <c r="M68" s="235">
        <v>8</v>
      </c>
      <c r="N68" s="233">
        <v>1</v>
      </c>
      <c r="O68" s="235">
        <v>0</v>
      </c>
      <c r="P68" s="233">
        <v>0</v>
      </c>
      <c r="Q68" s="234">
        <v>1</v>
      </c>
      <c r="R68" s="235">
        <v>14</v>
      </c>
    </row>
    <row r="69" spans="1:18" ht="15">
      <c r="A69" s="221" t="s">
        <v>401</v>
      </c>
      <c r="B69" s="221" t="s">
        <v>203</v>
      </c>
      <c r="C69" s="233">
        <v>236</v>
      </c>
      <c r="D69" s="234">
        <v>1</v>
      </c>
      <c r="E69" s="235">
        <v>81</v>
      </c>
      <c r="F69" s="233">
        <v>35</v>
      </c>
      <c r="G69" s="235">
        <v>0</v>
      </c>
      <c r="H69" s="233">
        <v>16</v>
      </c>
      <c r="I69" s="234">
        <v>1</v>
      </c>
      <c r="J69" s="235">
        <v>48</v>
      </c>
      <c r="K69" s="233">
        <v>308</v>
      </c>
      <c r="L69" s="234">
        <v>5</v>
      </c>
      <c r="M69" s="235">
        <v>168</v>
      </c>
      <c r="N69" s="233">
        <v>31</v>
      </c>
      <c r="O69" s="235">
        <v>1</v>
      </c>
      <c r="P69" s="233">
        <v>13</v>
      </c>
      <c r="Q69" s="234">
        <v>2</v>
      </c>
      <c r="R69" s="235">
        <v>29</v>
      </c>
    </row>
    <row r="70" spans="1:18" ht="15">
      <c r="A70" s="223" t="s">
        <v>402</v>
      </c>
      <c r="B70" s="223" t="s">
        <v>204</v>
      </c>
      <c r="C70" s="233">
        <v>57</v>
      </c>
      <c r="D70" s="234">
        <v>2</v>
      </c>
      <c r="E70" s="235">
        <v>30</v>
      </c>
      <c r="F70" s="233">
        <v>7</v>
      </c>
      <c r="G70" s="235">
        <v>1</v>
      </c>
      <c r="H70" s="233">
        <v>7</v>
      </c>
      <c r="I70" s="234">
        <v>6</v>
      </c>
      <c r="J70" s="235">
        <v>31</v>
      </c>
      <c r="K70" s="233">
        <v>87</v>
      </c>
      <c r="L70" s="234">
        <v>1</v>
      </c>
      <c r="M70" s="235">
        <v>72</v>
      </c>
      <c r="N70" s="233">
        <v>9</v>
      </c>
      <c r="O70" s="235">
        <v>0</v>
      </c>
      <c r="P70" s="233">
        <v>7</v>
      </c>
      <c r="Q70" s="234">
        <v>3</v>
      </c>
      <c r="R70" s="235">
        <v>22</v>
      </c>
    </row>
    <row r="71" spans="1:18" ht="15">
      <c r="A71" s="221" t="s">
        <v>403</v>
      </c>
      <c r="B71" s="221" t="s">
        <v>205</v>
      </c>
      <c r="C71" s="233">
        <v>112</v>
      </c>
      <c r="D71" s="234">
        <v>0</v>
      </c>
      <c r="E71" s="235">
        <v>70</v>
      </c>
      <c r="F71" s="233">
        <v>22</v>
      </c>
      <c r="G71" s="235">
        <v>2</v>
      </c>
      <c r="H71" s="233">
        <v>19</v>
      </c>
      <c r="I71" s="234">
        <v>2</v>
      </c>
      <c r="J71" s="235">
        <v>37</v>
      </c>
      <c r="K71" s="233">
        <v>186</v>
      </c>
      <c r="L71" s="234">
        <v>3</v>
      </c>
      <c r="M71" s="235">
        <v>130</v>
      </c>
      <c r="N71" s="233">
        <v>25</v>
      </c>
      <c r="O71" s="235">
        <v>0</v>
      </c>
      <c r="P71" s="233">
        <v>16</v>
      </c>
      <c r="Q71" s="234">
        <v>6</v>
      </c>
      <c r="R71" s="235">
        <v>38</v>
      </c>
    </row>
    <row r="72" spans="1:18" ht="15">
      <c r="A72" s="223" t="s">
        <v>404</v>
      </c>
      <c r="B72" s="223" t="s">
        <v>206</v>
      </c>
      <c r="C72" s="233">
        <v>32</v>
      </c>
      <c r="D72" s="234">
        <v>1</v>
      </c>
      <c r="E72" s="235">
        <v>31</v>
      </c>
      <c r="F72" s="233">
        <v>3</v>
      </c>
      <c r="G72" s="235">
        <v>3</v>
      </c>
      <c r="H72" s="233">
        <v>6</v>
      </c>
      <c r="I72" s="234">
        <v>5</v>
      </c>
      <c r="J72" s="235">
        <v>34</v>
      </c>
      <c r="K72" s="233">
        <v>66</v>
      </c>
      <c r="L72" s="234">
        <v>4</v>
      </c>
      <c r="M72" s="235">
        <v>33</v>
      </c>
      <c r="N72" s="233">
        <v>5</v>
      </c>
      <c r="O72" s="235">
        <v>3</v>
      </c>
      <c r="P72" s="233">
        <v>7</v>
      </c>
      <c r="Q72" s="234">
        <v>1</v>
      </c>
      <c r="R72" s="235">
        <v>29</v>
      </c>
    </row>
    <row r="73" spans="1:18" ht="15">
      <c r="A73" s="221" t="s">
        <v>405</v>
      </c>
      <c r="B73" s="221" t="s">
        <v>207</v>
      </c>
      <c r="C73" s="233">
        <v>52</v>
      </c>
      <c r="D73" s="234">
        <v>1</v>
      </c>
      <c r="E73" s="235">
        <v>32</v>
      </c>
      <c r="F73" s="233">
        <v>6</v>
      </c>
      <c r="G73" s="235">
        <v>1</v>
      </c>
      <c r="H73" s="233">
        <v>8</v>
      </c>
      <c r="I73" s="234">
        <v>0</v>
      </c>
      <c r="J73" s="235">
        <v>71</v>
      </c>
      <c r="K73" s="233">
        <v>84</v>
      </c>
      <c r="L73" s="234">
        <v>1</v>
      </c>
      <c r="M73" s="235">
        <v>49</v>
      </c>
      <c r="N73" s="233">
        <v>9</v>
      </c>
      <c r="O73" s="235">
        <v>1</v>
      </c>
      <c r="P73" s="233">
        <v>9</v>
      </c>
      <c r="Q73" s="234">
        <v>3</v>
      </c>
      <c r="R73" s="235">
        <v>65</v>
      </c>
    </row>
    <row r="74" spans="1:18" ht="15">
      <c r="A74" s="223" t="s">
        <v>406</v>
      </c>
      <c r="B74" s="223" t="s">
        <v>208</v>
      </c>
      <c r="C74" s="233">
        <v>70</v>
      </c>
      <c r="D74" s="234">
        <v>2</v>
      </c>
      <c r="E74" s="235">
        <v>36</v>
      </c>
      <c r="F74" s="233">
        <v>11</v>
      </c>
      <c r="G74" s="235">
        <v>1</v>
      </c>
      <c r="H74" s="233">
        <v>10</v>
      </c>
      <c r="I74" s="234">
        <v>0</v>
      </c>
      <c r="J74" s="235">
        <v>23</v>
      </c>
      <c r="K74" s="233">
        <v>125</v>
      </c>
      <c r="L74" s="234">
        <v>1</v>
      </c>
      <c r="M74" s="235">
        <v>50</v>
      </c>
      <c r="N74" s="233">
        <v>15</v>
      </c>
      <c r="O74" s="235">
        <v>1</v>
      </c>
      <c r="P74" s="233">
        <v>8</v>
      </c>
      <c r="Q74" s="234">
        <v>0</v>
      </c>
      <c r="R74" s="235">
        <v>9</v>
      </c>
    </row>
    <row r="75" spans="1:18" ht="15">
      <c r="A75" s="221" t="s">
        <v>407</v>
      </c>
      <c r="B75" s="221" t="s">
        <v>209</v>
      </c>
      <c r="C75" s="233">
        <v>5</v>
      </c>
      <c r="D75" s="234">
        <v>0</v>
      </c>
      <c r="E75" s="235">
        <v>3</v>
      </c>
      <c r="F75" s="233">
        <v>1</v>
      </c>
      <c r="G75" s="235">
        <v>1</v>
      </c>
      <c r="H75" s="233">
        <v>0</v>
      </c>
      <c r="I75" s="234">
        <v>0</v>
      </c>
      <c r="J75" s="235">
        <v>7</v>
      </c>
      <c r="K75" s="233">
        <v>10</v>
      </c>
      <c r="L75" s="234">
        <v>2</v>
      </c>
      <c r="M75" s="235">
        <v>6</v>
      </c>
      <c r="N75" s="233">
        <v>1</v>
      </c>
      <c r="O75" s="235">
        <v>0</v>
      </c>
      <c r="P75" s="233">
        <v>0</v>
      </c>
      <c r="Q75" s="234">
        <v>0</v>
      </c>
      <c r="R75" s="235">
        <v>5</v>
      </c>
    </row>
    <row r="76" spans="1:18" ht="15">
      <c r="A76" s="223" t="s">
        <v>408</v>
      </c>
      <c r="B76" s="223" t="s">
        <v>210</v>
      </c>
      <c r="C76" s="233">
        <v>30</v>
      </c>
      <c r="D76" s="234">
        <v>3</v>
      </c>
      <c r="E76" s="235">
        <v>30</v>
      </c>
      <c r="F76" s="233">
        <v>4</v>
      </c>
      <c r="G76" s="235">
        <v>1</v>
      </c>
      <c r="H76" s="233">
        <v>2</v>
      </c>
      <c r="I76" s="234">
        <v>3</v>
      </c>
      <c r="J76" s="235">
        <v>22</v>
      </c>
      <c r="K76" s="233">
        <v>56</v>
      </c>
      <c r="L76" s="234">
        <v>5</v>
      </c>
      <c r="M76" s="235">
        <v>51</v>
      </c>
      <c r="N76" s="233">
        <v>5</v>
      </c>
      <c r="O76" s="235">
        <v>0</v>
      </c>
      <c r="P76" s="233">
        <v>4</v>
      </c>
      <c r="Q76" s="234">
        <v>2</v>
      </c>
      <c r="R76" s="235">
        <v>34</v>
      </c>
    </row>
    <row r="77" spans="1:18" ht="15">
      <c r="A77" s="221" t="s">
        <v>409</v>
      </c>
      <c r="B77" s="221" t="s">
        <v>211</v>
      </c>
      <c r="C77" s="233">
        <v>39</v>
      </c>
      <c r="D77" s="234">
        <v>3</v>
      </c>
      <c r="E77" s="235">
        <v>12</v>
      </c>
      <c r="F77" s="233">
        <v>3</v>
      </c>
      <c r="G77" s="235">
        <v>1</v>
      </c>
      <c r="H77" s="233">
        <v>8</v>
      </c>
      <c r="I77" s="234">
        <v>1</v>
      </c>
      <c r="J77" s="235">
        <v>17</v>
      </c>
      <c r="K77" s="233">
        <v>44</v>
      </c>
      <c r="L77" s="234">
        <v>2</v>
      </c>
      <c r="M77" s="235">
        <v>14</v>
      </c>
      <c r="N77" s="233">
        <v>1</v>
      </c>
      <c r="O77" s="235">
        <v>2</v>
      </c>
      <c r="P77" s="233">
        <v>5</v>
      </c>
      <c r="Q77" s="234">
        <v>0</v>
      </c>
      <c r="R77" s="235">
        <v>9</v>
      </c>
    </row>
    <row r="78" spans="1:18" ht="15">
      <c r="A78" s="223" t="s">
        <v>410</v>
      </c>
      <c r="B78" s="223" t="s">
        <v>212</v>
      </c>
      <c r="C78" s="233">
        <v>98</v>
      </c>
      <c r="D78" s="234">
        <v>2</v>
      </c>
      <c r="E78" s="235">
        <v>34</v>
      </c>
      <c r="F78" s="233">
        <v>13</v>
      </c>
      <c r="G78" s="235">
        <v>0</v>
      </c>
      <c r="H78" s="233">
        <v>10</v>
      </c>
      <c r="I78" s="234">
        <v>0</v>
      </c>
      <c r="J78" s="235">
        <v>19</v>
      </c>
      <c r="K78" s="233">
        <v>138</v>
      </c>
      <c r="L78" s="234">
        <v>3</v>
      </c>
      <c r="M78" s="235">
        <v>54</v>
      </c>
      <c r="N78" s="233">
        <v>6</v>
      </c>
      <c r="O78" s="235">
        <v>0</v>
      </c>
      <c r="P78" s="233">
        <v>5</v>
      </c>
      <c r="Q78" s="234">
        <v>1</v>
      </c>
      <c r="R78" s="235">
        <v>6</v>
      </c>
    </row>
    <row r="79" spans="1:18" ht="15">
      <c r="A79" s="221" t="s">
        <v>411</v>
      </c>
      <c r="B79" s="221" t="s">
        <v>213</v>
      </c>
      <c r="C79" s="233">
        <v>56</v>
      </c>
      <c r="D79" s="234">
        <v>7</v>
      </c>
      <c r="E79" s="235">
        <v>12</v>
      </c>
      <c r="F79" s="233">
        <v>5</v>
      </c>
      <c r="G79" s="235">
        <v>0</v>
      </c>
      <c r="H79" s="233">
        <v>4</v>
      </c>
      <c r="I79" s="234">
        <v>0</v>
      </c>
      <c r="J79" s="235">
        <v>3</v>
      </c>
      <c r="K79" s="233">
        <v>102</v>
      </c>
      <c r="L79" s="234">
        <v>1</v>
      </c>
      <c r="M79" s="235">
        <v>31</v>
      </c>
      <c r="N79" s="233">
        <v>2</v>
      </c>
      <c r="O79" s="235">
        <v>0</v>
      </c>
      <c r="P79" s="233">
        <v>1</v>
      </c>
      <c r="Q79" s="234">
        <v>1</v>
      </c>
      <c r="R79" s="235">
        <v>6</v>
      </c>
    </row>
    <row r="80" spans="1:18" ht="15">
      <c r="A80" s="223" t="s">
        <v>412</v>
      </c>
      <c r="B80" s="223" t="s">
        <v>214</v>
      </c>
      <c r="C80" s="233">
        <v>17</v>
      </c>
      <c r="D80" s="234">
        <v>0</v>
      </c>
      <c r="E80" s="235">
        <v>5</v>
      </c>
      <c r="F80" s="233">
        <v>3</v>
      </c>
      <c r="G80" s="235">
        <v>1</v>
      </c>
      <c r="H80" s="233">
        <v>3</v>
      </c>
      <c r="I80" s="234">
        <v>1</v>
      </c>
      <c r="J80" s="235">
        <v>9</v>
      </c>
      <c r="K80" s="233">
        <v>15</v>
      </c>
      <c r="L80" s="234">
        <v>1</v>
      </c>
      <c r="M80" s="235">
        <v>13</v>
      </c>
      <c r="N80" s="233">
        <v>2</v>
      </c>
      <c r="O80" s="235">
        <v>1</v>
      </c>
      <c r="P80" s="233">
        <v>1</v>
      </c>
      <c r="Q80" s="234">
        <v>0</v>
      </c>
      <c r="R80" s="235">
        <v>74</v>
      </c>
    </row>
    <row r="81" spans="1:18" ht="15">
      <c r="A81" s="221" t="s">
        <v>413</v>
      </c>
      <c r="B81" s="221" t="s">
        <v>215</v>
      </c>
      <c r="C81" s="233">
        <v>5</v>
      </c>
      <c r="D81" s="234">
        <v>0</v>
      </c>
      <c r="E81" s="235">
        <v>4</v>
      </c>
      <c r="F81" s="233">
        <v>2</v>
      </c>
      <c r="G81" s="235">
        <v>0</v>
      </c>
      <c r="H81" s="233">
        <v>0</v>
      </c>
      <c r="I81" s="234">
        <v>0</v>
      </c>
      <c r="J81" s="235">
        <v>5</v>
      </c>
      <c r="K81" s="233">
        <v>13</v>
      </c>
      <c r="L81" s="234">
        <v>1</v>
      </c>
      <c r="M81" s="235">
        <v>14</v>
      </c>
      <c r="N81" s="233">
        <v>0</v>
      </c>
      <c r="O81" s="235">
        <v>0</v>
      </c>
      <c r="P81" s="233">
        <v>0</v>
      </c>
      <c r="Q81" s="234">
        <v>1</v>
      </c>
      <c r="R81" s="235">
        <v>5</v>
      </c>
    </row>
    <row r="82" spans="1:18" ht="15">
      <c r="A82" s="223" t="s">
        <v>414</v>
      </c>
      <c r="B82" s="223" t="s">
        <v>216</v>
      </c>
      <c r="C82" s="233">
        <v>20</v>
      </c>
      <c r="D82" s="234">
        <v>0</v>
      </c>
      <c r="E82" s="235">
        <v>40</v>
      </c>
      <c r="F82" s="233">
        <v>0</v>
      </c>
      <c r="G82" s="235">
        <v>0</v>
      </c>
      <c r="H82" s="233">
        <v>2</v>
      </c>
      <c r="I82" s="234">
        <v>2</v>
      </c>
      <c r="J82" s="235">
        <v>18</v>
      </c>
      <c r="K82" s="233">
        <v>35</v>
      </c>
      <c r="L82" s="234">
        <v>3</v>
      </c>
      <c r="M82" s="235">
        <v>47</v>
      </c>
      <c r="N82" s="233">
        <v>2</v>
      </c>
      <c r="O82" s="235">
        <v>0</v>
      </c>
      <c r="P82" s="233">
        <v>2</v>
      </c>
      <c r="Q82" s="234">
        <v>0</v>
      </c>
      <c r="R82" s="235">
        <v>38</v>
      </c>
    </row>
    <row r="83" spans="1:18" ht="15">
      <c r="A83" s="221" t="s">
        <v>415</v>
      </c>
      <c r="B83" s="221" t="s">
        <v>217</v>
      </c>
      <c r="C83" s="233">
        <v>106</v>
      </c>
      <c r="D83" s="234">
        <v>0</v>
      </c>
      <c r="E83" s="235">
        <v>27</v>
      </c>
      <c r="F83" s="233">
        <v>10</v>
      </c>
      <c r="G83" s="235">
        <v>1</v>
      </c>
      <c r="H83" s="233">
        <v>18</v>
      </c>
      <c r="I83" s="234">
        <v>0</v>
      </c>
      <c r="J83" s="235">
        <v>18</v>
      </c>
      <c r="K83" s="233">
        <v>123</v>
      </c>
      <c r="L83" s="234">
        <v>3</v>
      </c>
      <c r="M83" s="235">
        <v>46</v>
      </c>
      <c r="N83" s="233">
        <v>15</v>
      </c>
      <c r="O83" s="235">
        <v>0</v>
      </c>
      <c r="P83" s="233">
        <v>15</v>
      </c>
      <c r="Q83" s="234">
        <v>0</v>
      </c>
      <c r="R83" s="235">
        <v>13</v>
      </c>
    </row>
    <row r="84" spans="1:18" ht="15">
      <c r="A84" s="223" t="s">
        <v>416</v>
      </c>
      <c r="B84" s="223" t="s">
        <v>218</v>
      </c>
      <c r="C84" s="233">
        <v>20</v>
      </c>
      <c r="D84" s="234">
        <v>0</v>
      </c>
      <c r="E84" s="235">
        <v>11</v>
      </c>
      <c r="F84" s="233">
        <v>10</v>
      </c>
      <c r="G84" s="235">
        <v>2</v>
      </c>
      <c r="H84" s="233">
        <v>3</v>
      </c>
      <c r="I84" s="234">
        <v>6</v>
      </c>
      <c r="J84" s="235">
        <v>29</v>
      </c>
      <c r="K84" s="233">
        <v>46</v>
      </c>
      <c r="L84" s="234">
        <v>2</v>
      </c>
      <c r="M84" s="235">
        <v>21</v>
      </c>
      <c r="N84" s="233">
        <v>7</v>
      </c>
      <c r="O84" s="235">
        <v>2</v>
      </c>
      <c r="P84" s="233">
        <v>7</v>
      </c>
      <c r="Q84" s="234">
        <v>4</v>
      </c>
      <c r="R84" s="235">
        <v>27</v>
      </c>
    </row>
    <row r="85" spans="1:18" ht="15">
      <c r="A85" s="221" t="s">
        <v>417</v>
      </c>
      <c r="B85" s="221" t="s">
        <v>219</v>
      </c>
      <c r="C85" s="233">
        <v>30</v>
      </c>
      <c r="D85" s="234">
        <v>0</v>
      </c>
      <c r="E85" s="235">
        <v>20</v>
      </c>
      <c r="F85" s="233">
        <v>1</v>
      </c>
      <c r="G85" s="235">
        <v>0</v>
      </c>
      <c r="H85" s="233">
        <v>2</v>
      </c>
      <c r="I85" s="234">
        <v>2</v>
      </c>
      <c r="J85" s="235">
        <v>6</v>
      </c>
      <c r="K85" s="233">
        <v>46</v>
      </c>
      <c r="L85" s="234">
        <v>0</v>
      </c>
      <c r="M85" s="235">
        <v>28</v>
      </c>
      <c r="N85" s="233">
        <v>1</v>
      </c>
      <c r="O85" s="235">
        <v>0</v>
      </c>
      <c r="P85" s="233">
        <v>2</v>
      </c>
      <c r="Q85" s="234">
        <v>0</v>
      </c>
      <c r="R85" s="235">
        <v>8</v>
      </c>
    </row>
    <row r="86" spans="1:18" ht="15">
      <c r="A86" s="223" t="s">
        <v>418</v>
      </c>
      <c r="B86" s="223" t="s">
        <v>220</v>
      </c>
      <c r="C86" s="233">
        <v>51</v>
      </c>
      <c r="D86" s="234">
        <v>0</v>
      </c>
      <c r="E86" s="235">
        <v>29</v>
      </c>
      <c r="F86" s="233">
        <v>18</v>
      </c>
      <c r="G86" s="235">
        <v>0</v>
      </c>
      <c r="H86" s="233">
        <v>4</v>
      </c>
      <c r="I86" s="234">
        <v>0</v>
      </c>
      <c r="J86" s="235">
        <v>28</v>
      </c>
      <c r="K86" s="233">
        <v>81</v>
      </c>
      <c r="L86" s="234">
        <v>1</v>
      </c>
      <c r="M86" s="235">
        <v>45</v>
      </c>
      <c r="N86" s="233">
        <v>8</v>
      </c>
      <c r="O86" s="235">
        <v>0</v>
      </c>
      <c r="P86" s="233">
        <v>13</v>
      </c>
      <c r="Q86" s="234">
        <v>0</v>
      </c>
      <c r="R86" s="235">
        <v>34</v>
      </c>
    </row>
    <row r="87" spans="1:18" ht="15.75" thickBot="1">
      <c r="A87" s="224" t="s">
        <v>419</v>
      </c>
      <c r="B87" s="236" t="s">
        <v>221</v>
      </c>
      <c r="C87" s="233">
        <v>80</v>
      </c>
      <c r="D87" s="234">
        <v>0</v>
      </c>
      <c r="E87" s="235">
        <v>25</v>
      </c>
      <c r="F87" s="233">
        <v>9</v>
      </c>
      <c r="G87" s="235">
        <v>1</v>
      </c>
      <c r="H87" s="233">
        <v>10</v>
      </c>
      <c r="I87" s="234">
        <v>1</v>
      </c>
      <c r="J87" s="235">
        <v>19</v>
      </c>
      <c r="K87" s="233">
        <v>112</v>
      </c>
      <c r="L87" s="234">
        <v>1</v>
      </c>
      <c r="M87" s="235">
        <v>45</v>
      </c>
      <c r="N87" s="233">
        <v>9</v>
      </c>
      <c r="O87" s="235">
        <v>0</v>
      </c>
      <c r="P87" s="233">
        <v>3</v>
      </c>
      <c r="Q87" s="234">
        <v>0</v>
      </c>
      <c r="R87" s="235">
        <v>18</v>
      </c>
    </row>
    <row r="88" spans="1:18" s="70" customFormat="1" ht="17.25" customHeight="1" thickBot="1" thickTop="1">
      <c r="A88" s="225"/>
      <c r="B88" s="225" t="s">
        <v>222</v>
      </c>
      <c r="C88" s="226">
        <f>SUM(C7:C87)</f>
        <v>28722</v>
      </c>
      <c r="D88" s="227">
        <f aca="true" t="shared" si="0" ref="D88:J88">SUM(D7:D87)</f>
        <v>357</v>
      </c>
      <c r="E88" s="237">
        <f>SUM(E7:E87)</f>
        <v>8564</v>
      </c>
      <c r="F88" s="226">
        <f t="shared" si="0"/>
        <v>4740</v>
      </c>
      <c r="G88" s="237">
        <f t="shared" si="0"/>
        <v>220</v>
      </c>
      <c r="H88" s="226">
        <f t="shared" si="0"/>
        <v>3918</v>
      </c>
      <c r="I88" s="227">
        <f t="shared" si="0"/>
        <v>308</v>
      </c>
      <c r="J88" s="237">
        <f t="shared" si="0"/>
        <v>8105</v>
      </c>
      <c r="K88" s="226">
        <f>SUM(K7:K87)</f>
        <v>32554</v>
      </c>
      <c r="L88" s="227">
        <f aca="true" t="shared" si="1" ref="L88:Q88">SUM(L7:L87)</f>
        <v>387</v>
      </c>
      <c r="M88" s="237">
        <f>SUM(M7:M87)</f>
        <v>15254</v>
      </c>
      <c r="N88" s="226">
        <f t="shared" si="1"/>
        <v>4278</v>
      </c>
      <c r="O88" s="237">
        <f t="shared" si="1"/>
        <v>202</v>
      </c>
      <c r="P88" s="226">
        <f t="shared" si="1"/>
        <v>4142</v>
      </c>
      <c r="Q88" s="227">
        <f t="shared" si="1"/>
        <v>360</v>
      </c>
      <c r="R88" s="228">
        <f>SUM(R7:R87)</f>
        <v>7163</v>
      </c>
    </row>
    <row r="89" spans="1:18" s="76" customFormat="1" ht="16.5" thickTop="1">
      <c r="A89" s="71" t="s">
        <v>15</v>
      </c>
      <c r="B89" s="71"/>
      <c r="C89" s="72"/>
      <c r="D89" s="73"/>
      <c r="E89" s="73"/>
      <c r="F89" s="74"/>
      <c r="G89" s="74"/>
      <c r="H89" s="74"/>
      <c r="I89" s="74"/>
      <c r="J89" s="74"/>
      <c r="K89" s="75"/>
      <c r="L89" s="75"/>
      <c r="M89" s="75"/>
      <c r="N89" s="75"/>
      <c r="O89" s="75"/>
      <c r="P89" s="75"/>
      <c r="Q89" s="75"/>
      <c r="R89" s="75"/>
    </row>
    <row r="90" spans="1:11" s="80" customFormat="1" ht="20.25">
      <c r="A90" s="77"/>
      <c r="B90" s="77"/>
      <c r="C90" s="78"/>
      <c r="D90" s="78"/>
      <c r="E90" s="78"/>
      <c r="F90" s="78"/>
      <c r="G90" s="78"/>
      <c r="H90" s="78"/>
      <c r="I90" s="78"/>
      <c r="J90" s="78"/>
      <c r="K90" s="79"/>
    </row>
    <row r="91" spans="1:11" s="82" customFormat="1" ht="20.25" customHeight="1">
      <c r="A91" s="81"/>
      <c r="B91" s="81"/>
      <c r="K91" s="83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7" bestFit="1" customWidth="1"/>
    <col min="7" max="7" width="7.8515625" style="197" customWidth="1"/>
    <col min="8" max="8" width="5.7109375" style="0" customWidth="1"/>
    <col min="9" max="9" width="5.7109375" style="197" customWidth="1"/>
    <col min="10" max="10" width="4.140625" style="0" customWidth="1"/>
    <col min="11" max="11" width="4.8515625" style="197" bestFit="1" customWidth="1"/>
    <col min="12" max="12" width="7.140625" style="0" customWidth="1"/>
  </cols>
  <sheetData>
    <row r="1" spans="1:14" ht="15.75">
      <c r="A1" s="1"/>
      <c r="B1" s="411" t="s">
        <v>759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1"/>
      <c r="N1" s="1"/>
    </row>
    <row r="2" spans="2:12" ht="15">
      <c r="B2" s="68"/>
      <c r="C2" s="68"/>
      <c r="D2" s="67"/>
      <c r="E2" s="67"/>
      <c r="F2" s="67"/>
      <c r="G2" s="67"/>
      <c r="H2" s="67"/>
      <c r="I2" s="67"/>
      <c r="J2" s="67"/>
      <c r="K2" s="67"/>
      <c r="L2" s="67"/>
    </row>
    <row r="3" spans="2:12" ht="15">
      <c r="B3" s="677" t="s">
        <v>537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2:12" ht="15.75" thickBot="1">
      <c r="B4" s="197"/>
      <c r="C4" s="197"/>
      <c r="D4" s="197"/>
      <c r="E4" s="197"/>
      <c r="H4" s="197"/>
      <c r="J4" s="197"/>
      <c r="L4" s="197"/>
    </row>
    <row r="5" spans="2:12" ht="16.5" customHeight="1" thickBot="1" thickTop="1">
      <c r="B5" s="678" t="s">
        <v>338</v>
      </c>
      <c r="C5" s="678" t="s">
        <v>449</v>
      </c>
      <c r="D5" s="681">
        <v>2019</v>
      </c>
      <c r="E5" s="682"/>
      <c r="F5" s="682"/>
      <c r="G5" s="682"/>
      <c r="H5" s="682"/>
      <c r="I5" s="682"/>
      <c r="J5" s="682"/>
      <c r="K5" s="682"/>
      <c r="L5" s="683"/>
    </row>
    <row r="6" spans="2:12" ht="20.25" customHeight="1">
      <c r="B6" s="679"/>
      <c r="C6" s="679"/>
      <c r="D6" s="673" t="s">
        <v>226</v>
      </c>
      <c r="E6" s="674"/>
      <c r="F6" s="674"/>
      <c r="G6" s="674"/>
      <c r="H6" s="349" t="s">
        <v>448</v>
      </c>
      <c r="I6" s="350"/>
      <c r="J6" s="674" t="s">
        <v>7</v>
      </c>
      <c r="K6" s="674"/>
      <c r="L6" s="675"/>
    </row>
    <row r="7" spans="2:12" ht="18" customHeight="1" thickBot="1">
      <c r="B7" s="680"/>
      <c r="C7" s="680"/>
      <c r="D7" s="365" t="s">
        <v>461</v>
      </c>
      <c r="E7" s="365" t="s">
        <v>462</v>
      </c>
      <c r="F7" s="366" t="s">
        <v>14</v>
      </c>
      <c r="G7" s="365" t="s">
        <v>466</v>
      </c>
      <c r="H7" s="364" t="s">
        <v>9</v>
      </c>
      <c r="I7" s="367" t="s">
        <v>464</v>
      </c>
      <c r="J7" s="367" t="s">
        <v>461</v>
      </c>
      <c r="K7" s="368" t="s">
        <v>465</v>
      </c>
      <c r="L7" s="369" t="s">
        <v>466</v>
      </c>
    </row>
    <row r="8" spans="2:12" ht="15.75" thickTop="1">
      <c r="B8" s="245" t="s">
        <v>339</v>
      </c>
      <c r="C8" s="245" t="s">
        <v>142</v>
      </c>
      <c r="D8" s="358">
        <v>553</v>
      </c>
      <c r="E8" s="246">
        <v>161407000</v>
      </c>
      <c r="F8" s="359">
        <v>75</v>
      </c>
      <c r="G8" s="246">
        <v>95</v>
      </c>
      <c r="H8" s="360">
        <v>94</v>
      </c>
      <c r="I8" s="361">
        <v>168</v>
      </c>
      <c r="J8" s="362">
        <v>3</v>
      </c>
      <c r="K8" s="303">
        <v>4</v>
      </c>
      <c r="L8" s="363">
        <v>2</v>
      </c>
    </row>
    <row r="9" spans="2:12" ht="15">
      <c r="B9" s="247" t="s">
        <v>340</v>
      </c>
      <c r="C9" s="247" t="s">
        <v>143</v>
      </c>
      <c r="D9" s="248">
        <v>71</v>
      </c>
      <c r="E9" s="249">
        <v>29670000</v>
      </c>
      <c r="F9" s="309">
        <v>13</v>
      </c>
      <c r="G9" s="249">
        <v>18</v>
      </c>
      <c r="H9" s="351">
        <v>18</v>
      </c>
      <c r="I9" s="352">
        <v>15</v>
      </c>
      <c r="J9" s="347">
        <v>0</v>
      </c>
      <c r="K9" s="302">
        <v>3</v>
      </c>
      <c r="L9" s="306">
        <v>1</v>
      </c>
    </row>
    <row r="10" spans="2:12" ht="15">
      <c r="B10" s="251" t="s">
        <v>341</v>
      </c>
      <c r="C10" s="251" t="s">
        <v>144</v>
      </c>
      <c r="D10" s="248">
        <v>87</v>
      </c>
      <c r="E10" s="249">
        <v>34155000</v>
      </c>
      <c r="F10" s="309">
        <v>14</v>
      </c>
      <c r="G10" s="249">
        <v>16</v>
      </c>
      <c r="H10" s="351">
        <v>37</v>
      </c>
      <c r="I10" s="352">
        <v>46</v>
      </c>
      <c r="J10" s="347">
        <v>4</v>
      </c>
      <c r="K10" s="302">
        <v>2</v>
      </c>
      <c r="L10" s="306">
        <v>1</v>
      </c>
    </row>
    <row r="11" spans="2:12" ht="15">
      <c r="B11" s="247" t="s">
        <v>342</v>
      </c>
      <c r="C11" s="247" t="s">
        <v>145</v>
      </c>
      <c r="D11" s="248">
        <v>35</v>
      </c>
      <c r="E11" s="249">
        <v>20650000</v>
      </c>
      <c r="F11" s="309">
        <v>2</v>
      </c>
      <c r="G11" s="249">
        <v>6</v>
      </c>
      <c r="H11" s="351">
        <v>21</v>
      </c>
      <c r="I11" s="352">
        <v>11</v>
      </c>
      <c r="J11" s="347">
        <v>0</v>
      </c>
      <c r="K11" s="302">
        <v>0</v>
      </c>
      <c r="L11" s="306">
        <v>0</v>
      </c>
    </row>
    <row r="12" spans="2:12" ht="15">
      <c r="B12" s="251" t="s">
        <v>343</v>
      </c>
      <c r="C12" s="251" t="s">
        <v>146</v>
      </c>
      <c r="D12" s="248">
        <v>35</v>
      </c>
      <c r="E12" s="249">
        <v>16660000</v>
      </c>
      <c r="F12" s="309">
        <v>3</v>
      </c>
      <c r="G12" s="249">
        <v>5</v>
      </c>
      <c r="H12" s="351">
        <v>10</v>
      </c>
      <c r="I12" s="352">
        <v>20</v>
      </c>
      <c r="J12" s="347">
        <v>1</v>
      </c>
      <c r="K12" s="302">
        <v>2</v>
      </c>
      <c r="L12" s="306">
        <v>0</v>
      </c>
    </row>
    <row r="13" spans="2:12" ht="15">
      <c r="B13" s="247" t="s">
        <v>344</v>
      </c>
      <c r="C13" s="247" t="s">
        <v>147</v>
      </c>
      <c r="D13" s="248">
        <v>2908</v>
      </c>
      <c r="E13" s="249">
        <v>808445113</v>
      </c>
      <c r="F13" s="309">
        <v>299</v>
      </c>
      <c r="G13" s="249">
        <v>456</v>
      </c>
      <c r="H13" s="351">
        <v>395</v>
      </c>
      <c r="I13" s="352">
        <v>566</v>
      </c>
      <c r="J13" s="347">
        <v>70</v>
      </c>
      <c r="K13" s="302">
        <v>28</v>
      </c>
      <c r="L13" s="307">
        <v>39</v>
      </c>
    </row>
    <row r="14" spans="2:12" ht="15">
      <c r="B14" s="251" t="s">
        <v>345</v>
      </c>
      <c r="C14" s="251" t="s">
        <v>148</v>
      </c>
      <c r="D14" s="248">
        <v>1310</v>
      </c>
      <c r="E14" s="249">
        <v>335658000</v>
      </c>
      <c r="F14" s="309">
        <v>107</v>
      </c>
      <c r="G14" s="249">
        <v>142</v>
      </c>
      <c r="H14" s="351">
        <v>293</v>
      </c>
      <c r="I14" s="352">
        <v>235</v>
      </c>
      <c r="J14" s="347">
        <v>8</v>
      </c>
      <c r="K14" s="302">
        <v>7</v>
      </c>
      <c r="L14" s="307">
        <v>18</v>
      </c>
    </row>
    <row r="15" spans="2:12" ht="15">
      <c r="B15" s="247" t="s">
        <v>346</v>
      </c>
      <c r="C15" s="247" t="s">
        <v>149</v>
      </c>
      <c r="D15" s="248">
        <v>24</v>
      </c>
      <c r="E15" s="249">
        <v>8980000</v>
      </c>
      <c r="F15" s="309">
        <v>1</v>
      </c>
      <c r="G15" s="249">
        <v>3</v>
      </c>
      <c r="H15" s="351">
        <v>18</v>
      </c>
      <c r="I15" s="352">
        <v>33</v>
      </c>
      <c r="J15" s="347">
        <v>1</v>
      </c>
      <c r="K15" s="302">
        <v>2</v>
      </c>
      <c r="L15" s="306">
        <v>1</v>
      </c>
    </row>
    <row r="16" spans="2:12" ht="15">
      <c r="B16" s="251" t="s">
        <v>347</v>
      </c>
      <c r="C16" s="251" t="s">
        <v>150</v>
      </c>
      <c r="D16" s="248">
        <v>181</v>
      </c>
      <c r="E16" s="249">
        <v>43690000</v>
      </c>
      <c r="F16" s="309">
        <v>24</v>
      </c>
      <c r="G16" s="249">
        <v>41</v>
      </c>
      <c r="H16" s="351">
        <v>146</v>
      </c>
      <c r="I16" s="352">
        <v>185</v>
      </c>
      <c r="J16" s="347">
        <v>8</v>
      </c>
      <c r="K16" s="302">
        <v>9</v>
      </c>
      <c r="L16" s="306">
        <v>8</v>
      </c>
    </row>
    <row r="17" spans="2:12" ht="15">
      <c r="B17" s="247" t="s">
        <v>348</v>
      </c>
      <c r="C17" s="247" t="s">
        <v>151</v>
      </c>
      <c r="D17" s="248">
        <v>154</v>
      </c>
      <c r="E17" s="249">
        <v>38165000</v>
      </c>
      <c r="F17" s="309">
        <v>21</v>
      </c>
      <c r="G17" s="249">
        <v>23</v>
      </c>
      <c r="H17" s="351">
        <v>82</v>
      </c>
      <c r="I17" s="352">
        <v>107</v>
      </c>
      <c r="J17" s="347">
        <v>6</v>
      </c>
      <c r="K17" s="302">
        <v>9</v>
      </c>
      <c r="L17" s="306">
        <v>3</v>
      </c>
    </row>
    <row r="18" spans="2:12" ht="15">
      <c r="B18" s="251" t="s">
        <v>349</v>
      </c>
      <c r="C18" s="251" t="s">
        <v>152</v>
      </c>
      <c r="D18" s="248">
        <v>30</v>
      </c>
      <c r="E18" s="249">
        <v>14020000</v>
      </c>
      <c r="F18" s="309">
        <v>3</v>
      </c>
      <c r="G18" s="249">
        <v>4</v>
      </c>
      <c r="H18" s="351">
        <v>13</v>
      </c>
      <c r="I18" s="352">
        <v>19</v>
      </c>
      <c r="J18" s="347">
        <v>1</v>
      </c>
      <c r="K18" s="302">
        <v>2</v>
      </c>
      <c r="L18" s="306">
        <v>0</v>
      </c>
    </row>
    <row r="19" spans="2:12" ht="15">
      <c r="B19" s="247" t="s">
        <v>350</v>
      </c>
      <c r="C19" s="247" t="s">
        <v>153</v>
      </c>
      <c r="D19" s="248">
        <v>25</v>
      </c>
      <c r="E19" s="249">
        <v>10920000</v>
      </c>
      <c r="F19" s="309">
        <v>6</v>
      </c>
      <c r="G19" s="249">
        <v>6</v>
      </c>
      <c r="H19" s="351">
        <v>5</v>
      </c>
      <c r="I19" s="352">
        <v>7</v>
      </c>
      <c r="J19" s="347">
        <v>0</v>
      </c>
      <c r="K19" s="302">
        <v>0</v>
      </c>
      <c r="L19" s="306">
        <v>0</v>
      </c>
    </row>
    <row r="20" spans="2:12" ht="15">
      <c r="B20" s="251" t="s">
        <v>351</v>
      </c>
      <c r="C20" s="251" t="s">
        <v>154</v>
      </c>
      <c r="D20" s="248">
        <v>41</v>
      </c>
      <c r="E20" s="249">
        <v>12950000</v>
      </c>
      <c r="F20" s="309">
        <v>5</v>
      </c>
      <c r="G20" s="249">
        <v>2</v>
      </c>
      <c r="H20" s="351">
        <v>14</v>
      </c>
      <c r="I20" s="352">
        <v>14</v>
      </c>
      <c r="J20" s="347">
        <v>3</v>
      </c>
      <c r="K20" s="302">
        <v>0</v>
      </c>
      <c r="L20" s="306">
        <v>0</v>
      </c>
    </row>
    <row r="21" spans="2:12" ht="15">
      <c r="B21" s="247" t="s">
        <v>352</v>
      </c>
      <c r="C21" s="247" t="s">
        <v>155</v>
      </c>
      <c r="D21" s="248">
        <v>65</v>
      </c>
      <c r="E21" s="249">
        <v>9020000</v>
      </c>
      <c r="F21" s="309">
        <v>6</v>
      </c>
      <c r="G21" s="249">
        <v>5</v>
      </c>
      <c r="H21" s="351">
        <v>21</v>
      </c>
      <c r="I21" s="352">
        <v>18</v>
      </c>
      <c r="J21" s="347">
        <v>0</v>
      </c>
      <c r="K21" s="302">
        <v>2</v>
      </c>
      <c r="L21" s="307">
        <v>2</v>
      </c>
    </row>
    <row r="22" spans="2:12" ht="15">
      <c r="B22" s="251" t="s">
        <v>353</v>
      </c>
      <c r="C22" s="251" t="s">
        <v>156</v>
      </c>
      <c r="D22" s="248">
        <v>54</v>
      </c>
      <c r="E22" s="249">
        <v>12560000</v>
      </c>
      <c r="F22" s="309">
        <v>2</v>
      </c>
      <c r="G22" s="249">
        <v>5</v>
      </c>
      <c r="H22" s="351">
        <v>22</v>
      </c>
      <c r="I22" s="352">
        <v>39</v>
      </c>
      <c r="J22" s="347">
        <v>1</v>
      </c>
      <c r="K22" s="302">
        <v>0</v>
      </c>
      <c r="L22" s="306">
        <v>1</v>
      </c>
    </row>
    <row r="23" spans="2:12" ht="15">
      <c r="B23" s="247" t="s">
        <v>354</v>
      </c>
      <c r="C23" s="247" t="s">
        <v>157</v>
      </c>
      <c r="D23" s="248">
        <v>1026</v>
      </c>
      <c r="E23" s="249">
        <v>305230065</v>
      </c>
      <c r="F23" s="309">
        <v>129</v>
      </c>
      <c r="G23" s="249">
        <v>132</v>
      </c>
      <c r="H23" s="351">
        <v>182</v>
      </c>
      <c r="I23" s="352">
        <v>238</v>
      </c>
      <c r="J23" s="347">
        <v>16</v>
      </c>
      <c r="K23" s="302">
        <v>10</v>
      </c>
      <c r="L23" s="307">
        <v>14</v>
      </c>
    </row>
    <row r="24" spans="2:12" ht="15">
      <c r="B24" s="251" t="s">
        <v>355</v>
      </c>
      <c r="C24" s="251" t="s">
        <v>158</v>
      </c>
      <c r="D24" s="248">
        <v>97</v>
      </c>
      <c r="E24" s="249">
        <v>30545000</v>
      </c>
      <c r="F24" s="309">
        <v>9</v>
      </c>
      <c r="G24" s="249">
        <v>9</v>
      </c>
      <c r="H24" s="351">
        <v>27</v>
      </c>
      <c r="I24" s="352">
        <v>45</v>
      </c>
      <c r="J24" s="347">
        <v>5</v>
      </c>
      <c r="K24" s="302">
        <v>2</v>
      </c>
      <c r="L24" s="306">
        <v>1</v>
      </c>
    </row>
    <row r="25" spans="2:12" ht="15">
      <c r="B25" s="247" t="s">
        <v>356</v>
      </c>
      <c r="C25" s="247" t="s">
        <v>159</v>
      </c>
      <c r="D25" s="248">
        <v>12</v>
      </c>
      <c r="E25" s="249">
        <v>4340000</v>
      </c>
      <c r="F25" s="309">
        <v>2</v>
      </c>
      <c r="G25" s="249">
        <v>3</v>
      </c>
      <c r="H25" s="351">
        <v>3</v>
      </c>
      <c r="I25" s="352">
        <v>11</v>
      </c>
      <c r="J25" s="347">
        <v>2</v>
      </c>
      <c r="K25" s="302">
        <v>2</v>
      </c>
      <c r="L25" s="307">
        <v>4</v>
      </c>
    </row>
    <row r="26" spans="2:12" ht="15">
      <c r="B26" s="251" t="s">
        <v>357</v>
      </c>
      <c r="C26" s="251" t="s">
        <v>160</v>
      </c>
      <c r="D26" s="248">
        <v>90</v>
      </c>
      <c r="E26" s="249">
        <v>31220005</v>
      </c>
      <c r="F26" s="309">
        <v>7</v>
      </c>
      <c r="G26" s="249">
        <v>6</v>
      </c>
      <c r="H26" s="351">
        <v>25</v>
      </c>
      <c r="I26" s="352">
        <v>83</v>
      </c>
      <c r="J26" s="347">
        <v>12</v>
      </c>
      <c r="K26" s="302">
        <v>2</v>
      </c>
      <c r="L26" s="307">
        <v>3</v>
      </c>
    </row>
    <row r="27" spans="2:12" ht="15">
      <c r="B27" s="247" t="s">
        <v>358</v>
      </c>
      <c r="C27" s="247" t="s">
        <v>161</v>
      </c>
      <c r="D27" s="248">
        <v>225</v>
      </c>
      <c r="E27" s="249">
        <v>68927000</v>
      </c>
      <c r="F27" s="309">
        <v>52</v>
      </c>
      <c r="G27" s="249">
        <v>28</v>
      </c>
      <c r="H27" s="351">
        <v>131</v>
      </c>
      <c r="I27" s="352">
        <v>136</v>
      </c>
      <c r="J27" s="347">
        <v>8</v>
      </c>
      <c r="K27" s="302">
        <v>5</v>
      </c>
      <c r="L27" s="307">
        <v>7</v>
      </c>
    </row>
    <row r="28" spans="2:12" ht="15">
      <c r="B28" s="251" t="s">
        <v>359</v>
      </c>
      <c r="C28" s="251" t="s">
        <v>162</v>
      </c>
      <c r="D28" s="248">
        <v>275</v>
      </c>
      <c r="E28" s="249">
        <v>174445000</v>
      </c>
      <c r="F28" s="309">
        <v>25</v>
      </c>
      <c r="G28" s="249">
        <v>33</v>
      </c>
      <c r="H28" s="351">
        <v>88</v>
      </c>
      <c r="I28" s="352">
        <v>17</v>
      </c>
      <c r="J28" s="347">
        <v>4</v>
      </c>
      <c r="K28" s="302">
        <v>2</v>
      </c>
      <c r="L28" s="307">
        <v>0</v>
      </c>
    </row>
    <row r="29" spans="2:12" ht="15">
      <c r="B29" s="247" t="s">
        <v>360</v>
      </c>
      <c r="C29" s="247" t="s">
        <v>163</v>
      </c>
      <c r="D29" s="248">
        <v>42</v>
      </c>
      <c r="E29" s="249">
        <v>11380000</v>
      </c>
      <c r="F29" s="309">
        <v>6</v>
      </c>
      <c r="G29" s="249">
        <v>10</v>
      </c>
      <c r="H29" s="351">
        <v>26</v>
      </c>
      <c r="I29" s="352">
        <v>43</v>
      </c>
      <c r="J29" s="347">
        <v>5</v>
      </c>
      <c r="K29" s="302">
        <v>7</v>
      </c>
      <c r="L29" s="306">
        <v>3</v>
      </c>
    </row>
    <row r="30" spans="2:12" ht="15">
      <c r="B30" s="251" t="s">
        <v>361</v>
      </c>
      <c r="C30" s="251" t="s">
        <v>164</v>
      </c>
      <c r="D30" s="248">
        <v>92</v>
      </c>
      <c r="E30" s="249">
        <v>29714000</v>
      </c>
      <c r="F30" s="309">
        <v>14</v>
      </c>
      <c r="G30" s="249">
        <v>20</v>
      </c>
      <c r="H30" s="351">
        <v>40</v>
      </c>
      <c r="I30" s="352">
        <v>24</v>
      </c>
      <c r="J30" s="347">
        <v>2</v>
      </c>
      <c r="K30" s="302">
        <v>3</v>
      </c>
      <c r="L30" s="306">
        <v>1</v>
      </c>
    </row>
    <row r="31" spans="2:12" ht="15">
      <c r="B31" s="247" t="s">
        <v>362</v>
      </c>
      <c r="C31" s="247" t="s">
        <v>165</v>
      </c>
      <c r="D31" s="248">
        <v>28</v>
      </c>
      <c r="E31" s="249">
        <v>8400000</v>
      </c>
      <c r="F31" s="309">
        <v>5</v>
      </c>
      <c r="G31" s="249">
        <v>7</v>
      </c>
      <c r="H31" s="351">
        <v>25</v>
      </c>
      <c r="I31" s="352">
        <v>42</v>
      </c>
      <c r="J31" s="347">
        <v>1</v>
      </c>
      <c r="K31" s="302">
        <v>2</v>
      </c>
      <c r="L31" s="306">
        <v>1</v>
      </c>
    </row>
    <row r="32" spans="2:12" ht="15">
      <c r="B32" s="251" t="s">
        <v>363</v>
      </c>
      <c r="C32" s="251" t="s">
        <v>166</v>
      </c>
      <c r="D32" s="248">
        <v>55</v>
      </c>
      <c r="E32" s="249">
        <v>17500000</v>
      </c>
      <c r="F32" s="309">
        <v>11</v>
      </c>
      <c r="G32" s="249">
        <v>13</v>
      </c>
      <c r="H32" s="351">
        <v>23</v>
      </c>
      <c r="I32" s="352">
        <v>23</v>
      </c>
      <c r="J32" s="347">
        <v>2</v>
      </c>
      <c r="K32" s="302">
        <v>2</v>
      </c>
      <c r="L32" s="307">
        <v>4</v>
      </c>
    </row>
    <row r="33" spans="2:12" ht="15">
      <c r="B33" s="247" t="s">
        <v>364</v>
      </c>
      <c r="C33" s="247" t="s">
        <v>167</v>
      </c>
      <c r="D33" s="248">
        <v>186</v>
      </c>
      <c r="E33" s="249">
        <v>40510000</v>
      </c>
      <c r="F33" s="309">
        <v>47</v>
      </c>
      <c r="G33" s="249">
        <v>27</v>
      </c>
      <c r="H33" s="351">
        <v>135</v>
      </c>
      <c r="I33" s="352">
        <v>179</v>
      </c>
      <c r="J33" s="347">
        <v>5</v>
      </c>
      <c r="K33" s="302">
        <v>2</v>
      </c>
      <c r="L33" s="306">
        <v>4</v>
      </c>
    </row>
    <row r="34" spans="2:12" ht="15">
      <c r="B34" s="251" t="s">
        <v>365</v>
      </c>
      <c r="C34" s="251" t="s">
        <v>168</v>
      </c>
      <c r="D34" s="248">
        <v>683</v>
      </c>
      <c r="E34" s="249">
        <v>304905000</v>
      </c>
      <c r="F34" s="309">
        <v>55</v>
      </c>
      <c r="G34" s="249">
        <v>73</v>
      </c>
      <c r="H34" s="351">
        <v>180</v>
      </c>
      <c r="I34" s="352">
        <v>67</v>
      </c>
      <c r="J34" s="347">
        <v>4</v>
      </c>
      <c r="K34" s="302">
        <v>1</v>
      </c>
      <c r="L34" s="306">
        <v>1</v>
      </c>
    </row>
    <row r="35" spans="2:12" ht="15">
      <c r="B35" s="247" t="s">
        <v>366</v>
      </c>
      <c r="C35" s="247" t="s">
        <v>169</v>
      </c>
      <c r="D35" s="248">
        <v>40</v>
      </c>
      <c r="E35" s="249">
        <v>7765000</v>
      </c>
      <c r="F35" s="309">
        <v>2</v>
      </c>
      <c r="G35" s="249">
        <v>0</v>
      </c>
      <c r="H35" s="351">
        <v>19</v>
      </c>
      <c r="I35" s="352">
        <v>21</v>
      </c>
      <c r="J35" s="347">
        <v>3</v>
      </c>
      <c r="K35" s="302">
        <v>1</v>
      </c>
      <c r="L35" s="306">
        <v>0</v>
      </c>
    </row>
    <row r="36" spans="2:12" ht="15">
      <c r="B36" s="251" t="s">
        <v>367</v>
      </c>
      <c r="C36" s="251" t="s">
        <v>170</v>
      </c>
      <c r="D36" s="248">
        <v>11</v>
      </c>
      <c r="E36" s="250">
        <v>1620000</v>
      </c>
      <c r="F36" s="310">
        <v>3</v>
      </c>
      <c r="G36" s="250">
        <v>1</v>
      </c>
      <c r="H36" s="351">
        <v>4</v>
      </c>
      <c r="I36" s="352">
        <v>11</v>
      </c>
      <c r="J36" s="347">
        <v>2</v>
      </c>
      <c r="K36" s="302">
        <v>0</v>
      </c>
      <c r="L36" s="306">
        <v>3</v>
      </c>
    </row>
    <row r="37" spans="2:12" ht="15">
      <c r="B37" s="247" t="s">
        <v>368</v>
      </c>
      <c r="C37" s="247" t="s">
        <v>171</v>
      </c>
      <c r="D37" s="248">
        <v>23</v>
      </c>
      <c r="E37" s="249">
        <v>14250000</v>
      </c>
      <c r="F37" s="309">
        <v>2</v>
      </c>
      <c r="G37" s="249">
        <v>0</v>
      </c>
      <c r="H37" s="351">
        <v>25</v>
      </c>
      <c r="I37" s="352">
        <v>3</v>
      </c>
      <c r="J37" s="347">
        <v>0</v>
      </c>
      <c r="K37" s="302">
        <v>0</v>
      </c>
      <c r="L37" s="306">
        <v>0</v>
      </c>
    </row>
    <row r="38" spans="2:12" ht="15">
      <c r="B38" s="251" t="s">
        <v>369</v>
      </c>
      <c r="C38" s="251" t="s">
        <v>172</v>
      </c>
      <c r="D38" s="248">
        <v>363</v>
      </c>
      <c r="E38" s="249">
        <v>179206200</v>
      </c>
      <c r="F38" s="309">
        <v>52</v>
      </c>
      <c r="G38" s="249">
        <v>48</v>
      </c>
      <c r="H38" s="351">
        <v>107</v>
      </c>
      <c r="I38" s="352">
        <v>60</v>
      </c>
      <c r="J38" s="347">
        <v>1</v>
      </c>
      <c r="K38" s="302">
        <v>3</v>
      </c>
      <c r="L38" s="306">
        <v>2</v>
      </c>
    </row>
    <row r="39" spans="2:12" ht="15">
      <c r="B39" s="247" t="s">
        <v>370</v>
      </c>
      <c r="C39" s="247" t="s">
        <v>173</v>
      </c>
      <c r="D39" s="248">
        <v>75</v>
      </c>
      <c r="E39" s="249">
        <v>15330000</v>
      </c>
      <c r="F39" s="309">
        <v>13</v>
      </c>
      <c r="G39" s="249">
        <v>11</v>
      </c>
      <c r="H39" s="351">
        <v>26</v>
      </c>
      <c r="I39" s="352">
        <v>54</v>
      </c>
      <c r="J39" s="347">
        <v>1</v>
      </c>
      <c r="K39" s="302">
        <v>9</v>
      </c>
      <c r="L39" s="307">
        <v>6</v>
      </c>
    </row>
    <row r="40" spans="1:12" ht="15">
      <c r="A40" s="460"/>
      <c r="B40" s="251" t="s">
        <v>371</v>
      </c>
      <c r="C40" s="251" t="s">
        <v>290</v>
      </c>
      <c r="D40" s="248">
        <v>603</v>
      </c>
      <c r="E40" s="249">
        <v>193750000</v>
      </c>
      <c r="F40" s="309">
        <v>51</v>
      </c>
      <c r="G40" s="249">
        <v>83</v>
      </c>
      <c r="H40" s="351">
        <v>127</v>
      </c>
      <c r="I40" s="352">
        <v>141</v>
      </c>
      <c r="J40" s="347">
        <v>9</v>
      </c>
      <c r="K40" s="302">
        <v>5</v>
      </c>
      <c r="L40" s="307">
        <v>0</v>
      </c>
    </row>
    <row r="41" spans="2:12" ht="15">
      <c r="B41" s="247" t="s">
        <v>372</v>
      </c>
      <c r="C41" s="247" t="s">
        <v>174</v>
      </c>
      <c r="D41" s="252">
        <v>12489</v>
      </c>
      <c r="E41" s="249">
        <v>4122353296</v>
      </c>
      <c r="F41" s="309">
        <v>1987</v>
      </c>
      <c r="G41" s="249">
        <v>2320</v>
      </c>
      <c r="H41" s="353">
        <v>3925</v>
      </c>
      <c r="I41" s="354">
        <v>3074</v>
      </c>
      <c r="J41" s="347">
        <v>13</v>
      </c>
      <c r="K41" s="302">
        <v>17</v>
      </c>
      <c r="L41" s="307">
        <v>17</v>
      </c>
    </row>
    <row r="42" spans="2:12" ht="15">
      <c r="B42" s="251" t="s">
        <v>373</v>
      </c>
      <c r="C42" s="251" t="s">
        <v>175</v>
      </c>
      <c r="D42" s="248">
        <v>1676</v>
      </c>
      <c r="E42" s="249">
        <v>325521800</v>
      </c>
      <c r="F42" s="309">
        <v>247</v>
      </c>
      <c r="G42" s="249">
        <v>313</v>
      </c>
      <c r="H42" s="351">
        <v>332</v>
      </c>
      <c r="I42" s="352">
        <v>414</v>
      </c>
      <c r="J42" s="347">
        <v>50</v>
      </c>
      <c r="K42" s="302">
        <v>28</v>
      </c>
      <c r="L42" s="307">
        <v>8</v>
      </c>
    </row>
    <row r="43" spans="2:12" ht="15">
      <c r="B43" s="247" t="s">
        <v>374</v>
      </c>
      <c r="C43" s="247" t="s">
        <v>176</v>
      </c>
      <c r="D43" s="248">
        <v>20</v>
      </c>
      <c r="E43" s="249">
        <v>7000000</v>
      </c>
      <c r="F43" s="309">
        <v>1</v>
      </c>
      <c r="G43" s="249">
        <v>2</v>
      </c>
      <c r="H43" s="351">
        <v>13</v>
      </c>
      <c r="I43" s="352">
        <v>13</v>
      </c>
      <c r="J43" s="347">
        <v>0</v>
      </c>
      <c r="K43" s="302">
        <v>0</v>
      </c>
      <c r="L43" s="306">
        <v>0</v>
      </c>
    </row>
    <row r="44" spans="2:12" ht="15">
      <c r="B44" s="251" t="s">
        <v>375</v>
      </c>
      <c r="C44" s="251" t="s">
        <v>177</v>
      </c>
      <c r="D44" s="248">
        <v>29</v>
      </c>
      <c r="E44" s="249">
        <v>7600000</v>
      </c>
      <c r="F44" s="309">
        <v>8</v>
      </c>
      <c r="G44" s="249">
        <v>7</v>
      </c>
      <c r="H44" s="351">
        <v>12</v>
      </c>
      <c r="I44" s="352">
        <v>33</v>
      </c>
      <c r="J44" s="347">
        <v>5</v>
      </c>
      <c r="K44" s="302">
        <v>5</v>
      </c>
      <c r="L44" s="307">
        <v>2</v>
      </c>
    </row>
    <row r="45" spans="2:12" ht="15">
      <c r="B45" s="247" t="s">
        <v>376</v>
      </c>
      <c r="C45" s="247" t="s">
        <v>178</v>
      </c>
      <c r="D45" s="248">
        <v>388</v>
      </c>
      <c r="E45" s="249">
        <v>85909000</v>
      </c>
      <c r="F45" s="309">
        <v>64</v>
      </c>
      <c r="G45" s="249">
        <v>76</v>
      </c>
      <c r="H45" s="351">
        <v>106</v>
      </c>
      <c r="I45" s="352">
        <v>107</v>
      </c>
      <c r="J45" s="347">
        <v>5</v>
      </c>
      <c r="K45" s="302">
        <v>5</v>
      </c>
      <c r="L45" s="306">
        <v>3</v>
      </c>
    </row>
    <row r="46" spans="2:12" ht="15">
      <c r="B46" s="251" t="s">
        <v>377</v>
      </c>
      <c r="C46" s="251" t="s">
        <v>179</v>
      </c>
      <c r="D46" s="248">
        <v>55</v>
      </c>
      <c r="E46" s="249">
        <v>11560000</v>
      </c>
      <c r="F46" s="309">
        <v>4</v>
      </c>
      <c r="G46" s="249">
        <v>15</v>
      </c>
      <c r="H46" s="351">
        <v>34</v>
      </c>
      <c r="I46" s="352">
        <v>54</v>
      </c>
      <c r="J46" s="347">
        <v>0</v>
      </c>
      <c r="K46" s="302">
        <v>6</v>
      </c>
      <c r="L46" s="306">
        <v>2</v>
      </c>
    </row>
    <row r="47" spans="2:12" ht="15">
      <c r="B47" s="247" t="s">
        <v>378</v>
      </c>
      <c r="C47" s="247" t="s">
        <v>180</v>
      </c>
      <c r="D47" s="248">
        <v>24</v>
      </c>
      <c r="E47" s="249">
        <v>13890000</v>
      </c>
      <c r="F47" s="309">
        <v>6</v>
      </c>
      <c r="G47" s="249">
        <v>8</v>
      </c>
      <c r="H47" s="351">
        <v>20</v>
      </c>
      <c r="I47" s="352">
        <v>52</v>
      </c>
      <c r="J47" s="347">
        <v>5</v>
      </c>
      <c r="K47" s="302">
        <v>1</v>
      </c>
      <c r="L47" s="306">
        <v>0</v>
      </c>
    </row>
    <row r="48" spans="2:12" ht="15">
      <c r="B48" s="251" t="s">
        <v>379</v>
      </c>
      <c r="C48" s="251" t="s">
        <v>181</v>
      </c>
      <c r="D48" s="248">
        <v>560</v>
      </c>
      <c r="E48" s="249">
        <v>117970550</v>
      </c>
      <c r="F48" s="309">
        <v>70</v>
      </c>
      <c r="G48" s="249">
        <v>108</v>
      </c>
      <c r="H48" s="351">
        <v>144</v>
      </c>
      <c r="I48" s="352">
        <v>107</v>
      </c>
      <c r="J48" s="347">
        <v>0</v>
      </c>
      <c r="K48" s="302">
        <v>12</v>
      </c>
      <c r="L48" s="306">
        <v>2</v>
      </c>
    </row>
    <row r="49" spans="2:12" ht="15">
      <c r="B49" s="247" t="s">
        <v>380</v>
      </c>
      <c r="C49" s="247" t="s">
        <v>182</v>
      </c>
      <c r="D49" s="248">
        <v>561</v>
      </c>
      <c r="E49" s="249">
        <v>268458750</v>
      </c>
      <c r="F49" s="309">
        <v>60</v>
      </c>
      <c r="G49" s="249">
        <v>73</v>
      </c>
      <c r="H49" s="351">
        <v>168</v>
      </c>
      <c r="I49" s="352">
        <v>178</v>
      </c>
      <c r="J49" s="347">
        <v>14</v>
      </c>
      <c r="K49" s="302">
        <v>12</v>
      </c>
      <c r="L49" s="306">
        <v>4</v>
      </c>
    </row>
    <row r="50" spans="2:12" ht="15">
      <c r="B50" s="251" t="s">
        <v>381</v>
      </c>
      <c r="C50" s="251" t="s">
        <v>183</v>
      </c>
      <c r="D50" s="248">
        <v>54</v>
      </c>
      <c r="E50" s="249">
        <v>18940000</v>
      </c>
      <c r="F50" s="309">
        <v>14</v>
      </c>
      <c r="G50" s="249">
        <v>14</v>
      </c>
      <c r="H50" s="351">
        <v>36</v>
      </c>
      <c r="I50" s="352">
        <v>67</v>
      </c>
      <c r="J50" s="347">
        <v>3</v>
      </c>
      <c r="K50" s="302">
        <v>4</v>
      </c>
      <c r="L50" s="306">
        <v>2</v>
      </c>
    </row>
    <row r="51" spans="2:12" ht="15">
      <c r="B51" s="247" t="s">
        <v>382</v>
      </c>
      <c r="C51" s="247" t="s">
        <v>184</v>
      </c>
      <c r="D51" s="248">
        <v>123</v>
      </c>
      <c r="E51" s="249">
        <v>33850000</v>
      </c>
      <c r="F51" s="309">
        <v>15</v>
      </c>
      <c r="G51" s="249">
        <v>15</v>
      </c>
      <c r="H51" s="351">
        <v>61</v>
      </c>
      <c r="I51" s="352">
        <v>39</v>
      </c>
      <c r="J51" s="347">
        <v>2</v>
      </c>
      <c r="K51" s="302">
        <v>3</v>
      </c>
      <c r="L51" s="306">
        <v>0</v>
      </c>
    </row>
    <row r="52" spans="2:12" ht="15">
      <c r="B52" s="251" t="s">
        <v>383</v>
      </c>
      <c r="C52" s="251" t="s">
        <v>185</v>
      </c>
      <c r="D52" s="248">
        <v>188</v>
      </c>
      <c r="E52" s="249">
        <v>52986000</v>
      </c>
      <c r="F52" s="309">
        <v>23</v>
      </c>
      <c r="G52" s="249">
        <v>25</v>
      </c>
      <c r="H52" s="351">
        <v>73</v>
      </c>
      <c r="I52" s="352">
        <v>114</v>
      </c>
      <c r="J52" s="347">
        <v>7</v>
      </c>
      <c r="K52" s="302">
        <v>4</v>
      </c>
      <c r="L52" s="307">
        <v>6</v>
      </c>
    </row>
    <row r="53" spans="2:12" ht="15">
      <c r="B53" s="247" t="s">
        <v>384</v>
      </c>
      <c r="C53" s="247" t="s">
        <v>186</v>
      </c>
      <c r="D53" s="248">
        <v>168</v>
      </c>
      <c r="E53" s="249">
        <v>66855000</v>
      </c>
      <c r="F53" s="309">
        <v>15</v>
      </c>
      <c r="G53" s="249">
        <v>36</v>
      </c>
      <c r="H53" s="351">
        <v>78</v>
      </c>
      <c r="I53" s="352">
        <v>55</v>
      </c>
      <c r="J53" s="347">
        <v>4</v>
      </c>
      <c r="K53" s="302">
        <v>6</v>
      </c>
      <c r="L53" s="306">
        <v>0</v>
      </c>
    </row>
    <row r="54" spans="2:12" ht="15">
      <c r="B54" s="251" t="s">
        <v>385</v>
      </c>
      <c r="C54" s="251" t="s">
        <v>187</v>
      </c>
      <c r="D54" s="248">
        <v>116</v>
      </c>
      <c r="E54" s="249">
        <v>109250000</v>
      </c>
      <c r="F54" s="309">
        <v>4</v>
      </c>
      <c r="G54" s="249">
        <v>8</v>
      </c>
      <c r="H54" s="351">
        <v>32</v>
      </c>
      <c r="I54" s="352">
        <v>15</v>
      </c>
      <c r="J54" s="347">
        <v>1</v>
      </c>
      <c r="K54" s="302">
        <v>6</v>
      </c>
      <c r="L54" s="306">
        <v>3</v>
      </c>
    </row>
    <row r="55" spans="2:12" ht="15">
      <c r="B55" s="247" t="s">
        <v>386</v>
      </c>
      <c r="C55" s="247" t="s">
        <v>188</v>
      </c>
      <c r="D55" s="248">
        <v>449</v>
      </c>
      <c r="E55" s="249">
        <v>149815000</v>
      </c>
      <c r="F55" s="309">
        <v>47</v>
      </c>
      <c r="G55" s="249">
        <v>52</v>
      </c>
      <c r="H55" s="351">
        <v>167</v>
      </c>
      <c r="I55" s="352">
        <v>119</v>
      </c>
      <c r="J55" s="347">
        <v>6</v>
      </c>
      <c r="K55" s="302">
        <v>5</v>
      </c>
      <c r="L55" s="307">
        <v>2</v>
      </c>
    </row>
    <row r="56" spans="2:12" ht="15">
      <c r="B56" s="251" t="s">
        <v>387</v>
      </c>
      <c r="C56" s="251" t="s">
        <v>189</v>
      </c>
      <c r="D56" s="248">
        <v>30</v>
      </c>
      <c r="E56" s="249">
        <v>20950000</v>
      </c>
      <c r="F56" s="309">
        <v>3</v>
      </c>
      <c r="G56" s="249">
        <v>5</v>
      </c>
      <c r="H56" s="351">
        <v>9</v>
      </c>
      <c r="I56" s="352">
        <v>4</v>
      </c>
      <c r="J56" s="347">
        <v>0</v>
      </c>
      <c r="K56" s="302">
        <v>7</v>
      </c>
      <c r="L56" s="306">
        <v>1</v>
      </c>
    </row>
    <row r="57" spans="2:12" ht="15">
      <c r="B57" s="247" t="s">
        <v>388</v>
      </c>
      <c r="C57" s="247" t="s">
        <v>190</v>
      </c>
      <c r="D57" s="248">
        <v>87</v>
      </c>
      <c r="E57" s="249">
        <v>31540000</v>
      </c>
      <c r="F57" s="309">
        <v>6</v>
      </c>
      <c r="G57" s="249">
        <v>7</v>
      </c>
      <c r="H57" s="351">
        <v>18</v>
      </c>
      <c r="I57" s="352">
        <v>25</v>
      </c>
      <c r="J57" s="347">
        <v>5</v>
      </c>
      <c r="K57" s="302">
        <v>12</v>
      </c>
      <c r="L57" s="307">
        <v>8</v>
      </c>
    </row>
    <row r="58" spans="2:12" ht="15">
      <c r="B58" s="251" t="s">
        <v>389</v>
      </c>
      <c r="C58" s="251" t="s">
        <v>191</v>
      </c>
      <c r="D58" s="248">
        <v>36</v>
      </c>
      <c r="E58" s="249">
        <v>22280000</v>
      </c>
      <c r="F58" s="309">
        <v>4</v>
      </c>
      <c r="G58" s="249">
        <v>12</v>
      </c>
      <c r="H58" s="351">
        <v>14</v>
      </c>
      <c r="I58" s="352">
        <v>17</v>
      </c>
      <c r="J58" s="347">
        <v>2</v>
      </c>
      <c r="K58" s="302">
        <v>1</v>
      </c>
      <c r="L58" s="306">
        <v>1</v>
      </c>
    </row>
    <row r="59" spans="2:12" ht="15">
      <c r="B59" s="247" t="s">
        <v>390</v>
      </c>
      <c r="C59" s="247" t="s">
        <v>192</v>
      </c>
      <c r="D59" s="248">
        <v>68</v>
      </c>
      <c r="E59" s="249">
        <v>20640000</v>
      </c>
      <c r="F59" s="309">
        <v>12</v>
      </c>
      <c r="G59" s="249">
        <v>15</v>
      </c>
      <c r="H59" s="351">
        <v>22</v>
      </c>
      <c r="I59" s="352">
        <v>58</v>
      </c>
      <c r="J59" s="347">
        <v>1</v>
      </c>
      <c r="K59" s="302">
        <v>3</v>
      </c>
      <c r="L59" s="307">
        <v>1</v>
      </c>
    </row>
    <row r="60" spans="2:12" ht="15">
      <c r="B60" s="251" t="s">
        <v>391</v>
      </c>
      <c r="C60" s="251" t="s">
        <v>193</v>
      </c>
      <c r="D60" s="248">
        <v>40</v>
      </c>
      <c r="E60" s="249">
        <v>23926000</v>
      </c>
      <c r="F60" s="309">
        <v>7</v>
      </c>
      <c r="G60" s="249">
        <v>11</v>
      </c>
      <c r="H60" s="351">
        <v>32</v>
      </c>
      <c r="I60" s="352">
        <v>20</v>
      </c>
      <c r="J60" s="347">
        <v>4</v>
      </c>
      <c r="K60" s="302">
        <v>1</v>
      </c>
      <c r="L60" s="306">
        <v>1</v>
      </c>
    </row>
    <row r="61" spans="2:12" ht="15">
      <c r="B61" s="247" t="s">
        <v>392</v>
      </c>
      <c r="C61" s="247" t="s">
        <v>194</v>
      </c>
      <c r="D61" s="248">
        <v>227</v>
      </c>
      <c r="E61" s="249">
        <v>58730000</v>
      </c>
      <c r="F61" s="309">
        <v>30</v>
      </c>
      <c r="G61" s="249">
        <v>24</v>
      </c>
      <c r="H61" s="351">
        <v>74</v>
      </c>
      <c r="I61" s="352">
        <v>46</v>
      </c>
      <c r="J61" s="347">
        <v>3</v>
      </c>
      <c r="K61" s="302">
        <v>3</v>
      </c>
      <c r="L61" s="306">
        <v>1</v>
      </c>
    </row>
    <row r="62" spans="2:12" ht="15">
      <c r="B62" s="251" t="s">
        <v>393</v>
      </c>
      <c r="C62" s="251" t="s">
        <v>195</v>
      </c>
      <c r="D62" s="248">
        <v>207</v>
      </c>
      <c r="E62" s="249">
        <v>45416000</v>
      </c>
      <c r="F62" s="309">
        <v>27</v>
      </c>
      <c r="G62" s="249">
        <v>27</v>
      </c>
      <c r="H62" s="351">
        <v>54</v>
      </c>
      <c r="I62" s="352">
        <v>80</v>
      </c>
      <c r="J62" s="347">
        <v>1</v>
      </c>
      <c r="K62" s="302">
        <v>2</v>
      </c>
      <c r="L62" s="307">
        <v>2</v>
      </c>
    </row>
    <row r="63" spans="2:12" ht="15">
      <c r="B63" s="247" t="s">
        <v>394</v>
      </c>
      <c r="C63" s="247" t="s">
        <v>196</v>
      </c>
      <c r="D63" s="248">
        <v>26</v>
      </c>
      <c r="E63" s="249">
        <v>15890000</v>
      </c>
      <c r="F63" s="309">
        <v>4</v>
      </c>
      <c r="G63" s="249">
        <v>5</v>
      </c>
      <c r="H63" s="351">
        <v>9</v>
      </c>
      <c r="I63" s="352">
        <v>11</v>
      </c>
      <c r="J63" s="347">
        <v>1</v>
      </c>
      <c r="K63" s="302">
        <v>0</v>
      </c>
      <c r="L63" s="306">
        <v>0</v>
      </c>
    </row>
    <row r="64" spans="2:12" ht="15">
      <c r="B64" s="251" t="s">
        <v>395</v>
      </c>
      <c r="C64" s="251" t="s">
        <v>197</v>
      </c>
      <c r="D64" s="248">
        <v>20</v>
      </c>
      <c r="E64" s="249">
        <v>4830000</v>
      </c>
      <c r="F64" s="309">
        <v>2</v>
      </c>
      <c r="G64" s="249">
        <v>0</v>
      </c>
      <c r="H64" s="351">
        <v>11</v>
      </c>
      <c r="I64" s="352">
        <v>12</v>
      </c>
      <c r="J64" s="347">
        <v>2</v>
      </c>
      <c r="K64" s="302">
        <v>1</v>
      </c>
      <c r="L64" s="306">
        <v>1</v>
      </c>
    </row>
    <row r="65" spans="2:12" ht="15">
      <c r="B65" s="247" t="s">
        <v>396</v>
      </c>
      <c r="C65" s="247" t="s">
        <v>198</v>
      </c>
      <c r="D65" s="248">
        <v>79</v>
      </c>
      <c r="E65" s="249">
        <v>22295000</v>
      </c>
      <c r="F65" s="309">
        <v>19</v>
      </c>
      <c r="G65" s="249">
        <v>17</v>
      </c>
      <c r="H65" s="351">
        <v>21</v>
      </c>
      <c r="I65" s="352">
        <v>22</v>
      </c>
      <c r="J65" s="347">
        <v>3</v>
      </c>
      <c r="K65" s="302">
        <v>1</v>
      </c>
      <c r="L65" s="306">
        <v>2</v>
      </c>
    </row>
    <row r="66" spans="2:12" ht="15">
      <c r="B66" s="251" t="s">
        <v>397</v>
      </c>
      <c r="C66" s="251" t="s">
        <v>199</v>
      </c>
      <c r="D66" s="248">
        <v>214</v>
      </c>
      <c r="E66" s="249">
        <v>57194000</v>
      </c>
      <c r="F66" s="309">
        <v>28</v>
      </c>
      <c r="G66" s="249">
        <v>29</v>
      </c>
      <c r="H66" s="351">
        <v>102</v>
      </c>
      <c r="I66" s="352">
        <v>142</v>
      </c>
      <c r="J66" s="347">
        <v>5</v>
      </c>
      <c r="K66" s="302">
        <v>3</v>
      </c>
      <c r="L66" s="307">
        <v>2</v>
      </c>
    </row>
    <row r="67" spans="2:12" ht="15">
      <c r="B67" s="247" t="s">
        <v>398</v>
      </c>
      <c r="C67" s="247" t="s">
        <v>200</v>
      </c>
      <c r="D67" s="248">
        <v>33</v>
      </c>
      <c r="E67" s="249">
        <v>8610000</v>
      </c>
      <c r="F67" s="309">
        <v>4</v>
      </c>
      <c r="G67" s="249">
        <v>8</v>
      </c>
      <c r="H67" s="351">
        <v>44</v>
      </c>
      <c r="I67" s="352">
        <v>52</v>
      </c>
      <c r="J67" s="347">
        <v>3</v>
      </c>
      <c r="K67" s="302">
        <v>1</v>
      </c>
      <c r="L67" s="307">
        <v>0</v>
      </c>
    </row>
    <row r="68" spans="2:12" ht="15">
      <c r="B68" s="251" t="s">
        <v>399</v>
      </c>
      <c r="C68" s="251" t="s">
        <v>201</v>
      </c>
      <c r="D68" s="248">
        <v>130</v>
      </c>
      <c r="E68" s="249">
        <v>49215000</v>
      </c>
      <c r="F68" s="309">
        <v>9</v>
      </c>
      <c r="G68" s="249">
        <v>13</v>
      </c>
      <c r="H68" s="351">
        <v>31</v>
      </c>
      <c r="I68" s="352">
        <v>38</v>
      </c>
      <c r="J68" s="347">
        <v>1</v>
      </c>
      <c r="K68" s="302">
        <v>1</v>
      </c>
      <c r="L68" s="307">
        <v>3</v>
      </c>
    </row>
    <row r="69" spans="2:12" ht="15">
      <c r="B69" s="247" t="s">
        <v>400</v>
      </c>
      <c r="C69" s="247" t="s">
        <v>202</v>
      </c>
      <c r="D69" s="248">
        <v>10</v>
      </c>
      <c r="E69" s="249">
        <v>3950000</v>
      </c>
      <c r="F69" s="309">
        <v>0</v>
      </c>
      <c r="G69" s="249">
        <v>1</v>
      </c>
      <c r="H69" s="351">
        <v>8</v>
      </c>
      <c r="I69" s="352">
        <v>12</v>
      </c>
      <c r="J69" s="347">
        <v>1</v>
      </c>
      <c r="K69" s="302">
        <v>0</v>
      </c>
      <c r="L69" s="306">
        <v>0</v>
      </c>
    </row>
    <row r="70" spans="2:12" ht="15">
      <c r="B70" s="251" t="s">
        <v>401</v>
      </c>
      <c r="C70" s="251" t="s">
        <v>203</v>
      </c>
      <c r="D70" s="248">
        <v>236</v>
      </c>
      <c r="E70" s="249">
        <v>124475000</v>
      </c>
      <c r="F70" s="309">
        <v>16</v>
      </c>
      <c r="G70" s="249">
        <v>35</v>
      </c>
      <c r="H70" s="351">
        <v>81</v>
      </c>
      <c r="I70" s="352">
        <v>48</v>
      </c>
      <c r="J70" s="347">
        <v>1</v>
      </c>
      <c r="K70" s="302">
        <v>1</v>
      </c>
      <c r="L70" s="306">
        <v>0</v>
      </c>
    </row>
    <row r="71" spans="2:12" ht="15">
      <c r="B71" s="247" t="s">
        <v>402</v>
      </c>
      <c r="C71" s="247" t="s">
        <v>204</v>
      </c>
      <c r="D71" s="248">
        <v>57</v>
      </c>
      <c r="E71" s="249">
        <v>27138000</v>
      </c>
      <c r="F71" s="309">
        <v>7</v>
      </c>
      <c r="G71" s="249">
        <v>7</v>
      </c>
      <c r="H71" s="351">
        <v>30</v>
      </c>
      <c r="I71" s="352">
        <v>31</v>
      </c>
      <c r="J71" s="347">
        <v>2</v>
      </c>
      <c r="K71" s="302">
        <v>6</v>
      </c>
      <c r="L71" s="306">
        <v>1</v>
      </c>
    </row>
    <row r="72" spans="2:12" ht="15">
      <c r="B72" s="251" t="s">
        <v>403</v>
      </c>
      <c r="C72" s="251" t="s">
        <v>205</v>
      </c>
      <c r="D72" s="248">
        <v>112</v>
      </c>
      <c r="E72" s="249">
        <v>60310000</v>
      </c>
      <c r="F72" s="309">
        <v>19</v>
      </c>
      <c r="G72" s="249">
        <v>22</v>
      </c>
      <c r="H72" s="351">
        <v>70</v>
      </c>
      <c r="I72" s="352">
        <v>37</v>
      </c>
      <c r="J72" s="347">
        <v>0</v>
      </c>
      <c r="K72" s="302">
        <v>2</v>
      </c>
      <c r="L72" s="306">
        <v>2</v>
      </c>
    </row>
    <row r="73" spans="2:12" ht="15">
      <c r="B73" s="247" t="s">
        <v>404</v>
      </c>
      <c r="C73" s="247" t="s">
        <v>206</v>
      </c>
      <c r="D73" s="248">
        <v>32</v>
      </c>
      <c r="E73" s="249">
        <v>17370000</v>
      </c>
      <c r="F73" s="309">
        <v>6</v>
      </c>
      <c r="G73" s="249">
        <v>3</v>
      </c>
      <c r="H73" s="351">
        <v>31</v>
      </c>
      <c r="I73" s="352">
        <v>34</v>
      </c>
      <c r="J73" s="347">
        <v>1</v>
      </c>
      <c r="K73" s="302">
        <v>5</v>
      </c>
      <c r="L73" s="306">
        <v>3</v>
      </c>
    </row>
    <row r="74" spans="2:12" ht="15">
      <c r="B74" s="251" t="s">
        <v>405</v>
      </c>
      <c r="C74" s="251" t="s">
        <v>207</v>
      </c>
      <c r="D74" s="248">
        <v>52</v>
      </c>
      <c r="E74" s="249">
        <v>12296000</v>
      </c>
      <c r="F74" s="309">
        <v>8</v>
      </c>
      <c r="G74" s="249">
        <v>6</v>
      </c>
      <c r="H74" s="351">
        <v>32</v>
      </c>
      <c r="I74" s="352">
        <v>71</v>
      </c>
      <c r="J74" s="347">
        <v>1</v>
      </c>
      <c r="K74" s="302">
        <v>0</v>
      </c>
      <c r="L74" s="306">
        <v>1</v>
      </c>
    </row>
    <row r="75" spans="2:12" ht="15">
      <c r="B75" s="247" t="s">
        <v>406</v>
      </c>
      <c r="C75" s="247" t="s">
        <v>208</v>
      </c>
      <c r="D75" s="248">
        <v>70</v>
      </c>
      <c r="E75" s="249">
        <v>51970000</v>
      </c>
      <c r="F75" s="309">
        <v>10</v>
      </c>
      <c r="G75" s="249">
        <v>11</v>
      </c>
      <c r="H75" s="351">
        <v>36</v>
      </c>
      <c r="I75" s="352">
        <v>23</v>
      </c>
      <c r="J75" s="347">
        <v>2</v>
      </c>
      <c r="K75" s="302">
        <v>0</v>
      </c>
      <c r="L75" s="306">
        <v>1</v>
      </c>
    </row>
    <row r="76" spans="2:12" ht="15">
      <c r="B76" s="251" t="s">
        <v>407</v>
      </c>
      <c r="C76" s="251" t="s">
        <v>209</v>
      </c>
      <c r="D76" s="248">
        <v>5</v>
      </c>
      <c r="E76" s="249">
        <v>425000</v>
      </c>
      <c r="F76" s="309">
        <v>0</v>
      </c>
      <c r="G76" s="249">
        <v>1</v>
      </c>
      <c r="H76" s="351">
        <v>3</v>
      </c>
      <c r="I76" s="352">
        <v>7</v>
      </c>
      <c r="J76" s="347">
        <v>0</v>
      </c>
      <c r="K76" s="302">
        <v>0</v>
      </c>
      <c r="L76" s="306">
        <v>1</v>
      </c>
    </row>
    <row r="77" spans="2:12" ht="15">
      <c r="B77" s="247" t="s">
        <v>408</v>
      </c>
      <c r="C77" s="247" t="s">
        <v>210</v>
      </c>
      <c r="D77" s="248">
        <v>30</v>
      </c>
      <c r="E77" s="249">
        <v>14315000</v>
      </c>
      <c r="F77" s="309">
        <v>2</v>
      </c>
      <c r="G77" s="249">
        <v>4</v>
      </c>
      <c r="H77" s="351">
        <v>30</v>
      </c>
      <c r="I77" s="352">
        <v>22</v>
      </c>
      <c r="J77" s="347">
        <v>3</v>
      </c>
      <c r="K77" s="302">
        <v>3</v>
      </c>
      <c r="L77" s="306">
        <v>1</v>
      </c>
    </row>
    <row r="78" spans="2:12" ht="15">
      <c r="B78" s="251" t="s">
        <v>409</v>
      </c>
      <c r="C78" s="251" t="s">
        <v>211</v>
      </c>
      <c r="D78" s="248">
        <v>39</v>
      </c>
      <c r="E78" s="249">
        <v>7970000</v>
      </c>
      <c r="F78" s="309">
        <v>8</v>
      </c>
      <c r="G78" s="249">
        <v>3</v>
      </c>
      <c r="H78" s="351">
        <v>12</v>
      </c>
      <c r="I78" s="352">
        <v>17</v>
      </c>
      <c r="J78" s="347">
        <v>3</v>
      </c>
      <c r="K78" s="302">
        <v>1</v>
      </c>
      <c r="L78" s="306">
        <v>1</v>
      </c>
    </row>
    <row r="79" spans="2:12" ht="15">
      <c r="B79" s="247" t="s">
        <v>410</v>
      </c>
      <c r="C79" s="247" t="s">
        <v>212</v>
      </c>
      <c r="D79" s="248">
        <v>98</v>
      </c>
      <c r="E79" s="249">
        <v>77350000</v>
      </c>
      <c r="F79" s="309">
        <v>10</v>
      </c>
      <c r="G79" s="249">
        <v>13</v>
      </c>
      <c r="H79" s="351">
        <v>34</v>
      </c>
      <c r="I79" s="352">
        <v>19</v>
      </c>
      <c r="J79" s="347">
        <v>2</v>
      </c>
      <c r="K79" s="302">
        <v>0</v>
      </c>
      <c r="L79" s="306">
        <v>0</v>
      </c>
    </row>
    <row r="80" spans="2:12" ht="15">
      <c r="B80" s="251" t="s">
        <v>411</v>
      </c>
      <c r="C80" s="251" t="s">
        <v>213</v>
      </c>
      <c r="D80" s="248">
        <v>56</v>
      </c>
      <c r="E80" s="249">
        <v>52500000</v>
      </c>
      <c r="F80" s="309">
        <v>4</v>
      </c>
      <c r="G80" s="249">
        <v>5</v>
      </c>
      <c r="H80" s="351">
        <v>12</v>
      </c>
      <c r="I80" s="352">
        <v>3</v>
      </c>
      <c r="J80" s="347">
        <v>7</v>
      </c>
      <c r="K80" s="302">
        <v>0</v>
      </c>
      <c r="L80" s="306">
        <v>0</v>
      </c>
    </row>
    <row r="81" spans="2:12" ht="15">
      <c r="B81" s="247" t="s">
        <v>412</v>
      </c>
      <c r="C81" s="247" t="s">
        <v>214</v>
      </c>
      <c r="D81" s="248">
        <v>17</v>
      </c>
      <c r="E81" s="250">
        <v>5375000</v>
      </c>
      <c r="F81" s="310">
        <v>3</v>
      </c>
      <c r="G81" s="250">
        <v>3</v>
      </c>
      <c r="H81" s="351">
        <v>5</v>
      </c>
      <c r="I81" s="352">
        <v>9</v>
      </c>
      <c r="J81" s="347">
        <v>0</v>
      </c>
      <c r="K81" s="302">
        <v>1</v>
      </c>
      <c r="L81" s="306">
        <v>1</v>
      </c>
    </row>
    <row r="82" spans="2:12" ht="15">
      <c r="B82" s="251" t="s">
        <v>413</v>
      </c>
      <c r="C82" s="251" t="s">
        <v>215</v>
      </c>
      <c r="D82" s="248">
        <v>5</v>
      </c>
      <c r="E82" s="249">
        <v>1570000</v>
      </c>
      <c r="F82" s="309">
        <v>0</v>
      </c>
      <c r="G82" s="249">
        <v>2</v>
      </c>
      <c r="H82" s="351">
        <v>4</v>
      </c>
      <c r="I82" s="352">
        <v>5</v>
      </c>
      <c r="J82" s="347">
        <v>0</v>
      </c>
      <c r="K82" s="302">
        <v>0</v>
      </c>
      <c r="L82" s="306">
        <v>0</v>
      </c>
    </row>
    <row r="83" spans="2:12" ht="15">
      <c r="B83" s="247" t="s">
        <v>414</v>
      </c>
      <c r="C83" s="247" t="s">
        <v>216</v>
      </c>
      <c r="D83" s="248">
        <v>20</v>
      </c>
      <c r="E83" s="249">
        <v>14900000</v>
      </c>
      <c r="F83" s="309">
        <v>2</v>
      </c>
      <c r="G83" s="249">
        <v>0</v>
      </c>
      <c r="H83" s="351">
        <v>40</v>
      </c>
      <c r="I83" s="352">
        <v>18</v>
      </c>
      <c r="J83" s="347">
        <v>0</v>
      </c>
      <c r="K83" s="302">
        <v>2</v>
      </c>
      <c r="L83" s="306">
        <v>0</v>
      </c>
    </row>
    <row r="84" spans="2:12" ht="15">
      <c r="B84" s="251" t="s">
        <v>415</v>
      </c>
      <c r="C84" s="251" t="s">
        <v>217</v>
      </c>
      <c r="D84" s="248">
        <v>106</v>
      </c>
      <c r="E84" s="249">
        <v>30338169</v>
      </c>
      <c r="F84" s="309">
        <v>18</v>
      </c>
      <c r="G84" s="249">
        <v>10</v>
      </c>
      <c r="H84" s="351">
        <v>27</v>
      </c>
      <c r="I84" s="352">
        <v>18</v>
      </c>
      <c r="J84" s="347">
        <v>0</v>
      </c>
      <c r="K84" s="302">
        <v>0</v>
      </c>
      <c r="L84" s="306">
        <v>1</v>
      </c>
    </row>
    <row r="85" spans="2:12" ht="15">
      <c r="B85" s="247" t="s">
        <v>416</v>
      </c>
      <c r="C85" s="247" t="s">
        <v>218</v>
      </c>
      <c r="D85" s="248">
        <v>20</v>
      </c>
      <c r="E85" s="249">
        <v>5990000</v>
      </c>
      <c r="F85" s="309">
        <v>3</v>
      </c>
      <c r="G85" s="249">
        <v>10</v>
      </c>
      <c r="H85" s="351">
        <v>11</v>
      </c>
      <c r="I85" s="352">
        <v>29</v>
      </c>
      <c r="J85" s="347">
        <v>0</v>
      </c>
      <c r="K85" s="302">
        <v>6</v>
      </c>
      <c r="L85" s="306">
        <v>2</v>
      </c>
    </row>
    <row r="86" spans="2:12" ht="15">
      <c r="B86" s="251" t="s">
        <v>417</v>
      </c>
      <c r="C86" s="251" t="s">
        <v>219</v>
      </c>
      <c r="D86" s="248">
        <v>30</v>
      </c>
      <c r="E86" s="249">
        <v>10500000</v>
      </c>
      <c r="F86" s="309">
        <v>2</v>
      </c>
      <c r="G86" s="249">
        <v>1</v>
      </c>
      <c r="H86" s="351">
        <v>20</v>
      </c>
      <c r="I86" s="352">
        <v>6</v>
      </c>
      <c r="J86" s="347">
        <v>0</v>
      </c>
      <c r="K86" s="302">
        <v>2</v>
      </c>
      <c r="L86" s="307">
        <v>0</v>
      </c>
    </row>
    <row r="87" spans="2:12" ht="15">
      <c r="B87" s="247" t="s">
        <v>418</v>
      </c>
      <c r="C87" s="247" t="s">
        <v>220</v>
      </c>
      <c r="D87" s="248">
        <v>51</v>
      </c>
      <c r="E87" s="249">
        <v>21995000</v>
      </c>
      <c r="F87" s="309">
        <v>4</v>
      </c>
      <c r="G87" s="249">
        <v>18</v>
      </c>
      <c r="H87" s="351">
        <v>29</v>
      </c>
      <c r="I87" s="352">
        <v>28</v>
      </c>
      <c r="J87" s="347">
        <v>0</v>
      </c>
      <c r="K87" s="302">
        <v>0</v>
      </c>
      <c r="L87" s="306">
        <v>0</v>
      </c>
    </row>
    <row r="88" spans="2:12" ht="15.75" thickBot="1">
      <c r="B88" s="253" t="s">
        <v>419</v>
      </c>
      <c r="C88" s="253" t="s">
        <v>221</v>
      </c>
      <c r="D88" s="254">
        <v>80</v>
      </c>
      <c r="E88" s="255">
        <v>25798138</v>
      </c>
      <c r="F88" s="309">
        <v>10</v>
      </c>
      <c r="G88" s="249">
        <v>9</v>
      </c>
      <c r="H88" s="355">
        <v>25</v>
      </c>
      <c r="I88" s="356">
        <v>19</v>
      </c>
      <c r="J88" s="348">
        <v>0</v>
      </c>
      <c r="K88" s="304">
        <v>1</v>
      </c>
      <c r="L88" s="308">
        <v>1</v>
      </c>
    </row>
    <row r="89" spans="2:12" ht="16.5" thickBot="1" thickTop="1">
      <c r="B89" s="256"/>
      <c r="C89" s="257" t="s">
        <v>222</v>
      </c>
      <c r="D89" s="258">
        <f>SUM(D8:D88)</f>
        <v>28722</v>
      </c>
      <c r="E89" s="258">
        <f aca="true" t="shared" si="0" ref="E89:L89">SUM(E8:E88)</f>
        <v>9335998086</v>
      </c>
      <c r="F89" s="258">
        <f t="shared" si="0"/>
        <v>3918</v>
      </c>
      <c r="G89" s="346">
        <f t="shared" si="0"/>
        <v>4740</v>
      </c>
      <c r="H89" s="346">
        <f t="shared" si="0"/>
        <v>8564</v>
      </c>
      <c r="I89" s="357">
        <f t="shared" si="0"/>
        <v>8105</v>
      </c>
      <c r="J89" s="357">
        <f t="shared" si="0"/>
        <v>357</v>
      </c>
      <c r="K89" s="258">
        <f t="shared" si="0"/>
        <v>308</v>
      </c>
      <c r="L89" s="305">
        <f t="shared" si="0"/>
        <v>220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7"/>
      <c r="L90" s="197"/>
    </row>
    <row r="91" spans="2:12" ht="15">
      <c r="B91" s="676" t="s">
        <v>15</v>
      </c>
      <c r="C91" s="676"/>
      <c r="D91" s="676"/>
      <c r="E91" s="676"/>
      <c r="F91" s="676"/>
      <c r="G91" s="676"/>
      <c r="H91" s="676"/>
      <c r="I91" s="295"/>
      <c r="J91" s="197"/>
      <c r="L91" s="197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6" t="s">
        <v>759</v>
      </c>
      <c r="B1" s="686"/>
      <c r="C1" s="686"/>
      <c r="D1" s="686"/>
    </row>
    <row r="2" spans="2:4" ht="15.75" customHeight="1">
      <c r="B2" s="684" t="s">
        <v>765</v>
      </c>
      <c r="C2" s="684"/>
      <c r="D2" s="684"/>
    </row>
    <row r="3" spans="2:4" ht="15.75" customHeight="1" thickBot="1">
      <c r="B3" s="155"/>
      <c r="C3" s="155"/>
      <c r="D3" s="155"/>
    </row>
    <row r="4" spans="2:4" ht="19.5" customHeight="1" thickBot="1">
      <c r="B4" s="174" t="s">
        <v>301</v>
      </c>
      <c r="C4" s="175" t="s">
        <v>25</v>
      </c>
      <c r="D4" s="169"/>
    </row>
    <row r="5" spans="2:3" ht="16.5" customHeight="1">
      <c r="B5" s="170" t="s">
        <v>294</v>
      </c>
      <c r="C5" s="167">
        <v>33</v>
      </c>
    </row>
    <row r="6" spans="2:3" ht="16.5" customHeight="1">
      <c r="B6" s="171" t="s">
        <v>295</v>
      </c>
      <c r="C6" s="168">
        <v>15</v>
      </c>
    </row>
    <row r="7" spans="1:3" ht="16.5" customHeight="1">
      <c r="A7" s="395"/>
      <c r="B7" s="171" t="s">
        <v>300</v>
      </c>
      <c r="C7" s="168">
        <v>14</v>
      </c>
    </row>
    <row r="8" spans="1:3" ht="16.5" customHeight="1">
      <c r="A8" s="395"/>
      <c r="B8" s="171" t="s">
        <v>296</v>
      </c>
      <c r="C8" s="168">
        <v>11</v>
      </c>
    </row>
    <row r="9" spans="2:3" s="424" customFormat="1" ht="16.5" customHeight="1">
      <c r="B9" s="171" t="s">
        <v>307</v>
      </c>
      <c r="C9" s="168">
        <v>6</v>
      </c>
    </row>
    <row r="10" spans="2:3" s="450" customFormat="1" ht="16.5" customHeight="1">
      <c r="B10" s="171" t="s">
        <v>298</v>
      </c>
      <c r="C10" s="168">
        <v>5</v>
      </c>
    </row>
    <row r="11" spans="2:3" s="450" customFormat="1" ht="16.5" customHeight="1">
      <c r="B11" s="171" t="s">
        <v>593</v>
      </c>
      <c r="C11" s="168">
        <v>3</v>
      </c>
    </row>
    <row r="12" spans="2:3" s="494" customFormat="1" ht="16.5" customHeight="1">
      <c r="B12" s="171" t="s">
        <v>729</v>
      </c>
      <c r="C12" s="168">
        <v>3</v>
      </c>
    </row>
    <row r="13" spans="2:3" s="494" customFormat="1" ht="16.5" customHeight="1">
      <c r="B13" s="171" t="s">
        <v>299</v>
      </c>
      <c r="C13" s="168">
        <v>2</v>
      </c>
    </row>
    <row r="14" spans="2:3" s="450" customFormat="1" ht="16.5" customHeight="1">
      <c r="B14" s="171" t="s">
        <v>691</v>
      </c>
      <c r="C14" s="168">
        <v>2</v>
      </c>
    </row>
    <row r="15" spans="2:3" s="450" customFormat="1" ht="16.5" customHeight="1">
      <c r="B15" s="171" t="s">
        <v>297</v>
      </c>
      <c r="C15" s="168">
        <v>1</v>
      </c>
    </row>
    <row r="16" spans="2:3" s="424" customFormat="1" ht="16.5" customHeight="1" thickBot="1">
      <c r="B16" s="171" t="s">
        <v>788</v>
      </c>
      <c r="C16" s="168">
        <v>1</v>
      </c>
    </row>
    <row r="17" spans="2:3" ht="19.5" customHeight="1" thickBot="1">
      <c r="B17" s="172" t="s">
        <v>25</v>
      </c>
      <c r="C17" s="173">
        <f>SUM(C5:C16)</f>
        <v>96</v>
      </c>
    </row>
    <row r="18" spans="2:3" ht="15">
      <c r="B18" s="685"/>
      <c r="C18" s="685"/>
    </row>
    <row r="19" spans="1:2" ht="15">
      <c r="A19" s="406"/>
      <c r="B19" s="60" t="s">
        <v>15</v>
      </c>
    </row>
    <row r="22" spans="1:4" ht="15.75">
      <c r="A22" s="687" t="s">
        <v>766</v>
      </c>
      <c r="B22" s="687"/>
      <c r="C22" s="687"/>
      <c r="D22" s="687"/>
    </row>
    <row r="23" spans="1:4" ht="15.75" thickBot="1">
      <c r="A23" s="469"/>
      <c r="B23" s="469"/>
      <c r="C23" s="469"/>
      <c r="D23" s="469"/>
    </row>
    <row r="24" spans="1:4" ht="19.5" thickBot="1">
      <c r="A24" s="469"/>
      <c r="B24" s="474" t="s">
        <v>301</v>
      </c>
      <c r="C24" s="175" t="s">
        <v>25</v>
      </c>
      <c r="D24" s="169"/>
    </row>
    <row r="25" spans="1:4" ht="15.75">
      <c r="A25" s="469"/>
      <c r="B25" s="475" t="s">
        <v>294</v>
      </c>
      <c r="C25" s="167">
        <v>139</v>
      </c>
      <c r="D25" s="469"/>
    </row>
    <row r="26" spans="1:4" ht="15.75">
      <c r="A26" s="469"/>
      <c r="B26" s="476" t="s">
        <v>295</v>
      </c>
      <c r="C26" s="168">
        <v>56</v>
      </c>
      <c r="D26" s="469"/>
    </row>
    <row r="27" spans="1:4" ht="15.75">
      <c r="A27" s="469"/>
      <c r="B27" s="476" t="s">
        <v>300</v>
      </c>
      <c r="C27" s="168">
        <v>44</v>
      </c>
      <c r="D27" s="469"/>
    </row>
    <row r="28" spans="1:4" ht="15.75">
      <c r="A28" s="469"/>
      <c r="B28" s="476" t="s">
        <v>296</v>
      </c>
      <c r="C28" s="168">
        <v>41</v>
      </c>
      <c r="D28" s="469"/>
    </row>
    <row r="29" spans="1:4" ht="15.75">
      <c r="A29" s="469"/>
      <c r="B29" s="476" t="s">
        <v>307</v>
      </c>
      <c r="C29" s="168">
        <v>24</v>
      </c>
      <c r="D29" s="469"/>
    </row>
    <row r="30" spans="1:4" ht="15.75">
      <c r="A30" s="469"/>
      <c r="B30" s="476" t="s">
        <v>298</v>
      </c>
      <c r="C30" s="168">
        <v>14</v>
      </c>
      <c r="D30" s="469"/>
    </row>
    <row r="31" spans="1:4" ht="15.75">
      <c r="A31" s="469"/>
      <c r="B31" s="476" t="s">
        <v>299</v>
      </c>
      <c r="C31" s="168">
        <v>14</v>
      </c>
      <c r="D31" s="469"/>
    </row>
    <row r="32" spans="1:4" ht="15.75">
      <c r="A32" s="469"/>
      <c r="B32" s="476" t="s">
        <v>593</v>
      </c>
      <c r="C32" s="168">
        <v>7</v>
      </c>
      <c r="D32" s="469"/>
    </row>
    <row r="33" spans="1:4" ht="15.75">
      <c r="A33" s="469"/>
      <c r="B33" s="476" t="s">
        <v>297</v>
      </c>
      <c r="C33" s="168">
        <v>5</v>
      </c>
      <c r="D33" s="469"/>
    </row>
    <row r="34" spans="1:4" ht="15.75">
      <c r="A34" s="469"/>
      <c r="B34" s="476" t="s">
        <v>729</v>
      </c>
      <c r="C34" s="168">
        <v>4</v>
      </c>
      <c r="D34" s="469"/>
    </row>
    <row r="35" spans="2:3" s="494" customFormat="1" ht="15.75">
      <c r="B35" s="476" t="s">
        <v>691</v>
      </c>
      <c r="C35" s="168">
        <v>3</v>
      </c>
    </row>
    <row r="36" spans="2:3" s="494" customFormat="1" ht="15.75">
      <c r="B36" s="476" t="s">
        <v>622</v>
      </c>
      <c r="C36" s="168">
        <v>2</v>
      </c>
    </row>
    <row r="37" spans="2:3" s="501" customFormat="1" ht="15.75">
      <c r="B37" s="476" t="s">
        <v>656</v>
      </c>
      <c r="C37" s="168">
        <v>2</v>
      </c>
    </row>
    <row r="38" spans="2:3" s="501" customFormat="1" ht="15.75">
      <c r="B38" s="476" t="s">
        <v>728</v>
      </c>
      <c r="C38" s="168">
        <v>1</v>
      </c>
    </row>
    <row r="39" spans="1:4" ht="16.5" thickBot="1">
      <c r="A39" s="469"/>
      <c r="B39" s="476" t="s">
        <v>788</v>
      </c>
      <c r="C39" s="168">
        <v>1</v>
      </c>
      <c r="D39" s="469"/>
    </row>
    <row r="40" spans="1:4" ht="16.5" thickBot="1">
      <c r="A40" s="469"/>
      <c r="B40" s="477" t="s">
        <v>25</v>
      </c>
      <c r="C40" s="173">
        <f>SUM(C25:C39)</f>
        <v>357</v>
      </c>
      <c r="D40" s="469"/>
    </row>
    <row r="41" spans="1:4" ht="15">
      <c r="A41" s="469"/>
      <c r="B41" s="177" t="s">
        <v>15</v>
      </c>
      <c r="C41" s="469"/>
      <c r="D41" s="469"/>
    </row>
  </sheetData>
  <sheetProtection/>
  <mergeCells count="4">
    <mergeCell ref="B2:D2"/>
    <mergeCell ref="B18:C18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86" t="s">
        <v>759</v>
      </c>
      <c r="B2" s="286"/>
      <c r="C2" s="286"/>
      <c r="D2" s="286"/>
      <c r="E2" s="286"/>
      <c r="F2" s="286"/>
      <c r="G2" s="286"/>
    </row>
    <row r="5" spans="1:7" ht="18.75" customHeight="1">
      <c r="A5" s="240" t="s">
        <v>781</v>
      </c>
      <c r="B5" s="240"/>
      <c r="C5" s="240"/>
      <c r="D5" s="240"/>
      <c r="E5" s="240"/>
      <c r="F5" s="240"/>
      <c r="G5" s="240"/>
    </row>
    <row r="6" spans="2:7" ht="15.75">
      <c r="B6" s="1"/>
      <c r="C6" s="63"/>
      <c r="D6" s="63"/>
      <c r="E6" s="63"/>
      <c r="F6" s="63"/>
      <c r="G6" s="63"/>
    </row>
    <row r="7" spans="1:5" s="197" customFormat="1" ht="31.5" customHeight="1">
      <c r="A7" s="90"/>
      <c r="B7" s="262" t="s">
        <v>3</v>
      </c>
      <c r="C7" s="262" t="s">
        <v>6</v>
      </c>
      <c r="D7" s="388" t="s">
        <v>2</v>
      </c>
      <c r="E7" s="269"/>
    </row>
    <row r="8" spans="1:4" s="197" customFormat="1" ht="24" customHeight="1">
      <c r="A8" s="283" t="s">
        <v>9</v>
      </c>
      <c r="B8" s="275">
        <v>102</v>
      </c>
      <c r="C8" s="285">
        <v>996</v>
      </c>
      <c r="D8" s="285">
        <v>1098</v>
      </c>
    </row>
    <row r="9" spans="1:5" s="197" customFormat="1" ht="27.75" customHeight="1">
      <c r="A9" s="284" t="s">
        <v>227</v>
      </c>
      <c r="B9" s="285">
        <v>43676219</v>
      </c>
      <c r="C9" s="285">
        <v>232741000</v>
      </c>
      <c r="D9" s="285">
        <v>276417219</v>
      </c>
      <c r="E9" s="398"/>
    </row>
    <row r="10" spans="1:5" s="197" customFormat="1" ht="36" customHeight="1">
      <c r="A10" s="284" t="s">
        <v>228</v>
      </c>
      <c r="B10" s="285">
        <v>27049038</v>
      </c>
      <c r="C10" s="285">
        <v>192328900</v>
      </c>
      <c r="D10" s="285">
        <v>219377938</v>
      </c>
      <c r="E10" s="398"/>
    </row>
    <row r="11" spans="1:4" s="197" customFormat="1" ht="21" customHeight="1">
      <c r="A11" s="284" t="s">
        <v>456</v>
      </c>
      <c r="B11" s="332">
        <v>61.93</v>
      </c>
      <c r="C11" s="332">
        <v>82.64</v>
      </c>
      <c r="D11" s="332">
        <v>79.36</v>
      </c>
    </row>
    <row r="12" spans="1:4" ht="15">
      <c r="A12" s="3" t="s">
        <v>15</v>
      </c>
      <c r="B12" s="3"/>
      <c r="C12" s="3"/>
      <c r="D12" s="3"/>
    </row>
    <row r="13" spans="1:4" ht="15">
      <c r="A13" s="397"/>
      <c r="B13" s="3"/>
      <c r="C13" s="3"/>
      <c r="D13" s="3"/>
    </row>
    <row r="14" spans="1:4" ht="15">
      <c r="A14" s="397"/>
      <c r="B14" s="3"/>
      <c r="C14" s="3"/>
      <c r="D14" s="3"/>
    </row>
    <row r="15" ht="15.75" customHeight="1"/>
    <row r="16" spans="1:7" ht="15">
      <c r="A16" s="688" t="s">
        <v>767</v>
      </c>
      <c r="B16" s="688"/>
      <c r="C16" s="688"/>
      <c r="D16" s="688"/>
      <c r="E16" s="688"/>
      <c r="F16" s="688"/>
      <c r="G16" s="688"/>
    </row>
    <row r="17" spans="1:7" ht="15">
      <c r="A17" s="688"/>
      <c r="B17" s="688"/>
      <c r="C17" s="688"/>
      <c r="D17" s="688"/>
      <c r="E17" s="688"/>
      <c r="F17" s="688"/>
      <c r="G17" s="688"/>
    </row>
    <row r="18" spans="1:7" ht="15.75">
      <c r="A18" s="478"/>
      <c r="B18" s="478"/>
      <c r="C18" s="478"/>
      <c r="D18" s="478"/>
      <c r="E18" s="478"/>
      <c r="F18" s="478"/>
      <c r="G18" s="478"/>
    </row>
    <row r="19" spans="1:7" ht="15">
      <c r="A19" s="479"/>
      <c r="B19" s="262" t="s">
        <v>3</v>
      </c>
      <c r="C19" s="262" t="s">
        <v>6</v>
      </c>
      <c r="D19" s="388" t="s">
        <v>2</v>
      </c>
      <c r="E19" s="469"/>
      <c r="F19" s="469"/>
      <c r="G19" s="469"/>
    </row>
    <row r="20" spans="1:7" ht="15">
      <c r="A20" s="480" t="s">
        <v>9</v>
      </c>
      <c r="B20" s="275">
        <v>415</v>
      </c>
      <c r="C20" s="285">
        <v>4013</v>
      </c>
      <c r="D20" s="285">
        <v>4428</v>
      </c>
      <c r="E20" s="469"/>
      <c r="F20" s="469"/>
      <c r="G20" s="469"/>
    </row>
    <row r="21" spans="1:7" ht="30">
      <c r="A21" s="481" t="s">
        <v>227</v>
      </c>
      <c r="B21" s="285">
        <v>182780264</v>
      </c>
      <c r="C21" s="285">
        <v>1077798700</v>
      </c>
      <c r="D21" s="285">
        <v>1260578964</v>
      </c>
      <c r="E21" s="398"/>
      <c r="F21" s="469"/>
      <c r="G21" s="469"/>
    </row>
    <row r="22" spans="1:7" ht="45">
      <c r="A22" s="481" t="s">
        <v>228</v>
      </c>
      <c r="B22" s="285">
        <v>127844332</v>
      </c>
      <c r="C22" s="285">
        <v>914595740</v>
      </c>
      <c r="D22" s="285">
        <v>1042440072</v>
      </c>
      <c r="E22" s="398"/>
      <c r="F22" s="469"/>
      <c r="G22" s="469"/>
    </row>
    <row r="23" spans="1:7" ht="15">
      <c r="A23" s="284" t="s">
        <v>682</v>
      </c>
      <c r="B23" s="275">
        <v>69.94</v>
      </c>
      <c r="C23" s="332">
        <v>84920.61</v>
      </c>
      <c r="D23" s="332">
        <v>82.7</v>
      </c>
      <c r="E23" s="469"/>
      <c r="F23" s="469"/>
      <c r="G23" s="469"/>
    </row>
    <row r="24" spans="1:7" ht="15">
      <c r="A24" s="3" t="s">
        <v>15</v>
      </c>
      <c r="B24" s="3"/>
      <c r="C24" s="3"/>
      <c r="D24" s="3"/>
      <c r="E24" s="469"/>
      <c r="F24" s="469"/>
      <c r="G24" s="469"/>
    </row>
    <row r="40" ht="15">
      <c r="A40" s="460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7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9" t="s">
        <v>768</v>
      </c>
      <c r="B1" s="689"/>
      <c r="C1" s="689"/>
      <c r="D1" s="689"/>
      <c r="E1" s="689"/>
      <c r="F1" s="689"/>
      <c r="G1" s="203"/>
    </row>
    <row r="2" spans="1:7" ht="15" customHeight="1">
      <c r="A2" s="690" t="s">
        <v>769</v>
      </c>
      <c r="B2" s="690"/>
      <c r="C2" s="690"/>
      <c r="D2" s="690"/>
      <c r="E2" s="690"/>
      <c r="F2" s="690"/>
      <c r="G2" s="166"/>
    </row>
    <row r="3" spans="1:7" ht="15" customHeight="1">
      <c r="A3" s="687"/>
      <c r="B3" s="687"/>
      <c r="C3" s="687"/>
      <c r="D3" s="687"/>
      <c r="E3" s="687"/>
      <c r="F3" s="687"/>
      <c r="G3" s="166"/>
    </row>
    <row r="4" spans="1:6" ht="15.75" customHeight="1">
      <c r="A4" s="1"/>
      <c r="B4" s="695" t="s">
        <v>119</v>
      </c>
      <c r="C4" s="695"/>
      <c r="D4" s="695"/>
      <c r="E4" s="695"/>
      <c r="F4" s="695"/>
    </row>
    <row r="5" spans="2:6" ht="45" customHeight="1">
      <c r="B5" s="699" t="s">
        <v>338</v>
      </c>
      <c r="C5" s="696" t="s">
        <v>229</v>
      </c>
      <c r="D5" s="699" t="s">
        <v>230</v>
      </c>
      <c r="E5" s="699" t="s">
        <v>231</v>
      </c>
      <c r="F5" s="699" t="s">
        <v>232</v>
      </c>
    </row>
    <row r="6" spans="2:6" ht="15" customHeight="1">
      <c r="B6" s="699"/>
      <c r="C6" s="698"/>
      <c r="D6" s="699"/>
      <c r="E6" s="700"/>
      <c r="F6" s="700"/>
    </row>
    <row r="7" spans="2:6" ht="17.25" customHeight="1" hidden="1">
      <c r="B7" s="699"/>
      <c r="C7" s="200"/>
      <c r="D7" s="699"/>
      <c r="E7" s="700"/>
      <c r="F7" s="700"/>
    </row>
    <row r="8" spans="2:6" ht="15">
      <c r="B8" s="195" t="s">
        <v>372</v>
      </c>
      <c r="C8" s="195" t="s">
        <v>174</v>
      </c>
      <c r="D8" s="195">
        <v>271</v>
      </c>
      <c r="E8" s="196">
        <v>121233664</v>
      </c>
      <c r="F8" s="196">
        <v>85303982</v>
      </c>
    </row>
    <row r="9" spans="2:6" ht="15">
      <c r="B9" s="195" t="s">
        <v>344</v>
      </c>
      <c r="C9" s="195" t="s">
        <v>147</v>
      </c>
      <c r="D9" s="195">
        <v>31</v>
      </c>
      <c r="E9" s="196">
        <v>5092800</v>
      </c>
      <c r="F9" s="196">
        <v>3215600</v>
      </c>
    </row>
    <row r="10" spans="1:6" ht="15">
      <c r="A10" s="501"/>
      <c r="B10" s="195" t="s">
        <v>373</v>
      </c>
      <c r="C10" s="195" t="s">
        <v>175</v>
      </c>
      <c r="D10" s="195">
        <v>27</v>
      </c>
      <c r="E10" s="196">
        <v>9978800</v>
      </c>
      <c r="F10" s="196">
        <v>7836600</v>
      </c>
    </row>
    <row r="11" spans="1:6" ht="15">
      <c r="A11" s="501"/>
      <c r="B11" s="195" t="s">
        <v>345</v>
      </c>
      <c r="C11" s="195" t="s">
        <v>148</v>
      </c>
      <c r="D11" s="195">
        <v>19</v>
      </c>
      <c r="E11" s="196">
        <v>3800000</v>
      </c>
      <c r="F11" s="196">
        <v>3050000</v>
      </c>
    </row>
    <row r="12" spans="1:6" ht="15">
      <c r="A12" s="501"/>
      <c r="B12" s="195" t="s">
        <v>386</v>
      </c>
      <c r="C12" s="195" t="s">
        <v>188</v>
      </c>
      <c r="D12" s="195">
        <v>13</v>
      </c>
      <c r="E12" s="196">
        <v>1645000</v>
      </c>
      <c r="F12" s="196">
        <v>1549250</v>
      </c>
    </row>
    <row r="13" spans="1:6" ht="15">
      <c r="A13" s="501"/>
      <c r="B13" s="195" t="s">
        <v>354</v>
      </c>
      <c r="C13" s="195" t="s">
        <v>157</v>
      </c>
      <c r="D13" s="195">
        <v>9</v>
      </c>
      <c r="E13" s="196">
        <v>12340000</v>
      </c>
      <c r="F13" s="196">
        <v>7954900</v>
      </c>
    </row>
    <row r="14" spans="1:6" ht="15">
      <c r="A14" s="501"/>
      <c r="B14" s="195" t="s">
        <v>371</v>
      </c>
      <c r="C14" s="195" t="s">
        <v>290</v>
      </c>
      <c r="D14" s="195">
        <v>7</v>
      </c>
      <c r="E14" s="196">
        <v>5850000</v>
      </c>
      <c r="F14" s="196">
        <v>4635000</v>
      </c>
    </row>
    <row r="15" spans="1:6" s="400" customFormat="1" ht="15">
      <c r="A15" s="501"/>
      <c r="B15" s="195" t="s">
        <v>365</v>
      </c>
      <c r="C15" s="195" t="s">
        <v>168</v>
      </c>
      <c r="D15" s="195">
        <v>5</v>
      </c>
      <c r="E15" s="196">
        <v>3400000</v>
      </c>
      <c r="F15" s="196">
        <v>2272500</v>
      </c>
    </row>
    <row r="16" spans="1:6" s="400" customFormat="1" ht="15">
      <c r="A16" s="501"/>
      <c r="B16" s="195" t="s">
        <v>376</v>
      </c>
      <c r="C16" s="195" t="s">
        <v>178</v>
      </c>
      <c r="D16" s="195">
        <v>4</v>
      </c>
      <c r="E16" s="196">
        <v>5400000</v>
      </c>
      <c r="F16" s="196">
        <v>5228500</v>
      </c>
    </row>
    <row r="17" spans="1:6" s="484" customFormat="1" ht="15">
      <c r="A17" s="501"/>
      <c r="B17" s="195" t="s">
        <v>415</v>
      </c>
      <c r="C17" s="195" t="s">
        <v>217</v>
      </c>
      <c r="D17" s="195">
        <v>4</v>
      </c>
      <c r="E17" s="196">
        <v>850000</v>
      </c>
      <c r="F17" s="196">
        <v>555500</v>
      </c>
    </row>
    <row r="18" spans="1:6" s="484" customFormat="1" ht="15">
      <c r="A18" s="501"/>
      <c r="B18" s="195" t="s">
        <v>392</v>
      </c>
      <c r="C18" s="195" t="s">
        <v>194</v>
      </c>
      <c r="D18" s="195">
        <v>2</v>
      </c>
      <c r="E18" s="196">
        <v>100000</v>
      </c>
      <c r="F18" s="196">
        <v>62500</v>
      </c>
    </row>
    <row r="19" spans="1:6" s="484" customFormat="1" ht="15">
      <c r="A19" s="501"/>
      <c r="B19" s="195" t="s">
        <v>339</v>
      </c>
      <c r="C19" s="195" t="s">
        <v>142</v>
      </c>
      <c r="D19" s="195">
        <v>2</v>
      </c>
      <c r="E19" s="196">
        <v>290000</v>
      </c>
      <c r="F19" s="196">
        <v>145000</v>
      </c>
    </row>
    <row r="20" spans="1:6" s="484" customFormat="1" ht="15">
      <c r="A20" s="501"/>
      <c r="B20" s="195" t="s">
        <v>383</v>
      </c>
      <c r="C20" s="195" t="s">
        <v>185</v>
      </c>
      <c r="D20" s="195">
        <v>2</v>
      </c>
      <c r="E20" s="196">
        <v>250000</v>
      </c>
      <c r="F20" s="196">
        <v>123000</v>
      </c>
    </row>
    <row r="21" spans="1:6" s="484" customFormat="1" ht="15">
      <c r="A21" s="501"/>
      <c r="B21" s="195" t="s">
        <v>380</v>
      </c>
      <c r="C21" s="195" t="s">
        <v>182</v>
      </c>
      <c r="D21" s="195">
        <v>1</v>
      </c>
      <c r="E21" s="196">
        <v>1000000</v>
      </c>
      <c r="F21" s="196">
        <v>200000</v>
      </c>
    </row>
    <row r="22" spans="1:6" s="484" customFormat="1" ht="15">
      <c r="A22" s="501"/>
      <c r="B22" s="195" t="s">
        <v>382</v>
      </c>
      <c r="C22" s="195" t="s">
        <v>184</v>
      </c>
      <c r="D22" s="195">
        <v>1</v>
      </c>
      <c r="E22" s="196">
        <v>1000000</v>
      </c>
      <c r="F22" s="196">
        <v>490000</v>
      </c>
    </row>
    <row r="23" spans="1:6" s="495" customFormat="1" ht="15">
      <c r="A23" s="501"/>
      <c r="B23" s="195" t="s">
        <v>385</v>
      </c>
      <c r="C23" s="195" t="s">
        <v>187</v>
      </c>
      <c r="D23" s="195">
        <v>1</v>
      </c>
      <c r="E23" s="196">
        <v>200000</v>
      </c>
      <c r="F23" s="196">
        <v>25000</v>
      </c>
    </row>
    <row r="24" spans="1:6" s="495" customFormat="1" ht="15">
      <c r="A24" s="501"/>
      <c r="B24" s="195" t="s">
        <v>389</v>
      </c>
      <c r="C24" s="195" t="s">
        <v>191</v>
      </c>
      <c r="D24" s="195">
        <v>1</v>
      </c>
      <c r="E24" s="196">
        <v>60000</v>
      </c>
      <c r="F24" s="196">
        <v>30000</v>
      </c>
    </row>
    <row r="25" spans="1:6" s="495" customFormat="1" ht="15">
      <c r="A25" s="501"/>
      <c r="B25" s="195" t="s">
        <v>396</v>
      </c>
      <c r="C25" s="195" t="s">
        <v>198</v>
      </c>
      <c r="D25" s="195">
        <v>1</v>
      </c>
      <c r="E25" s="196">
        <v>200000</v>
      </c>
      <c r="F25" s="196">
        <v>150000</v>
      </c>
    </row>
    <row r="26" spans="1:6" s="495" customFormat="1" ht="15">
      <c r="A26" s="501"/>
      <c r="B26" s="195" t="s">
        <v>397</v>
      </c>
      <c r="C26" s="195" t="s">
        <v>199</v>
      </c>
      <c r="D26" s="195">
        <v>1</v>
      </c>
      <c r="E26" s="196">
        <v>1000000</v>
      </c>
      <c r="F26" s="196">
        <v>1000000</v>
      </c>
    </row>
    <row r="27" spans="1:6" s="495" customFormat="1" ht="15">
      <c r="A27" s="501"/>
      <c r="B27" s="195" t="s">
        <v>403</v>
      </c>
      <c r="C27" s="195" t="s">
        <v>205</v>
      </c>
      <c r="D27" s="195">
        <v>1</v>
      </c>
      <c r="E27" s="196">
        <v>50000</v>
      </c>
      <c r="F27" s="196">
        <v>49500</v>
      </c>
    </row>
    <row r="28" spans="1:6" s="495" customFormat="1" ht="15">
      <c r="A28" s="501"/>
      <c r="B28" s="195" t="s">
        <v>401</v>
      </c>
      <c r="C28" s="195" t="s">
        <v>468</v>
      </c>
      <c r="D28" s="195">
        <v>1</v>
      </c>
      <c r="E28" s="196">
        <v>240000</v>
      </c>
      <c r="F28" s="196">
        <v>60000</v>
      </c>
    </row>
    <row r="29" spans="1:6" s="495" customFormat="1" ht="15">
      <c r="A29" s="501"/>
      <c r="B29" s="195" t="s">
        <v>379</v>
      </c>
      <c r="C29" s="195" t="s">
        <v>181</v>
      </c>
      <c r="D29" s="195">
        <v>1</v>
      </c>
      <c r="E29" s="196">
        <v>100000</v>
      </c>
      <c r="F29" s="196">
        <v>50000</v>
      </c>
    </row>
    <row r="30" spans="1:6" s="484" customFormat="1" ht="15">
      <c r="A30" s="501"/>
      <c r="B30" s="195" t="s">
        <v>414</v>
      </c>
      <c r="C30" s="195" t="s">
        <v>216</v>
      </c>
      <c r="D30" s="195">
        <v>1</v>
      </c>
      <c r="E30" s="196">
        <v>250000</v>
      </c>
      <c r="F30" s="196">
        <v>170000</v>
      </c>
    </row>
    <row r="31" spans="1:6" s="425" customFormat="1" ht="15">
      <c r="A31" s="501"/>
      <c r="B31" s="195" t="s">
        <v>364</v>
      </c>
      <c r="C31" s="195" t="s">
        <v>167</v>
      </c>
      <c r="D31" s="195">
        <v>1</v>
      </c>
      <c r="E31" s="196">
        <v>6000000</v>
      </c>
      <c r="F31" s="196">
        <v>2000000</v>
      </c>
    </row>
    <row r="32" spans="1:6" s="425" customFormat="1" ht="15">
      <c r="A32" s="501"/>
      <c r="B32" s="195" t="s">
        <v>363</v>
      </c>
      <c r="C32" s="195" t="s">
        <v>166</v>
      </c>
      <c r="D32" s="195">
        <v>1</v>
      </c>
      <c r="E32" s="196">
        <v>1000000</v>
      </c>
      <c r="F32" s="196">
        <v>1000000</v>
      </c>
    </row>
    <row r="33" spans="2:6" s="501" customFormat="1" ht="15">
      <c r="B33" s="195" t="s">
        <v>361</v>
      </c>
      <c r="C33" s="195" t="s">
        <v>164</v>
      </c>
      <c r="D33" s="195">
        <v>1</v>
      </c>
      <c r="E33" s="196">
        <v>300000</v>
      </c>
      <c r="F33" s="196">
        <v>300000</v>
      </c>
    </row>
    <row r="34" spans="2:6" s="501" customFormat="1" ht="15">
      <c r="B34" s="195" t="s">
        <v>358</v>
      </c>
      <c r="C34" s="195" t="s">
        <v>161</v>
      </c>
      <c r="D34" s="195">
        <v>1</v>
      </c>
      <c r="E34" s="196">
        <v>100000</v>
      </c>
      <c r="F34" s="196">
        <v>50000</v>
      </c>
    </row>
    <row r="35" spans="2:6" s="501" customFormat="1" ht="15">
      <c r="B35" s="195" t="s">
        <v>353</v>
      </c>
      <c r="C35" s="195" t="s">
        <v>156</v>
      </c>
      <c r="D35" s="195">
        <v>1</v>
      </c>
      <c r="E35" s="196">
        <v>100000</v>
      </c>
      <c r="F35" s="196">
        <v>50000</v>
      </c>
    </row>
    <row r="36" spans="2:6" s="501" customFormat="1" ht="15">
      <c r="B36" s="195" t="s">
        <v>407</v>
      </c>
      <c r="C36" s="195" t="s">
        <v>209</v>
      </c>
      <c r="D36" s="195">
        <v>1</v>
      </c>
      <c r="E36" s="196">
        <v>50000</v>
      </c>
      <c r="F36" s="196">
        <v>50000</v>
      </c>
    </row>
    <row r="37" spans="1:6" s="425" customFormat="1" ht="15">
      <c r="A37" s="501"/>
      <c r="B37" s="195" t="s">
        <v>348</v>
      </c>
      <c r="C37" s="195" t="s">
        <v>151</v>
      </c>
      <c r="D37" s="195">
        <v>1</v>
      </c>
      <c r="E37" s="196">
        <v>700000</v>
      </c>
      <c r="F37" s="196">
        <v>87500</v>
      </c>
    </row>
    <row r="38" spans="1:6" s="425" customFormat="1" ht="15">
      <c r="A38" s="501"/>
      <c r="B38" s="195" t="s">
        <v>346</v>
      </c>
      <c r="C38" s="195" t="s">
        <v>149</v>
      </c>
      <c r="D38" s="195">
        <v>1</v>
      </c>
      <c r="E38" s="196">
        <v>100000</v>
      </c>
      <c r="F38" s="196">
        <v>50000</v>
      </c>
    </row>
    <row r="39" spans="1:6" s="425" customFormat="1" ht="15">
      <c r="A39" s="501"/>
      <c r="B39" s="195" t="s">
        <v>347</v>
      </c>
      <c r="C39" s="195" t="s">
        <v>150</v>
      </c>
      <c r="D39" s="195">
        <v>1</v>
      </c>
      <c r="E39" s="196">
        <v>100000</v>
      </c>
      <c r="F39" s="196">
        <v>100000</v>
      </c>
    </row>
    <row r="40" spans="2:6" ht="15" customHeight="1">
      <c r="B40" s="692" t="s">
        <v>25</v>
      </c>
      <c r="C40" s="693"/>
      <c r="D40" s="693"/>
      <c r="E40" s="694"/>
      <c r="F40" s="92">
        <f>SUM(F8:F39)</f>
        <v>127844332</v>
      </c>
    </row>
    <row r="41" s="468" customFormat="1" ht="15" customHeight="1"/>
    <row r="42" spans="2:6" ht="15.75" customHeight="1">
      <c r="B42" s="695" t="s">
        <v>127</v>
      </c>
      <c r="C42" s="695"/>
      <c r="D42" s="695"/>
      <c r="E42" s="695"/>
      <c r="F42" s="695"/>
    </row>
    <row r="43" spans="2:6" ht="30" customHeight="1">
      <c r="B43" s="696" t="s">
        <v>338</v>
      </c>
      <c r="C43" s="696" t="s">
        <v>229</v>
      </c>
      <c r="D43" s="696" t="s">
        <v>230</v>
      </c>
      <c r="E43" s="696" t="s">
        <v>231</v>
      </c>
      <c r="F43" s="696" t="s">
        <v>232</v>
      </c>
    </row>
    <row r="44" spans="2:6" ht="27.75" customHeight="1">
      <c r="B44" s="697"/>
      <c r="C44" s="697"/>
      <c r="D44" s="697"/>
      <c r="E44" s="697"/>
      <c r="F44" s="697"/>
    </row>
    <row r="45" spans="2:6" ht="18.75" customHeight="1" hidden="1">
      <c r="B45" s="698"/>
      <c r="C45" s="201"/>
      <c r="D45" s="698"/>
      <c r="E45" s="698"/>
      <c r="F45" s="698"/>
    </row>
    <row r="46" spans="2:6" ht="15">
      <c r="B46" s="195" t="s">
        <v>372</v>
      </c>
      <c r="C46" s="195" t="s">
        <v>174</v>
      </c>
      <c r="D46" s="196">
        <v>2491</v>
      </c>
      <c r="E46" s="196">
        <v>624974200</v>
      </c>
      <c r="F46" s="196">
        <v>577208515</v>
      </c>
    </row>
    <row r="47" spans="2:6" ht="15">
      <c r="B47" s="195" t="s">
        <v>345</v>
      </c>
      <c r="C47" s="195" t="s">
        <v>148</v>
      </c>
      <c r="D47" s="195">
        <v>237</v>
      </c>
      <c r="E47" s="196">
        <v>41185500</v>
      </c>
      <c r="F47" s="196">
        <v>32181400</v>
      </c>
    </row>
    <row r="48" spans="1:6" ht="15">
      <c r="A48" s="501"/>
      <c r="B48" s="195" t="s">
        <v>365</v>
      </c>
      <c r="C48" s="195" t="s">
        <v>168</v>
      </c>
      <c r="D48" s="195">
        <v>187</v>
      </c>
      <c r="E48" s="196">
        <v>69760000</v>
      </c>
      <c r="F48" s="196">
        <v>52290500</v>
      </c>
    </row>
    <row r="49" spans="1:6" s="428" customFormat="1" ht="15">
      <c r="A49" s="501"/>
      <c r="B49" s="195" t="s">
        <v>371</v>
      </c>
      <c r="C49" s="195" t="s">
        <v>290</v>
      </c>
      <c r="D49" s="195">
        <v>152</v>
      </c>
      <c r="E49" s="196">
        <v>38245000</v>
      </c>
      <c r="F49" s="196">
        <v>32130200</v>
      </c>
    </row>
    <row r="50" spans="1:6" s="428" customFormat="1" ht="15">
      <c r="A50" s="501"/>
      <c r="B50" s="195" t="s">
        <v>344</v>
      </c>
      <c r="C50" s="195" t="s">
        <v>147</v>
      </c>
      <c r="D50" s="195">
        <v>142</v>
      </c>
      <c r="E50" s="196">
        <v>31375000</v>
      </c>
      <c r="F50" s="196">
        <v>22400950</v>
      </c>
    </row>
    <row r="51" spans="1:6" s="428" customFormat="1" ht="15">
      <c r="A51" s="501"/>
      <c r="B51" s="195" t="s">
        <v>369</v>
      </c>
      <c r="C51" s="195" t="s">
        <v>172</v>
      </c>
      <c r="D51" s="195">
        <v>126</v>
      </c>
      <c r="E51" s="196">
        <v>60585000</v>
      </c>
      <c r="F51" s="196">
        <v>44902100</v>
      </c>
    </row>
    <row r="52" spans="1:6" s="428" customFormat="1" ht="15">
      <c r="A52" s="501"/>
      <c r="B52" s="195" t="s">
        <v>354</v>
      </c>
      <c r="C52" s="195" t="s">
        <v>157</v>
      </c>
      <c r="D52" s="195">
        <v>124</v>
      </c>
      <c r="E52" s="196">
        <v>44210000</v>
      </c>
      <c r="F52" s="196">
        <v>33941675</v>
      </c>
    </row>
    <row r="53" spans="1:6" s="428" customFormat="1" ht="15">
      <c r="A53" s="501"/>
      <c r="B53" s="195" t="s">
        <v>373</v>
      </c>
      <c r="C53" s="195" t="s">
        <v>175</v>
      </c>
      <c r="D53" s="195">
        <v>90</v>
      </c>
      <c r="E53" s="196">
        <v>14252000</v>
      </c>
      <c r="F53" s="196">
        <v>10533350</v>
      </c>
    </row>
    <row r="54" spans="1:6" s="428" customFormat="1" ht="15">
      <c r="A54" s="501"/>
      <c r="B54" s="195" t="s">
        <v>380</v>
      </c>
      <c r="C54" s="195" t="s">
        <v>182</v>
      </c>
      <c r="D54" s="195">
        <v>37</v>
      </c>
      <c r="E54" s="196">
        <v>23450000</v>
      </c>
      <c r="F54" s="196">
        <v>15854000</v>
      </c>
    </row>
    <row r="55" spans="1:6" s="428" customFormat="1" ht="15">
      <c r="A55" s="501"/>
      <c r="B55" s="195" t="s">
        <v>401</v>
      </c>
      <c r="C55" s="195" t="s">
        <v>468</v>
      </c>
      <c r="D55" s="195">
        <v>37</v>
      </c>
      <c r="E55" s="196">
        <v>13700000</v>
      </c>
      <c r="F55" s="196">
        <v>8080000</v>
      </c>
    </row>
    <row r="56" spans="1:6" s="428" customFormat="1" ht="15">
      <c r="A56" s="501"/>
      <c r="B56" s="195" t="s">
        <v>386</v>
      </c>
      <c r="C56" s="195" t="s">
        <v>188</v>
      </c>
      <c r="D56" s="195">
        <v>32</v>
      </c>
      <c r="E56" s="196">
        <v>6920000</v>
      </c>
      <c r="F56" s="196">
        <v>4862900</v>
      </c>
    </row>
    <row r="57" spans="1:6" s="439" customFormat="1" ht="15">
      <c r="A57" s="501"/>
      <c r="B57" s="195" t="s">
        <v>415</v>
      </c>
      <c r="C57" s="195" t="s">
        <v>217</v>
      </c>
      <c r="D57" s="195">
        <v>31</v>
      </c>
      <c r="E57" s="196">
        <v>10045000</v>
      </c>
      <c r="F57" s="196">
        <v>7130000</v>
      </c>
    </row>
    <row r="58" spans="1:6" s="439" customFormat="1" ht="15">
      <c r="A58" s="501"/>
      <c r="B58" s="195" t="s">
        <v>339</v>
      </c>
      <c r="C58" s="195" t="s">
        <v>142</v>
      </c>
      <c r="D58" s="195">
        <v>27</v>
      </c>
      <c r="E58" s="196">
        <v>9922000</v>
      </c>
      <c r="F58" s="196">
        <v>6971250</v>
      </c>
    </row>
    <row r="59" spans="1:6" s="439" customFormat="1" ht="15">
      <c r="A59" s="501"/>
      <c r="B59" s="195" t="s">
        <v>399</v>
      </c>
      <c r="C59" s="195" t="s">
        <v>201</v>
      </c>
      <c r="D59" s="195">
        <v>26</v>
      </c>
      <c r="E59" s="196">
        <v>11220000</v>
      </c>
      <c r="F59" s="196">
        <v>7904100</v>
      </c>
    </row>
    <row r="60" spans="1:6" s="439" customFormat="1" ht="15">
      <c r="A60" s="501"/>
      <c r="B60" s="195" t="s">
        <v>392</v>
      </c>
      <c r="C60" s="195" t="s">
        <v>194</v>
      </c>
      <c r="D60" s="195">
        <v>26</v>
      </c>
      <c r="E60" s="196">
        <v>6210000</v>
      </c>
      <c r="F60" s="196">
        <v>5355000</v>
      </c>
    </row>
    <row r="61" spans="1:6" s="439" customFormat="1" ht="15">
      <c r="A61" s="501"/>
      <c r="B61" s="195" t="s">
        <v>376</v>
      </c>
      <c r="C61" s="195" t="s">
        <v>178</v>
      </c>
      <c r="D61" s="195">
        <v>25</v>
      </c>
      <c r="E61" s="196">
        <v>3070000</v>
      </c>
      <c r="F61" s="196">
        <v>2231000</v>
      </c>
    </row>
    <row r="62" spans="1:6" s="439" customFormat="1" ht="15">
      <c r="A62" s="501"/>
      <c r="B62" s="195" t="s">
        <v>417</v>
      </c>
      <c r="C62" s="195" t="s">
        <v>219</v>
      </c>
      <c r="D62" s="195">
        <v>19</v>
      </c>
      <c r="E62" s="196">
        <v>7050000</v>
      </c>
      <c r="F62" s="196">
        <v>4618000</v>
      </c>
    </row>
    <row r="63" spans="1:6" s="439" customFormat="1" ht="15">
      <c r="A63" s="501"/>
      <c r="B63" s="195" t="s">
        <v>379</v>
      </c>
      <c r="C63" s="195" t="s">
        <v>181</v>
      </c>
      <c r="D63" s="195">
        <v>18</v>
      </c>
      <c r="E63" s="196">
        <v>2190000</v>
      </c>
      <c r="F63" s="196">
        <v>1599000</v>
      </c>
    </row>
    <row r="64" spans="1:6" s="439" customFormat="1" ht="15">
      <c r="A64" s="501"/>
      <c r="B64" s="195" t="s">
        <v>347</v>
      </c>
      <c r="C64" s="195" t="s">
        <v>150</v>
      </c>
      <c r="D64" s="195">
        <v>15</v>
      </c>
      <c r="E64" s="196">
        <v>3160000</v>
      </c>
      <c r="F64" s="196">
        <v>2967500</v>
      </c>
    </row>
    <row r="65" spans="1:6" s="439" customFormat="1" ht="15">
      <c r="A65" s="501"/>
      <c r="B65" s="195" t="s">
        <v>358</v>
      </c>
      <c r="C65" s="195" t="s">
        <v>161</v>
      </c>
      <c r="D65" s="195">
        <v>15</v>
      </c>
      <c r="E65" s="196">
        <v>3770000</v>
      </c>
      <c r="F65" s="196">
        <v>2342300</v>
      </c>
    </row>
    <row r="66" spans="1:6" s="439" customFormat="1" ht="15">
      <c r="A66" s="501"/>
      <c r="B66" s="195" t="s">
        <v>393</v>
      </c>
      <c r="C66" s="195" t="s">
        <v>195</v>
      </c>
      <c r="D66" s="195">
        <v>11</v>
      </c>
      <c r="E66" s="196">
        <v>3970000</v>
      </c>
      <c r="F66" s="196">
        <v>2520000</v>
      </c>
    </row>
    <row r="67" spans="1:6" s="439" customFormat="1" ht="15">
      <c r="A67" s="501"/>
      <c r="B67" s="195" t="s">
        <v>403</v>
      </c>
      <c r="C67" s="195" t="s">
        <v>205</v>
      </c>
      <c r="D67" s="195">
        <v>11</v>
      </c>
      <c r="E67" s="196">
        <v>5900000</v>
      </c>
      <c r="F67" s="196">
        <v>4930000</v>
      </c>
    </row>
    <row r="68" spans="1:6" s="439" customFormat="1" ht="15">
      <c r="A68" s="501"/>
      <c r="B68" s="195" t="s">
        <v>384</v>
      </c>
      <c r="C68" s="195" t="s">
        <v>469</v>
      </c>
      <c r="D68" s="195">
        <v>11</v>
      </c>
      <c r="E68" s="196">
        <v>3750000</v>
      </c>
      <c r="F68" s="196">
        <v>3225000</v>
      </c>
    </row>
    <row r="69" spans="1:6" ht="15">
      <c r="A69" s="501"/>
      <c r="B69" s="195" t="s">
        <v>364</v>
      </c>
      <c r="C69" s="195" t="s">
        <v>167</v>
      </c>
      <c r="D69" s="195">
        <v>10</v>
      </c>
      <c r="E69" s="196">
        <v>2920000</v>
      </c>
      <c r="F69" s="196">
        <v>2391000</v>
      </c>
    </row>
    <row r="70" spans="1:6" s="484" customFormat="1" ht="15">
      <c r="A70" s="501"/>
      <c r="B70" s="195" t="s">
        <v>383</v>
      </c>
      <c r="C70" s="195" t="s">
        <v>185</v>
      </c>
      <c r="D70" s="195">
        <v>9</v>
      </c>
      <c r="E70" s="196">
        <v>2570000</v>
      </c>
      <c r="F70" s="196">
        <v>896000</v>
      </c>
    </row>
    <row r="71" spans="1:6" s="484" customFormat="1" ht="15">
      <c r="A71" s="501"/>
      <c r="B71" s="195" t="s">
        <v>348</v>
      </c>
      <c r="C71" s="195" t="s">
        <v>151</v>
      </c>
      <c r="D71" s="195">
        <v>7</v>
      </c>
      <c r="E71" s="196">
        <v>1740000</v>
      </c>
      <c r="F71" s="196">
        <v>1690000</v>
      </c>
    </row>
    <row r="72" spans="1:6" s="484" customFormat="1" ht="15">
      <c r="A72" s="501"/>
      <c r="B72" s="195" t="s">
        <v>382</v>
      </c>
      <c r="C72" s="195" t="s">
        <v>184</v>
      </c>
      <c r="D72" s="195">
        <v>6</v>
      </c>
      <c r="E72" s="196">
        <v>1730000</v>
      </c>
      <c r="F72" s="196">
        <v>1509000</v>
      </c>
    </row>
    <row r="73" spans="1:6" s="484" customFormat="1" ht="15">
      <c r="A73" s="501"/>
      <c r="B73" s="195" t="s">
        <v>341</v>
      </c>
      <c r="C73" s="195" t="s">
        <v>144</v>
      </c>
      <c r="D73" s="195">
        <v>5</v>
      </c>
      <c r="E73" s="196">
        <v>920000</v>
      </c>
      <c r="F73" s="196">
        <v>672500</v>
      </c>
    </row>
    <row r="74" spans="1:6" s="484" customFormat="1" ht="15">
      <c r="A74" s="501"/>
      <c r="B74" s="195" t="s">
        <v>418</v>
      </c>
      <c r="C74" s="195" t="s">
        <v>220</v>
      </c>
      <c r="D74" s="195">
        <v>5</v>
      </c>
      <c r="E74" s="196">
        <v>850000</v>
      </c>
      <c r="F74" s="196">
        <v>800000</v>
      </c>
    </row>
    <row r="75" spans="1:6" s="484" customFormat="1" ht="15">
      <c r="A75" s="501"/>
      <c r="B75" s="195" t="s">
        <v>388</v>
      </c>
      <c r="C75" s="195" t="s">
        <v>190</v>
      </c>
      <c r="D75" s="195">
        <v>5</v>
      </c>
      <c r="E75" s="196">
        <v>1200000</v>
      </c>
      <c r="F75" s="196">
        <v>700000</v>
      </c>
    </row>
    <row r="76" spans="1:6" s="484" customFormat="1" ht="15">
      <c r="A76" s="501"/>
      <c r="B76" s="195" t="s">
        <v>370</v>
      </c>
      <c r="C76" s="195" t="s">
        <v>173</v>
      </c>
      <c r="D76" s="195">
        <v>5</v>
      </c>
      <c r="E76" s="196">
        <v>1400000</v>
      </c>
      <c r="F76" s="196">
        <v>1385000</v>
      </c>
    </row>
    <row r="77" spans="1:6" s="484" customFormat="1" ht="15">
      <c r="A77" s="501"/>
      <c r="B77" s="195" t="s">
        <v>402</v>
      </c>
      <c r="C77" s="195" t="s">
        <v>204</v>
      </c>
      <c r="D77" s="195">
        <v>4</v>
      </c>
      <c r="E77" s="196">
        <v>450000</v>
      </c>
      <c r="F77" s="196">
        <v>375000</v>
      </c>
    </row>
    <row r="78" spans="1:6" s="484" customFormat="1" ht="15">
      <c r="A78" s="501"/>
      <c r="B78" s="195" t="s">
        <v>353</v>
      </c>
      <c r="C78" s="195" t="s">
        <v>156</v>
      </c>
      <c r="D78" s="195">
        <v>4</v>
      </c>
      <c r="E78" s="196">
        <v>700000</v>
      </c>
      <c r="F78" s="196">
        <v>640000</v>
      </c>
    </row>
    <row r="79" spans="1:6" s="484" customFormat="1" ht="15">
      <c r="A79" s="501"/>
      <c r="B79" s="195" t="s">
        <v>390</v>
      </c>
      <c r="C79" s="195" t="s">
        <v>192</v>
      </c>
      <c r="D79" s="195">
        <v>4</v>
      </c>
      <c r="E79" s="196">
        <v>5450000</v>
      </c>
      <c r="F79" s="196">
        <v>3200000</v>
      </c>
    </row>
    <row r="80" spans="1:6" s="484" customFormat="1" ht="15">
      <c r="A80" s="501"/>
      <c r="B80" s="195" t="s">
        <v>377</v>
      </c>
      <c r="C80" s="195" t="s">
        <v>179</v>
      </c>
      <c r="D80" s="195">
        <v>4</v>
      </c>
      <c r="E80" s="196">
        <v>650000</v>
      </c>
      <c r="F80" s="196">
        <v>530000</v>
      </c>
    </row>
    <row r="81" spans="1:6" s="484" customFormat="1" ht="15">
      <c r="A81" s="501"/>
      <c r="B81" s="195" t="s">
        <v>361</v>
      </c>
      <c r="C81" s="195" t="s">
        <v>164</v>
      </c>
      <c r="D81" s="195">
        <v>3</v>
      </c>
      <c r="E81" s="196">
        <v>650000</v>
      </c>
      <c r="F81" s="196">
        <v>452000</v>
      </c>
    </row>
    <row r="82" spans="1:6" s="484" customFormat="1" ht="15">
      <c r="A82" s="501"/>
      <c r="B82" s="195" t="s">
        <v>349</v>
      </c>
      <c r="C82" s="195" t="s">
        <v>152</v>
      </c>
      <c r="D82" s="195">
        <v>3</v>
      </c>
      <c r="E82" s="196">
        <v>1060000</v>
      </c>
      <c r="F82" s="196">
        <v>256000</v>
      </c>
    </row>
    <row r="83" spans="1:6" s="484" customFormat="1" ht="15">
      <c r="A83" s="501"/>
      <c r="B83" s="195" t="s">
        <v>352</v>
      </c>
      <c r="C83" s="195" t="s">
        <v>155</v>
      </c>
      <c r="D83" s="195">
        <v>3</v>
      </c>
      <c r="E83" s="196">
        <v>380000</v>
      </c>
      <c r="F83" s="196">
        <v>360000</v>
      </c>
    </row>
    <row r="84" spans="1:6" s="484" customFormat="1" ht="15">
      <c r="A84" s="501"/>
      <c r="B84" s="195" t="s">
        <v>340</v>
      </c>
      <c r="C84" s="195" t="s">
        <v>143</v>
      </c>
      <c r="D84" s="195">
        <v>3</v>
      </c>
      <c r="E84" s="196">
        <v>860000</v>
      </c>
      <c r="F84" s="196">
        <v>559000</v>
      </c>
    </row>
    <row r="85" spans="1:6" s="484" customFormat="1" ht="15">
      <c r="A85" s="501"/>
      <c r="B85" s="195" t="s">
        <v>397</v>
      </c>
      <c r="C85" s="195" t="s">
        <v>199</v>
      </c>
      <c r="D85" s="195">
        <v>3</v>
      </c>
      <c r="E85" s="196">
        <v>225000</v>
      </c>
      <c r="F85" s="196">
        <v>160000</v>
      </c>
    </row>
    <row r="86" spans="1:6" s="484" customFormat="1" ht="15">
      <c r="A86" s="501"/>
      <c r="B86" s="195" t="s">
        <v>406</v>
      </c>
      <c r="C86" s="195" t="s">
        <v>208</v>
      </c>
      <c r="D86" s="195">
        <v>3</v>
      </c>
      <c r="E86" s="196">
        <v>2550000</v>
      </c>
      <c r="F86" s="196">
        <v>2525000</v>
      </c>
    </row>
    <row r="87" spans="1:6" ht="15">
      <c r="A87" s="501"/>
      <c r="B87" s="195" t="s">
        <v>414</v>
      </c>
      <c r="C87" s="195" t="s">
        <v>216</v>
      </c>
      <c r="D87" s="195">
        <v>3</v>
      </c>
      <c r="E87" s="196">
        <v>1450000</v>
      </c>
      <c r="F87" s="196">
        <v>1058000</v>
      </c>
    </row>
    <row r="88" spans="1:6" ht="15">
      <c r="A88" s="501"/>
      <c r="B88" s="195" t="s">
        <v>396</v>
      </c>
      <c r="C88" s="195" t="s">
        <v>198</v>
      </c>
      <c r="D88" s="195">
        <v>2</v>
      </c>
      <c r="E88" s="196">
        <v>130000</v>
      </c>
      <c r="F88" s="196">
        <v>110000</v>
      </c>
    </row>
    <row r="89" spans="1:6" ht="15">
      <c r="A89" s="501"/>
      <c r="B89" s="195" t="s">
        <v>405</v>
      </c>
      <c r="C89" s="195" t="s">
        <v>207</v>
      </c>
      <c r="D89" s="195">
        <v>2</v>
      </c>
      <c r="E89" s="196">
        <v>510000</v>
      </c>
      <c r="F89" s="196">
        <v>510000</v>
      </c>
    </row>
    <row r="90" spans="1:6" ht="15">
      <c r="A90" s="501"/>
      <c r="B90" s="195" t="s">
        <v>404</v>
      </c>
      <c r="C90" s="195" t="s">
        <v>206</v>
      </c>
      <c r="D90" s="195">
        <v>2</v>
      </c>
      <c r="E90" s="196">
        <v>350000</v>
      </c>
      <c r="F90" s="196">
        <v>300000</v>
      </c>
    </row>
    <row r="91" spans="1:6" ht="15">
      <c r="A91" s="501"/>
      <c r="B91" s="195" t="s">
        <v>381</v>
      </c>
      <c r="C91" s="195" t="s">
        <v>183</v>
      </c>
      <c r="D91" s="195">
        <v>2</v>
      </c>
      <c r="E91" s="196">
        <v>2000000</v>
      </c>
      <c r="F91" s="196">
        <v>2000000</v>
      </c>
    </row>
    <row r="92" spans="1:6" s="495" customFormat="1" ht="15">
      <c r="A92" s="501"/>
      <c r="B92" s="195" t="s">
        <v>410</v>
      </c>
      <c r="C92" s="195" t="s">
        <v>212</v>
      </c>
      <c r="D92" s="195">
        <v>2</v>
      </c>
      <c r="E92" s="196">
        <v>350000</v>
      </c>
      <c r="F92" s="196">
        <v>300000</v>
      </c>
    </row>
    <row r="93" spans="1:6" s="495" customFormat="1" ht="15">
      <c r="A93" s="501"/>
      <c r="B93" s="195" t="s">
        <v>342</v>
      </c>
      <c r="C93" s="195" t="s">
        <v>145</v>
      </c>
      <c r="D93" s="195">
        <v>2</v>
      </c>
      <c r="E93" s="196">
        <v>1500000</v>
      </c>
      <c r="F93" s="196">
        <v>825000</v>
      </c>
    </row>
    <row r="94" spans="1:6" s="495" customFormat="1" ht="15">
      <c r="A94" s="501"/>
      <c r="B94" s="195" t="s">
        <v>360</v>
      </c>
      <c r="C94" s="195" t="s">
        <v>163</v>
      </c>
      <c r="D94" s="195">
        <v>2</v>
      </c>
      <c r="E94" s="196">
        <v>1010000</v>
      </c>
      <c r="F94" s="196">
        <v>127500</v>
      </c>
    </row>
    <row r="95" spans="1:6" s="495" customFormat="1" ht="15">
      <c r="A95" s="501"/>
      <c r="B95" s="195" t="s">
        <v>363</v>
      </c>
      <c r="C95" s="195" t="s">
        <v>166</v>
      </c>
      <c r="D95" s="195">
        <v>1</v>
      </c>
      <c r="E95" s="196">
        <v>50000</v>
      </c>
      <c r="F95" s="196">
        <v>50000</v>
      </c>
    </row>
    <row r="96" spans="1:6" s="495" customFormat="1" ht="15">
      <c r="A96" s="501"/>
      <c r="B96" s="195" t="s">
        <v>357</v>
      </c>
      <c r="C96" s="195" t="s">
        <v>160</v>
      </c>
      <c r="D96" s="195">
        <v>1</v>
      </c>
      <c r="E96" s="196">
        <v>100000</v>
      </c>
      <c r="F96" s="196">
        <v>50000</v>
      </c>
    </row>
    <row r="97" spans="1:6" s="495" customFormat="1" ht="15">
      <c r="A97" s="501"/>
      <c r="B97" s="195" t="s">
        <v>411</v>
      </c>
      <c r="C97" s="195" t="s">
        <v>213</v>
      </c>
      <c r="D97" s="195">
        <v>1</v>
      </c>
      <c r="E97" s="196">
        <v>500000</v>
      </c>
      <c r="F97" s="196">
        <v>250000</v>
      </c>
    </row>
    <row r="98" spans="1:6" s="495" customFormat="1" ht="15">
      <c r="A98" s="501"/>
      <c r="B98" s="195" t="s">
        <v>395</v>
      </c>
      <c r="C98" s="195" t="s">
        <v>197</v>
      </c>
      <c r="D98" s="195">
        <v>1</v>
      </c>
      <c r="E98" s="196">
        <v>50000</v>
      </c>
      <c r="F98" s="196">
        <v>47500</v>
      </c>
    </row>
    <row r="99" spans="1:6" s="495" customFormat="1" ht="15">
      <c r="A99" s="501"/>
      <c r="B99" s="195" t="s">
        <v>394</v>
      </c>
      <c r="C99" s="195" t="s">
        <v>196</v>
      </c>
      <c r="D99" s="195">
        <v>1</v>
      </c>
      <c r="E99" s="196">
        <v>1000000</v>
      </c>
      <c r="F99" s="196">
        <v>330000</v>
      </c>
    </row>
    <row r="100" spans="2:6" s="501" customFormat="1" ht="15">
      <c r="B100" s="195" t="s">
        <v>416</v>
      </c>
      <c r="C100" s="195" t="s">
        <v>218</v>
      </c>
      <c r="D100" s="195">
        <v>1</v>
      </c>
      <c r="E100" s="196">
        <v>120000</v>
      </c>
      <c r="F100" s="196">
        <v>120000</v>
      </c>
    </row>
    <row r="101" spans="2:6" s="501" customFormat="1" ht="15">
      <c r="B101" s="195" t="s">
        <v>419</v>
      </c>
      <c r="C101" s="195" t="s">
        <v>221</v>
      </c>
      <c r="D101" s="195">
        <v>1</v>
      </c>
      <c r="E101" s="196">
        <v>200000</v>
      </c>
      <c r="F101" s="196">
        <v>98000</v>
      </c>
    </row>
    <row r="102" spans="2:6" s="501" customFormat="1" ht="15">
      <c r="B102" s="195" t="s">
        <v>368</v>
      </c>
      <c r="C102" s="195" t="s">
        <v>171</v>
      </c>
      <c r="D102" s="195">
        <v>1</v>
      </c>
      <c r="E102" s="196">
        <v>200000</v>
      </c>
      <c r="F102" s="196">
        <v>200000</v>
      </c>
    </row>
    <row r="103" spans="2:6" s="501" customFormat="1" ht="15">
      <c r="B103" s="195" t="s">
        <v>366</v>
      </c>
      <c r="C103" s="195" t="s">
        <v>169</v>
      </c>
      <c r="D103" s="195">
        <v>1</v>
      </c>
      <c r="E103" s="196">
        <v>10000</v>
      </c>
      <c r="F103" s="196">
        <v>10000</v>
      </c>
    </row>
    <row r="104" spans="2:6" s="501" customFormat="1" ht="15">
      <c r="B104" s="195" t="s">
        <v>387</v>
      </c>
      <c r="C104" s="195" t="s">
        <v>189</v>
      </c>
      <c r="D104" s="195">
        <v>1</v>
      </c>
      <c r="E104" s="196">
        <v>200000</v>
      </c>
      <c r="F104" s="196">
        <v>180000</v>
      </c>
    </row>
    <row r="105" spans="2:6" s="501" customFormat="1" ht="15">
      <c r="B105" s="195" t="s">
        <v>385</v>
      </c>
      <c r="C105" s="195" t="s">
        <v>187</v>
      </c>
      <c r="D105" s="195">
        <v>1</v>
      </c>
      <c r="E105" s="196">
        <v>400000</v>
      </c>
      <c r="F105" s="196">
        <v>400000</v>
      </c>
    </row>
    <row r="106" spans="2:6" s="501" customFormat="1" ht="15">
      <c r="B106" s="195" t="s">
        <v>343</v>
      </c>
      <c r="C106" s="195" t="s">
        <v>146</v>
      </c>
      <c r="D106" s="195">
        <v>1</v>
      </c>
      <c r="E106" s="196">
        <v>100000</v>
      </c>
      <c r="F106" s="196">
        <v>50000</v>
      </c>
    </row>
    <row r="107" spans="1:6" s="495" customFormat="1" ht="15">
      <c r="A107" s="501"/>
      <c r="B107" s="195" t="s">
        <v>346</v>
      </c>
      <c r="C107" s="195" t="s">
        <v>149</v>
      </c>
      <c r="D107" s="195">
        <v>1</v>
      </c>
      <c r="E107" s="196">
        <v>100000</v>
      </c>
      <c r="F107" s="196">
        <v>100000</v>
      </c>
    </row>
    <row r="108" spans="1:6" s="495" customFormat="1" ht="15">
      <c r="A108" s="501"/>
      <c r="B108" s="195" t="s">
        <v>378</v>
      </c>
      <c r="C108" s="195" t="s">
        <v>180</v>
      </c>
      <c r="D108" s="195">
        <v>1</v>
      </c>
      <c r="E108" s="196">
        <v>300000</v>
      </c>
      <c r="F108" s="196">
        <v>300000</v>
      </c>
    </row>
    <row r="109" spans="1:6" ht="15">
      <c r="A109" s="501"/>
      <c r="B109" s="195" t="s">
        <v>407</v>
      </c>
      <c r="C109" s="195" t="s">
        <v>209</v>
      </c>
      <c r="D109" s="195">
        <v>1</v>
      </c>
      <c r="E109" s="196">
        <v>75000</v>
      </c>
      <c r="F109" s="196">
        <v>25500</v>
      </c>
    </row>
    <row r="110" spans="1:6" ht="15">
      <c r="A110" s="501"/>
      <c r="B110" s="195" t="s">
        <v>408</v>
      </c>
      <c r="C110" s="195" t="s">
        <v>210</v>
      </c>
      <c r="D110" s="195">
        <v>1</v>
      </c>
      <c r="E110" s="196">
        <v>1000000</v>
      </c>
      <c r="F110" s="196">
        <v>1000000</v>
      </c>
    </row>
    <row r="111" spans="1:6" s="400" customFormat="1" ht="15">
      <c r="A111" s="501"/>
      <c r="B111" s="195" t="s">
        <v>362</v>
      </c>
      <c r="C111" s="195" t="s">
        <v>165</v>
      </c>
      <c r="D111" s="195">
        <v>1</v>
      </c>
      <c r="E111" s="196">
        <v>100000</v>
      </c>
      <c r="F111" s="196">
        <v>100000</v>
      </c>
    </row>
    <row r="112" spans="1:6" ht="15" customHeight="1">
      <c r="A112" s="501"/>
      <c r="B112" s="692" t="s">
        <v>25</v>
      </c>
      <c r="C112" s="693"/>
      <c r="D112" s="693"/>
      <c r="E112" s="694"/>
      <c r="F112" s="92">
        <f>SUM(F46:F111)</f>
        <v>913820740</v>
      </c>
    </row>
    <row r="113" spans="1:6" ht="15">
      <c r="A113" s="501"/>
      <c r="B113" s="691" t="s">
        <v>15</v>
      </c>
      <c r="C113" s="691"/>
      <c r="D113" s="691"/>
      <c r="E113" s="425"/>
      <c r="F113" s="425"/>
    </row>
    <row r="122" ht="15" customHeight="1"/>
  </sheetData>
  <sheetProtection/>
  <mergeCells count="17">
    <mergeCell ref="C43:C44"/>
    <mergeCell ref="B5:B7"/>
    <mergeCell ref="D5:D7"/>
    <mergeCell ref="E5:E7"/>
    <mergeCell ref="F5:F7"/>
    <mergeCell ref="B4:F4"/>
    <mergeCell ref="C5:C6"/>
    <mergeCell ref="A1:F1"/>
    <mergeCell ref="A2:F3"/>
    <mergeCell ref="B113:D113"/>
    <mergeCell ref="B112:E112"/>
    <mergeCell ref="B40:E40"/>
    <mergeCell ref="B42:F42"/>
    <mergeCell ref="B43:B45"/>
    <mergeCell ref="D43:D45"/>
    <mergeCell ref="E43:E45"/>
    <mergeCell ref="F43:F45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6"/>
  <sheetViews>
    <sheetView zoomScale="110" zoomScaleNormal="110" zoomScalePageLayoutView="0" workbookViewId="0" topLeftCell="A1">
      <selection activeCell="A1" sqref="A1:G1"/>
    </sheetView>
  </sheetViews>
  <sheetFormatPr defaultColWidth="9.140625" defaultRowHeight="16.5" customHeight="1"/>
  <cols>
    <col min="2" max="2" width="20.57421875" style="0" customWidth="1"/>
    <col min="3" max="3" width="13.8515625" style="452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701" t="s">
        <v>760</v>
      </c>
      <c r="B1" s="701"/>
      <c r="C1" s="701"/>
      <c r="D1" s="701"/>
      <c r="E1" s="701"/>
      <c r="F1" s="701"/>
      <c r="G1" s="701"/>
    </row>
    <row r="2" spans="1:7" ht="16.5" customHeight="1">
      <c r="A2" s="240" t="s">
        <v>782</v>
      </c>
      <c r="B2" s="240"/>
      <c r="C2" s="451"/>
      <c r="D2" s="240"/>
      <c r="E2" s="240"/>
      <c r="F2" s="240"/>
      <c r="G2" s="414"/>
    </row>
    <row r="3" spans="2:5" ht="16.5" customHeight="1">
      <c r="B3" s="695" t="s">
        <v>119</v>
      </c>
      <c r="C3" s="695"/>
      <c r="D3" s="695"/>
      <c r="E3" s="695"/>
    </row>
    <row r="4" spans="2:5" ht="16.5" customHeight="1">
      <c r="B4" s="699" t="s">
        <v>233</v>
      </c>
      <c r="C4" s="702" t="s">
        <v>234</v>
      </c>
      <c r="D4" s="699" t="s">
        <v>231</v>
      </c>
      <c r="E4" s="699" t="s">
        <v>232</v>
      </c>
    </row>
    <row r="5" spans="2:5" ht="16.5" customHeight="1">
      <c r="B5" s="699"/>
      <c r="C5" s="702"/>
      <c r="D5" s="700"/>
      <c r="E5" s="700"/>
    </row>
    <row r="6" spans="2:5" ht="24.75" customHeight="1">
      <c r="B6" s="699"/>
      <c r="C6" s="702"/>
      <c r="D6" s="700"/>
      <c r="E6" s="700"/>
    </row>
    <row r="7" spans="2:5" ht="16.5" customHeight="1">
      <c r="B7" s="195" t="s">
        <v>450</v>
      </c>
      <c r="C7" s="196">
        <v>60</v>
      </c>
      <c r="D7" s="196">
        <v>25792719</v>
      </c>
      <c r="E7" s="196">
        <v>11554378</v>
      </c>
    </row>
    <row r="8" spans="2:5" ht="16.5" customHeight="1">
      <c r="B8" s="195" t="s">
        <v>275</v>
      </c>
      <c r="C8" s="196">
        <v>7</v>
      </c>
      <c r="D8" s="196">
        <v>1300000</v>
      </c>
      <c r="E8" s="196">
        <v>1250000</v>
      </c>
    </row>
    <row r="9" spans="1:5" s="428" customFormat="1" ht="16.5" customHeight="1">
      <c r="A9" s="501"/>
      <c r="B9" s="195" t="s">
        <v>263</v>
      </c>
      <c r="C9" s="196">
        <v>6</v>
      </c>
      <c r="D9" s="196">
        <v>1450000</v>
      </c>
      <c r="E9" s="196">
        <v>900000</v>
      </c>
    </row>
    <row r="10" spans="1:5" s="428" customFormat="1" ht="16.5" customHeight="1">
      <c r="A10" s="501"/>
      <c r="B10" s="195" t="s">
        <v>264</v>
      </c>
      <c r="C10" s="196">
        <v>5</v>
      </c>
      <c r="D10" s="196">
        <v>7800000</v>
      </c>
      <c r="E10" s="196">
        <v>3660000</v>
      </c>
    </row>
    <row r="11" spans="1:5" s="428" customFormat="1" ht="16.5" customHeight="1">
      <c r="A11" s="501"/>
      <c r="B11" s="195" t="s">
        <v>270</v>
      </c>
      <c r="C11" s="196">
        <v>4</v>
      </c>
      <c r="D11" s="196">
        <v>3950000</v>
      </c>
      <c r="E11" s="196">
        <v>3875955</v>
      </c>
    </row>
    <row r="12" spans="1:5" s="428" customFormat="1" ht="16.5" customHeight="1">
      <c r="A12" s="501"/>
      <c r="B12" s="195" t="s">
        <v>311</v>
      </c>
      <c r="C12" s="196">
        <v>3</v>
      </c>
      <c r="D12" s="196">
        <v>1360000</v>
      </c>
      <c r="E12" s="196">
        <v>1330000</v>
      </c>
    </row>
    <row r="13" spans="1:5" s="428" customFormat="1" ht="16.5" customHeight="1">
      <c r="A13" s="501"/>
      <c r="B13" s="195" t="s">
        <v>312</v>
      </c>
      <c r="C13" s="196">
        <v>2</v>
      </c>
      <c r="D13" s="196">
        <v>250000</v>
      </c>
      <c r="E13" s="196">
        <v>100000</v>
      </c>
    </row>
    <row r="14" spans="1:5" s="428" customFormat="1" ht="16.5" customHeight="1">
      <c r="A14" s="501"/>
      <c r="B14" s="195" t="s">
        <v>433</v>
      </c>
      <c r="C14" s="196">
        <v>2</v>
      </c>
      <c r="D14" s="196">
        <v>150000</v>
      </c>
      <c r="E14" s="196">
        <v>59500</v>
      </c>
    </row>
    <row r="15" spans="1:5" s="428" customFormat="1" ht="16.5" customHeight="1">
      <c r="A15" s="501"/>
      <c r="B15" s="195" t="s">
        <v>266</v>
      </c>
      <c r="C15" s="196">
        <v>2</v>
      </c>
      <c r="D15" s="196">
        <v>200000</v>
      </c>
      <c r="E15" s="196">
        <v>150000</v>
      </c>
    </row>
    <row r="16" spans="1:5" s="428" customFormat="1" ht="16.5" customHeight="1">
      <c r="A16" s="501"/>
      <c r="B16" s="195" t="s">
        <v>269</v>
      </c>
      <c r="C16" s="196">
        <v>2</v>
      </c>
      <c r="D16" s="196">
        <v>200000</v>
      </c>
      <c r="E16" s="196">
        <v>200000</v>
      </c>
    </row>
    <row r="17" spans="1:5" s="428" customFormat="1" ht="16.5" customHeight="1">
      <c r="A17" s="501"/>
      <c r="B17" s="195" t="s">
        <v>673</v>
      </c>
      <c r="C17" s="196">
        <v>1</v>
      </c>
      <c r="D17" s="196">
        <v>50000</v>
      </c>
      <c r="E17" s="196">
        <v>25000</v>
      </c>
    </row>
    <row r="18" spans="1:5" ht="16.5" customHeight="1">
      <c r="A18" s="501"/>
      <c r="B18" s="195" t="s">
        <v>535</v>
      </c>
      <c r="C18" s="196">
        <v>1</v>
      </c>
      <c r="D18" s="196">
        <v>50000</v>
      </c>
      <c r="E18" s="196">
        <v>50000</v>
      </c>
    </row>
    <row r="19" spans="1:5" ht="16.5" customHeight="1">
      <c r="A19" s="501"/>
      <c r="B19" s="195" t="s">
        <v>267</v>
      </c>
      <c r="C19" s="196">
        <v>1</v>
      </c>
      <c r="D19" s="196">
        <v>823500</v>
      </c>
      <c r="E19" s="196">
        <v>823500</v>
      </c>
    </row>
    <row r="20" spans="1:5" ht="16.5" customHeight="1">
      <c r="A20" s="501"/>
      <c r="B20" s="195" t="s">
        <v>280</v>
      </c>
      <c r="C20" s="196">
        <v>1</v>
      </c>
      <c r="D20" s="196">
        <v>100000</v>
      </c>
      <c r="E20" s="196">
        <v>50000</v>
      </c>
    </row>
    <row r="21" spans="1:5" ht="16.5" customHeight="1">
      <c r="A21" s="501"/>
      <c r="B21" s="195" t="s">
        <v>789</v>
      </c>
      <c r="C21" s="196">
        <v>1</v>
      </c>
      <c r="D21" s="196">
        <v>50000</v>
      </c>
      <c r="E21" s="196">
        <v>9040</v>
      </c>
    </row>
    <row r="22" spans="1:5" ht="16.5" customHeight="1">
      <c r="A22" s="501"/>
      <c r="B22" s="195" t="s">
        <v>696</v>
      </c>
      <c r="C22" s="196">
        <v>1</v>
      </c>
      <c r="D22" s="196">
        <v>50000</v>
      </c>
      <c r="E22" s="196">
        <v>16665</v>
      </c>
    </row>
    <row r="23" spans="1:5" s="448" customFormat="1" ht="16.5" customHeight="1">
      <c r="A23" s="501"/>
      <c r="B23" s="195" t="s">
        <v>598</v>
      </c>
      <c r="C23" s="196">
        <v>1</v>
      </c>
      <c r="D23" s="196">
        <v>50000</v>
      </c>
      <c r="E23" s="196">
        <v>50000</v>
      </c>
    </row>
    <row r="24" spans="1:5" s="448" customFormat="1" ht="16.5" customHeight="1">
      <c r="A24" s="501"/>
      <c r="B24" s="195" t="s">
        <v>630</v>
      </c>
      <c r="C24" s="196">
        <v>1</v>
      </c>
      <c r="D24" s="196">
        <v>1200000</v>
      </c>
      <c r="E24" s="196">
        <v>360000</v>
      </c>
    </row>
    <row r="25" spans="1:5" s="448" customFormat="1" ht="16.5" customHeight="1">
      <c r="A25" s="501"/>
      <c r="B25" s="195" t="s">
        <v>470</v>
      </c>
      <c r="C25" s="196">
        <v>1</v>
      </c>
      <c r="D25" s="196">
        <v>1000000</v>
      </c>
      <c r="E25" s="196">
        <v>400000</v>
      </c>
    </row>
    <row r="26" spans="1:5" s="448" customFormat="1" ht="16.5" customHeight="1">
      <c r="A26" s="501"/>
      <c r="B26" s="195" t="s">
        <v>271</v>
      </c>
      <c r="C26" s="196">
        <v>1</v>
      </c>
      <c r="D26" s="196">
        <v>50000</v>
      </c>
      <c r="E26" s="196">
        <v>50000</v>
      </c>
    </row>
    <row r="27" spans="1:5" s="448" customFormat="1" ht="16.5" customHeight="1">
      <c r="A27" s="501"/>
      <c r="B27" s="195" t="s">
        <v>281</v>
      </c>
      <c r="C27" s="196">
        <v>1</v>
      </c>
      <c r="D27" s="196">
        <v>100000</v>
      </c>
      <c r="E27" s="196">
        <v>50000</v>
      </c>
    </row>
    <row r="28" spans="1:5" s="448" customFormat="1" ht="16.5" customHeight="1">
      <c r="A28" s="501"/>
      <c r="B28" s="195" t="s">
        <v>736</v>
      </c>
      <c r="C28" s="196">
        <v>1</v>
      </c>
      <c r="D28" s="196">
        <v>50000</v>
      </c>
      <c r="E28" s="196">
        <v>50000</v>
      </c>
    </row>
    <row r="29" spans="1:5" s="495" customFormat="1" ht="16.5" customHeight="1">
      <c r="A29" s="501"/>
      <c r="B29" s="195" t="s">
        <v>272</v>
      </c>
      <c r="C29" s="196">
        <v>1</v>
      </c>
      <c r="D29" s="196">
        <v>100000</v>
      </c>
      <c r="E29" s="196">
        <v>10000</v>
      </c>
    </row>
    <row r="30" spans="1:5" s="495" customFormat="1" ht="16.5" customHeight="1">
      <c r="A30" s="501"/>
      <c r="B30" s="195" t="s">
        <v>287</v>
      </c>
      <c r="C30" s="196">
        <v>1</v>
      </c>
      <c r="D30" s="196">
        <v>50000</v>
      </c>
      <c r="E30" s="196">
        <v>25000</v>
      </c>
    </row>
    <row r="31" spans="1:5" s="495" customFormat="1" ht="16.5" customHeight="1">
      <c r="A31" s="501"/>
      <c r="B31" s="195" t="s">
        <v>292</v>
      </c>
      <c r="C31" s="196">
        <v>1</v>
      </c>
      <c r="D31" s="196">
        <v>50000</v>
      </c>
      <c r="E31" s="196">
        <v>50000</v>
      </c>
    </row>
    <row r="32" spans="1:5" s="495" customFormat="1" ht="16.5" customHeight="1">
      <c r="A32" s="501"/>
      <c r="B32" s="195" t="s">
        <v>790</v>
      </c>
      <c r="C32" s="196">
        <v>1</v>
      </c>
      <c r="D32" s="196">
        <v>50000</v>
      </c>
      <c r="E32" s="196">
        <v>50000</v>
      </c>
    </row>
    <row r="33" spans="1:5" s="495" customFormat="1" ht="16.5" customHeight="1">
      <c r="A33" s="501"/>
      <c r="B33" s="195" t="s">
        <v>286</v>
      </c>
      <c r="C33" s="196">
        <v>1</v>
      </c>
      <c r="D33" s="196">
        <v>100000</v>
      </c>
      <c r="E33" s="196">
        <v>100000</v>
      </c>
    </row>
    <row r="34" spans="1:5" s="495" customFormat="1" ht="16.5" customHeight="1">
      <c r="A34" s="501"/>
      <c r="B34" s="195" t="s">
        <v>278</v>
      </c>
      <c r="C34" s="196">
        <v>1</v>
      </c>
      <c r="D34" s="196">
        <v>4000000</v>
      </c>
      <c r="E34" s="196">
        <v>1800000</v>
      </c>
    </row>
    <row r="35" spans="2:5" ht="16.5" customHeight="1">
      <c r="B35" s="692" t="s">
        <v>25</v>
      </c>
      <c r="C35" s="693"/>
      <c r="D35" s="694"/>
      <c r="E35" s="92">
        <f>SUM(E7:E34)</f>
        <v>27049038</v>
      </c>
    </row>
    <row r="36" s="445" customFormat="1" ht="16.5" customHeight="1">
      <c r="C36" s="452"/>
    </row>
    <row r="37" s="495" customFormat="1" ht="16.5" customHeight="1">
      <c r="C37" s="452"/>
    </row>
    <row r="38" s="495" customFormat="1" ht="16.5" customHeight="1">
      <c r="C38" s="452"/>
    </row>
    <row r="39" s="495" customFormat="1" ht="16.5" customHeight="1">
      <c r="C39" s="452"/>
    </row>
    <row r="40" spans="2:5" ht="16.5" customHeight="1">
      <c r="B40" s="695" t="s">
        <v>127</v>
      </c>
      <c r="C40" s="695"/>
      <c r="D40" s="695"/>
      <c r="E40" s="695"/>
    </row>
    <row r="41" spans="2:5" ht="23.25" customHeight="1">
      <c r="B41" s="699" t="s">
        <v>233</v>
      </c>
      <c r="C41" s="702" t="s">
        <v>230</v>
      </c>
      <c r="D41" s="699" t="s">
        <v>231</v>
      </c>
      <c r="E41" s="699" t="s">
        <v>232</v>
      </c>
    </row>
    <row r="42" spans="2:5" ht="16.5" customHeight="1">
      <c r="B42" s="699"/>
      <c r="C42" s="702"/>
      <c r="D42" s="700"/>
      <c r="E42" s="700"/>
    </row>
    <row r="43" spans="2:5" ht="16.5" customHeight="1">
      <c r="B43" s="699"/>
      <c r="C43" s="702"/>
      <c r="D43" s="700"/>
      <c r="E43" s="700"/>
    </row>
    <row r="44" spans="1:5" ht="16.5" customHeight="1">
      <c r="A44" s="400"/>
      <c r="B44" s="195" t="s">
        <v>450</v>
      </c>
      <c r="C44" s="196">
        <v>532</v>
      </c>
      <c r="D44" s="196">
        <v>130822000</v>
      </c>
      <c r="E44" s="196">
        <v>94608350</v>
      </c>
    </row>
    <row r="45" spans="1:5" ht="16.5" customHeight="1">
      <c r="A45" s="400"/>
      <c r="B45" s="195" t="s">
        <v>279</v>
      </c>
      <c r="C45" s="196">
        <v>72</v>
      </c>
      <c r="D45" s="196">
        <v>17425000</v>
      </c>
      <c r="E45" s="196">
        <v>12989700</v>
      </c>
    </row>
    <row r="46" spans="1:5" ht="16.5" customHeight="1">
      <c r="A46" s="501"/>
      <c r="B46" s="195" t="s">
        <v>263</v>
      </c>
      <c r="C46" s="196">
        <v>67</v>
      </c>
      <c r="D46" s="196">
        <v>11470000</v>
      </c>
      <c r="E46" s="196">
        <v>8571000</v>
      </c>
    </row>
    <row r="47" spans="1:5" ht="16.5" customHeight="1">
      <c r="A47" s="501"/>
      <c r="B47" s="195" t="s">
        <v>293</v>
      </c>
      <c r="C47" s="196">
        <v>48</v>
      </c>
      <c r="D47" s="196">
        <v>17350000</v>
      </c>
      <c r="E47" s="196">
        <v>12850500</v>
      </c>
    </row>
    <row r="48" spans="1:5" ht="16.5" customHeight="1">
      <c r="A48" s="501"/>
      <c r="B48" s="195" t="s">
        <v>287</v>
      </c>
      <c r="C48" s="196">
        <v>35</v>
      </c>
      <c r="D48" s="196">
        <v>9120000</v>
      </c>
      <c r="E48" s="196">
        <v>6082000</v>
      </c>
    </row>
    <row r="49" spans="1:5" ht="16.5" customHeight="1">
      <c r="A49" s="501"/>
      <c r="B49" s="195" t="s">
        <v>276</v>
      </c>
      <c r="C49" s="196">
        <v>33</v>
      </c>
      <c r="D49" s="196">
        <v>5645000</v>
      </c>
      <c r="E49" s="196">
        <v>4425750</v>
      </c>
    </row>
    <row r="50" spans="1:5" ht="16.5" customHeight="1">
      <c r="A50" s="501"/>
      <c r="B50" s="195" t="s">
        <v>286</v>
      </c>
      <c r="C50" s="196">
        <v>25</v>
      </c>
      <c r="D50" s="196">
        <v>6470000</v>
      </c>
      <c r="E50" s="196">
        <v>5576000</v>
      </c>
    </row>
    <row r="51" spans="1:5" ht="16.5" customHeight="1">
      <c r="A51" s="501"/>
      <c r="B51" s="195" t="s">
        <v>274</v>
      </c>
      <c r="C51" s="196">
        <v>25</v>
      </c>
      <c r="D51" s="196">
        <v>6440000</v>
      </c>
      <c r="E51" s="196">
        <v>5212000</v>
      </c>
    </row>
    <row r="52" spans="1:5" s="414" customFormat="1" ht="16.5" customHeight="1">
      <c r="A52" s="501"/>
      <c r="B52" s="195" t="s">
        <v>266</v>
      </c>
      <c r="C52" s="196">
        <v>20</v>
      </c>
      <c r="D52" s="196">
        <v>3560000</v>
      </c>
      <c r="E52" s="196">
        <v>3176500</v>
      </c>
    </row>
    <row r="53" spans="1:5" s="414" customFormat="1" ht="16.5" customHeight="1">
      <c r="A53" s="501"/>
      <c r="B53" s="195" t="s">
        <v>264</v>
      </c>
      <c r="C53" s="196">
        <v>19</v>
      </c>
      <c r="D53" s="196">
        <v>3400000</v>
      </c>
      <c r="E53" s="196">
        <v>2232000</v>
      </c>
    </row>
    <row r="54" spans="1:5" ht="16.5" customHeight="1">
      <c r="A54" s="501"/>
      <c r="B54" s="195" t="s">
        <v>327</v>
      </c>
      <c r="C54" s="196">
        <v>12</v>
      </c>
      <c r="D54" s="196">
        <v>4340000</v>
      </c>
      <c r="E54" s="196">
        <v>3938600</v>
      </c>
    </row>
    <row r="55" spans="1:5" ht="16.5" customHeight="1">
      <c r="A55" s="501"/>
      <c r="B55" s="195" t="s">
        <v>281</v>
      </c>
      <c r="C55" s="196">
        <v>10</v>
      </c>
      <c r="D55" s="196">
        <v>3620000</v>
      </c>
      <c r="E55" s="196">
        <v>2028000</v>
      </c>
    </row>
    <row r="56" spans="1:5" ht="16.5" customHeight="1">
      <c r="A56" s="501"/>
      <c r="B56" s="195" t="s">
        <v>292</v>
      </c>
      <c r="C56" s="196">
        <v>10</v>
      </c>
      <c r="D56" s="196">
        <v>8300000</v>
      </c>
      <c r="E56" s="196">
        <v>4675000</v>
      </c>
    </row>
    <row r="57" spans="1:5" ht="16.5" customHeight="1">
      <c r="A57" s="501"/>
      <c r="B57" s="195" t="s">
        <v>270</v>
      </c>
      <c r="C57" s="196">
        <v>8</v>
      </c>
      <c r="D57" s="196">
        <v>1527000</v>
      </c>
      <c r="E57" s="196">
        <v>1320600</v>
      </c>
    </row>
    <row r="58" spans="1:5" ht="16.5" customHeight="1">
      <c r="A58" s="501"/>
      <c r="B58" s="195" t="s">
        <v>278</v>
      </c>
      <c r="C58" s="196">
        <v>8</v>
      </c>
      <c r="D58" s="196">
        <v>900000</v>
      </c>
      <c r="E58" s="196">
        <v>559000</v>
      </c>
    </row>
    <row r="59" spans="1:5" ht="16.5" customHeight="1">
      <c r="A59" s="501"/>
      <c r="B59" s="195" t="s">
        <v>332</v>
      </c>
      <c r="C59" s="196">
        <v>8</v>
      </c>
      <c r="D59" s="196">
        <v>1900000</v>
      </c>
      <c r="E59" s="196">
        <v>1475000</v>
      </c>
    </row>
    <row r="60" spans="1:5" ht="16.5" customHeight="1">
      <c r="A60" s="501"/>
      <c r="B60" s="195" t="s">
        <v>596</v>
      </c>
      <c r="C60" s="196">
        <v>8</v>
      </c>
      <c r="D60" s="196">
        <v>980000</v>
      </c>
      <c r="E60" s="196">
        <v>490000</v>
      </c>
    </row>
    <row r="61" spans="1:5" s="428" customFormat="1" ht="16.5" customHeight="1">
      <c r="A61" s="501"/>
      <c r="B61" s="195" t="s">
        <v>311</v>
      </c>
      <c r="C61" s="196">
        <v>7</v>
      </c>
      <c r="D61" s="196">
        <v>1350000</v>
      </c>
      <c r="E61" s="196">
        <v>1300000</v>
      </c>
    </row>
    <row r="62" spans="1:5" s="428" customFormat="1" ht="16.5" customHeight="1">
      <c r="A62" s="501"/>
      <c r="B62" s="195" t="s">
        <v>470</v>
      </c>
      <c r="C62" s="196">
        <v>7</v>
      </c>
      <c r="D62" s="196">
        <v>1065000</v>
      </c>
      <c r="E62" s="196">
        <v>894000</v>
      </c>
    </row>
    <row r="63" spans="1:5" s="428" customFormat="1" ht="16.5" customHeight="1">
      <c r="A63" s="501"/>
      <c r="B63" s="195" t="s">
        <v>329</v>
      </c>
      <c r="C63" s="196">
        <v>7</v>
      </c>
      <c r="D63" s="196">
        <v>770000</v>
      </c>
      <c r="E63" s="196">
        <v>710000</v>
      </c>
    </row>
    <row r="64" spans="1:5" s="428" customFormat="1" ht="16.5" customHeight="1">
      <c r="A64" s="501"/>
      <c r="B64" s="195" t="s">
        <v>330</v>
      </c>
      <c r="C64" s="196">
        <v>7</v>
      </c>
      <c r="D64" s="196">
        <v>1900000</v>
      </c>
      <c r="E64" s="196">
        <v>1055000</v>
      </c>
    </row>
    <row r="65" spans="1:5" s="428" customFormat="1" ht="16.5" customHeight="1">
      <c r="A65" s="501"/>
      <c r="B65" s="195" t="s">
        <v>269</v>
      </c>
      <c r="C65" s="196">
        <v>7</v>
      </c>
      <c r="D65" s="196">
        <v>1440000</v>
      </c>
      <c r="E65" s="196">
        <v>909500</v>
      </c>
    </row>
    <row r="66" spans="1:5" s="428" customFormat="1" ht="16.5" customHeight="1">
      <c r="A66" s="501"/>
      <c r="B66" s="195" t="s">
        <v>433</v>
      </c>
      <c r="C66" s="196">
        <v>7</v>
      </c>
      <c r="D66" s="196">
        <v>2410000</v>
      </c>
      <c r="E66" s="196">
        <v>1460000</v>
      </c>
    </row>
    <row r="67" spans="1:5" s="428" customFormat="1" ht="16.5" customHeight="1">
      <c r="A67" s="501"/>
      <c r="B67" s="195" t="s">
        <v>275</v>
      </c>
      <c r="C67" s="196">
        <v>6</v>
      </c>
      <c r="D67" s="196">
        <v>910000</v>
      </c>
      <c r="E67" s="196">
        <v>860000</v>
      </c>
    </row>
    <row r="68" spans="1:5" s="428" customFormat="1" ht="16.5" customHeight="1">
      <c r="A68" s="501"/>
      <c r="B68" s="195" t="s">
        <v>273</v>
      </c>
      <c r="C68" s="196">
        <v>6</v>
      </c>
      <c r="D68" s="196">
        <v>420000</v>
      </c>
      <c r="E68" s="196">
        <v>257000</v>
      </c>
    </row>
    <row r="69" spans="1:5" s="428" customFormat="1" ht="16.5" customHeight="1">
      <c r="A69" s="501"/>
      <c r="B69" s="195" t="s">
        <v>265</v>
      </c>
      <c r="C69" s="196">
        <v>4</v>
      </c>
      <c r="D69" s="196">
        <v>800000</v>
      </c>
      <c r="E69" s="196">
        <v>750400</v>
      </c>
    </row>
    <row r="70" spans="1:5" s="428" customFormat="1" ht="16.5" customHeight="1">
      <c r="A70" s="501"/>
      <c r="B70" s="195" t="s">
        <v>668</v>
      </c>
      <c r="C70" s="196">
        <v>4</v>
      </c>
      <c r="D70" s="196">
        <v>519000</v>
      </c>
      <c r="E70" s="196">
        <v>426000</v>
      </c>
    </row>
    <row r="71" spans="1:5" s="428" customFormat="1" ht="16.5" customHeight="1">
      <c r="A71" s="501"/>
      <c r="B71" s="195" t="s">
        <v>291</v>
      </c>
      <c r="C71" s="196">
        <v>4</v>
      </c>
      <c r="D71" s="196">
        <v>1155000</v>
      </c>
      <c r="E71" s="196">
        <v>525000</v>
      </c>
    </row>
    <row r="72" spans="1:5" s="428" customFormat="1" ht="16.5" customHeight="1">
      <c r="A72" s="501"/>
      <c r="B72" s="195" t="s">
        <v>288</v>
      </c>
      <c r="C72" s="196">
        <v>4</v>
      </c>
      <c r="D72" s="196">
        <v>800000</v>
      </c>
      <c r="E72" s="196">
        <v>750000</v>
      </c>
    </row>
    <row r="73" spans="1:5" ht="16.5" customHeight="1">
      <c r="A73" s="501"/>
      <c r="B73" s="195" t="s">
        <v>444</v>
      </c>
      <c r="C73" s="196">
        <v>4</v>
      </c>
      <c r="D73" s="196">
        <v>710000</v>
      </c>
      <c r="E73" s="196">
        <v>585000</v>
      </c>
    </row>
    <row r="74" spans="1:5" ht="16.5" customHeight="1">
      <c r="A74" s="501"/>
      <c r="B74" s="195" t="s">
        <v>312</v>
      </c>
      <c r="C74" s="196">
        <v>4</v>
      </c>
      <c r="D74" s="196">
        <v>220000</v>
      </c>
      <c r="E74" s="196">
        <v>215000</v>
      </c>
    </row>
    <row r="75" spans="1:5" ht="16.5" customHeight="1">
      <c r="A75" s="501"/>
      <c r="B75" s="195" t="s">
        <v>607</v>
      </c>
      <c r="C75" s="196">
        <v>4</v>
      </c>
      <c r="D75" s="196">
        <v>950000</v>
      </c>
      <c r="E75" s="196">
        <v>675000</v>
      </c>
    </row>
    <row r="76" spans="1:5" ht="16.5" customHeight="1">
      <c r="A76" s="501"/>
      <c r="B76" s="195" t="s">
        <v>271</v>
      </c>
      <c r="C76" s="196">
        <v>4</v>
      </c>
      <c r="D76" s="196">
        <v>360000</v>
      </c>
      <c r="E76" s="196">
        <v>260000</v>
      </c>
    </row>
    <row r="77" spans="1:5" ht="16.5" customHeight="1">
      <c r="A77" s="501"/>
      <c r="B77" s="195" t="s">
        <v>602</v>
      </c>
      <c r="C77" s="196">
        <v>3</v>
      </c>
      <c r="D77" s="196">
        <v>1100000</v>
      </c>
      <c r="E77" s="196">
        <v>767000</v>
      </c>
    </row>
    <row r="78" spans="1:5" ht="16.5" customHeight="1">
      <c r="A78" s="501"/>
      <c r="B78" s="195" t="s">
        <v>606</v>
      </c>
      <c r="C78" s="196">
        <v>3</v>
      </c>
      <c r="D78" s="196">
        <v>1350000</v>
      </c>
      <c r="E78" s="196">
        <v>750000</v>
      </c>
    </row>
    <row r="79" spans="1:5" ht="16.5" customHeight="1">
      <c r="A79" s="501"/>
      <c r="B79" s="195" t="s">
        <v>277</v>
      </c>
      <c r="C79" s="196">
        <v>3</v>
      </c>
      <c r="D79" s="196">
        <v>1550000</v>
      </c>
      <c r="E79" s="196">
        <v>685000</v>
      </c>
    </row>
    <row r="80" spans="1:5" ht="16.5" customHeight="1">
      <c r="A80" s="501"/>
      <c r="B80" s="195" t="s">
        <v>594</v>
      </c>
      <c r="C80" s="196">
        <v>3</v>
      </c>
      <c r="D80" s="196">
        <v>210000</v>
      </c>
      <c r="E80" s="196">
        <v>155000</v>
      </c>
    </row>
    <row r="81" spans="1:5" ht="16.5" customHeight="1">
      <c r="A81" s="501"/>
      <c r="B81" s="195" t="s">
        <v>268</v>
      </c>
      <c r="C81" s="196">
        <v>3</v>
      </c>
      <c r="D81" s="196">
        <v>2110000</v>
      </c>
      <c r="E81" s="196">
        <v>2110000</v>
      </c>
    </row>
    <row r="82" spans="1:5" ht="16.5" customHeight="1">
      <c r="A82" s="501"/>
      <c r="B82" s="195" t="s">
        <v>333</v>
      </c>
      <c r="C82" s="196">
        <v>3</v>
      </c>
      <c r="D82" s="196">
        <v>850000</v>
      </c>
      <c r="E82" s="196">
        <v>775000</v>
      </c>
    </row>
    <row r="83" spans="1:5" s="439" customFormat="1" ht="16.5" customHeight="1">
      <c r="A83" s="501"/>
      <c r="B83" s="195" t="s">
        <v>625</v>
      </c>
      <c r="C83" s="196">
        <v>2</v>
      </c>
      <c r="D83" s="196">
        <v>1200000</v>
      </c>
      <c r="E83" s="196">
        <v>600000</v>
      </c>
    </row>
    <row r="84" spans="1:5" s="439" customFormat="1" ht="16.5" customHeight="1">
      <c r="A84" s="501"/>
      <c r="B84" s="195" t="s">
        <v>667</v>
      </c>
      <c r="C84" s="196">
        <v>2</v>
      </c>
      <c r="D84" s="196">
        <v>110000</v>
      </c>
      <c r="E84" s="196">
        <v>105000</v>
      </c>
    </row>
    <row r="85" spans="1:5" s="439" customFormat="1" ht="16.5" customHeight="1">
      <c r="A85" s="501"/>
      <c r="B85" s="195" t="s">
        <v>685</v>
      </c>
      <c r="C85" s="196">
        <v>2</v>
      </c>
      <c r="D85" s="196">
        <v>350000</v>
      </c>
      <c r="E85" s="196">
        <v>175000</v>
      </c>
    </row>
    <row r="86" spans="1:5" s="439" customFormat="1" ht="16.5" customHeight="1">
      <c r="A86" s="501"/>
      <c r="B86" s="195" t="s">
        <v>736</v>
      </c>
      <c r="C86" s="196">
        <v>2</v>
      </c>
      <c r="D86" s="196">
        <v>520000</v>
      </c>
      <c r="E86" s="196">
        <v>520000</v>
      </c>
    </row>
    <row r="87" spans="1:5" s="439" customFormat="1" ht="16.5" customHeight="1">
      <c r="A87" s="501"/>
      <c r="B87" s="195" t="s">
        <v>280</v>
      </c>
      <c r="C87" s="196">
        <v>2</v>
      </c>
      <c r="D87" s="196">
        <v>300000</v>
      </c>
      <c r="E87" s="196">
        <v>160000</v>
      </c>
    </row>
    <row r="88" spans="1:5" s="439" customFormat="1" ht="16.5" customHeight="1">
      <c r="A88" s="501"/>
      <c r="B88" s="195" t="s">
        <v>331</v>
      </c>
      <c r="C88" s="196">
        <v>2</v>
      </c>
      <c r="D88" s="196">
        <v>1250000</v>
      </c>
      <c r="E88" s="196">
        <v>1250000</v>
      </c>
    </row>
    <row r="89" spans="1:5" s="439" customFormat="1" ht="16.5" customHeight="1">
      <c r="A89" s="501"/>
      <c r="B89" s="195" t="s">
        <v>267</v>
      </c>
      <c r="C89" s="196">
        <v>2</v>
      </c>
      <c r="D89" s="196">
        <v>160000</v>
      </c>
      <c r="E89" s="196">
        <v>110000</v>
      </c>
    </row>
    <row r="90" spans="1:5" s="439" customFormat="1" ht="16.5" customHeight="1">
      <c r="A90" s="501"/>
      <c r="B90" s="195" t="s">
        <v>630</v>
      </c>
      <c r="C90" s="196">
        <v>2</v>
      </c>
      <c r="D90" s="196">
        <v>600000</v>
      </c>
      <c r="E90" s="196">
        <v>525000</v>
      </c>
    </row>
    <row r="91" spans="1:5" s="439" customFormat="1" ht="16.5" customHeight="1">
      <c r="A91" s="501"/>
      <c r="B91" s="195" t="s">
        <v>328</v>
      </c>
      <c r="C91" s="196">
        <v>1</v>
      </c>
      <c r="D91" s="196">
        <v>100000</v>
      </c>
      <c r="E91" s="196">
        <v>100000</v>
      </c>
    </row>
    <row r="92" spans="1:5" s="439" customFormat="1" ht="16.5" customHeight="1">
      <c r="A92" s="501"/>
      <c r="B92" s="195" t="s">
        <v>791</v>
      </c>
      <c r="C92" s="196">
        <v>1</v>
      </c>
      <c r="D92" s="196">
        <v>100000</v>
      </c>
      <c r="E92" s="196">
        <v>100000</v>
      </c>
    </row>
    <row r="93" spans="1:5" s="439" customFormat="1" ht="16.5" customHeight="1">
      <c r="A93" s="501"/>
      <c r="B93" s="195" t="s">
        <v>608</v>
      </c>
      <c r="C93" s="196">
        <v>1</v>
      </c>
      <c r="D93" s="196">
        <v>100000</v>
      </c>
      <c r="E93" s="196">
        <v>100000</v>
      </c>
    </row>
    <row r="94" spans="1:5" s="439" customFormat="1" ht="16.5" customHeight="1">
      <c r="A94" s="501"/>
      <c r="B94" s="195" t="s">
        <v>674</v>
      </c>
      <c r="C94" s="196">
        <v>1</v>
      </c>
      <c r="D94" s="196">
        <v>200000</v>
      </c>
      <c r="E94" s="196">
        <v>200000</v>
      </c>
    </row>
    <row r="95" spans="1:5" s="439" customFormat="1" ht="16.5" customHeight="1">
      <c r="A95" s="501"/>
      <c r="B95" s="195" t="s">
        <v>598</v>
      </c>
      <c r="C95" s="196">
        <v>1</v>
      </c>
      <c r="D95" s="196">
        <v>10000</v>
      </c>
      <c r="E95" s="196">
        <v>5000</v>
      </c>
    </row>
    <row r="96" spans="1:5" s="439" customFormat="1" ht="16.5" customHeight="1">
      <c r="A96" s="501"/>
      <c r="B96" s="195" t="s">
        <v>666</v>
      </c>
      <c r="C96" s="196">
        <v>1</v>
      </c>
      <c r="D96" s="196">
        <v>50000</v>
      </c>
      <c r="E96" s="196">
        <v>50000</v>
      </c>
    </row>
    <row r="97" spans="1:5" s="439" customFormat="1" ht="16.5" customHeight="1">
      <c r="A97" s="501"/>
      <c r="B97" s="195" t="s">
        <v>673</v>
      </c>
      <c r="C97" s="196">
        <v>1</v>
      </c>
      <c r="D97" s="196">
        <v>100000</v>
      </c>
      <c r="E97" s="196">
        <v>50000</v>
      </c>
    </row>
    <row r="98" spans="1:5" s="439" customFormat="1" ht="16.5" customHeight="1">
      <c r="A98" s="501"/>
      <c r="B98" s="195" t="s">
        <v>605</v>
      </c>
      <c r="C98" s="196">
        <v>1</v>
      </c>
      <c r="D98" s="196">
        <v>10000</v>
      </c>
      <c r="E98" s="196">
        <v>10000</v>
      </c>
    </row>
    <row r="99" spans="1:5" s="439" customFormat="1" ht="16.5" customHeight="1">
      <c r="A99" s="501"/>
      <c r="B99" s="195" t="s">
        <v>640</v>
      </c>
      <c r="C99" s="196">
        <v>1</v>
      </c>
      <c r="D99" s="196">
        <v>10000</v>
      </c>
      <c r="E99" s="196">
        <v>5000</v>
      </c>
    </row>
    <row r="100" spans="1:5" s="444" customFormat="1" ht="16.5" customHeight="1">
      <c r="A100" s="501"/>
      <c r="B100" s="195" t="s">
        <v>599</v>
      </c>
      <c r="C100" s="196">
        <v>1</v>
      </c>
      <c r="D100" s="196">
        <v>100000</v>
      </c>
      <c r="E100" s="196">
        <v>100000</v>
      </c>
    </row>
    <row r="101" spans="1:5" s="444" customFormat="1" ht="16.5" customHeight="1">
      <c r="A101" s="501"/>
      <c r="B101" s="195" t="s">
        <v>704</v>
      </c>
      <c r="C101" s="196">
        <v>1</v>
      </c>
      <c r="D101" s="196">
        <v>300000</v>
      </c>
      <c r="E101" s="196">
        <v>300000</v>
      </c>
    </row>
    <row r="102" spans="1:5" s="444" customFormat="1" ht="16.5" customHeight="1">
      <c r="A102" s="501"/>
      <c r="B102" s="195" t="s">
        <v>670</v>
      </c>
      <c r="C102" s="196">
        <v>1</v>
      </c>
      <c r="D102" s="196">
        <v>200000</v>
      </c>
      <c r="E102" s="196">
        <v>180000</v>
      </c>
    </row>
    <row r="103" spans="1:5" s="444" customFormat="1" ht="16.5" customHeight="1">
      <c r="A103" s="501"/>
      <c r="B103" s="195" t="s">
        <v>662</v>
      </c>
      <c r="C103" s="196">
        <v>1</v>
      </c>
      <c r="D103" s="196">
        <v>100000</v>
      </c>
      <c r="E103" s="196">
        <v>100000</v>
      </c>
    </row>
    <row r="104" spans="1:5" s="444" customFormat="1" ht="16.5" customHeight="1">
      <c r="A104" s="501"/>
      <c r="B104" s="195" t="s">
        <v>687</v>
      </c>
      <c r="C104" s="196">
        <v>1</v>
      </c>
      <c r="D104" s="196">
        <v>200000</v>
      </c>
      <c r="E104" s="196">
        <v>100000</v>
      </c>
    </row>
    <row r="105" spans="1:5" s="484" customFormat="1" ht="16.5" customHeight="1">
      <c r="A105" s="501"/>
      <c r="B105" s="195" t="s">
        <v>696</v>
      </c>
      <c r="C105" s="196">
        <v>1</v>
      </c>
      <c r="D105" s="196">
        <v>100000</v>
      </c>
      <c r="E105" s="196">
        <v>100000</v>
      </c>
    </row>
    <row r="106" spans="1:5" s="484" customFormat="1" ht="16.5" customHeight="1">
      <c r="A106" s="501"/>
      <c r="B106" s="195" t="s">
        <v>308</v>
      </c>
      <c r="C106" s="196">
        <v>1</v>
      </c>
      <c r="D106" s="196">
        <v>50000</v>
      </c>
      <c r="E106" s="196">
        <v>50000</v>
      </c>
    </row>
    <row r="107" spans="1:5" s="484" customFormat="1" ht="16.5" customHeight="1">
      <c r="A107" s="501"/>
      <c r="B107" s="195" t="s">
        <v>734</v>
      </c>
      <c r="C107" s="196">
        <v>1</v>
      </c>
      <c r="D107" s="196">
        <v>100000</v>
      </c>
      <c r="E107" s="196">
        <v>100000</v>
      </c>
    </row>
    <row r="108" spans="1:5" s="484" customFormat="1" ht="16.5" customHeight="1">
      <c r="A108" s="501"/>
      <c r="B108" s="195" t="s">
        <v>597</v>
      </c>
      <c r="C108" s="196">
        <v>1</v>
      </c>
      <c r="D108" s="196">
        <v>100000</v>
      </c>
      <c r="E108" s="196">
        <v>100000</v>
      </c>
    </row>
    <row r="109" spans="1:5" s="484" customFormat="1" ht="16.5" customHeight="1">
      <c r="A109" s="501"/>
      <c r="B109" s="195" t="s">
        <v>700</v>
      </c>
      <c r="C109" s="196">
        <v>1</v>
      </c>
      <c r="D109" s="196">
        <v>100000</v>
      </c>
      <c r="E109" s="196">
        <v>50000</v>
      </c>
    </row>
    <row r="110" spans="1:5" ht="16.5" customHeight="1">
      <c r="A110" s="501"/>
      <c r="B110" s="703" t="s">
        <v>25</v>
      </c>
      <c r="C110" s="703"/>
      <c r="D110" s="703"/>
      <c r="E110" s="92">
        <f>SUM(E44:E109)</f>
        <v>192328900</v>
      </c>
    </row>
    <row r="111" spans="1:4" ht="16.5" customHeight="1">
      <c r="A111" s="501"/>
      <c r="B111" s="3" t="s">
        <v>15</v>
      </c>
      <c r="C111" s="453"/>
      <c r="D111" s="3"/>
    </row>
    <row r="112" spans="1:5" ht="16.5" customHeight="1">
      <c r="A112" s="501"/>
      <c r="B112" s="111" t="s">
        <v>235</v>
      </c>
      <c r="C112" s="454"/>
      <c r="D112" s="111"/>
      <c r="E112" s="111"/>
    </row>
    <row r="114" spans="1:6" s="439" customFormat="1" ht="16.5" customHeight="1">
      <c r="A114" s="704" t="s">
        <v>783</v>
      </c>
      <c r="B114" s="704"/>
      <c r="C114" s="704"/>
      <c r="D114" s="704"/>
      <c r="E114" s="704"/>
      <c r="F114" s="704"/>
    </row>
    <row r="115" spans="1:6" ht="16.5" customHeight="1">
      <c r="A115" s="470"/>
      <c r="B115" s="695" t="s">
        <v>119</v>
      </c>
      <c r="C115" s="695"/>
      <c r="D115" s="695"/>
      <c r="E115" s="695"/>
      <c r="F115" s="470"/>
    </row>
    <row r="116" spans="1:6" ht="16.5" customHeight="1">
      <c r="A116" s="470"/>
      <c r="B116" s="699" t="s">
        <v>233</v>
      </c>
      <c r="C116" s="699" t="s">
        <v>234</v>
      </c>
      <c r="D116" s="699" t="s">
        <v>231</v>
      </c>
      <c r="E116" s="699" t="s">
        <v>232</v>
      </c>
      <c r="F116" s="470"/>
    </row>
    <row r="117" spans="1:6" ht="16.5" customHeight="1">
      <c r="A117" s="470"/>
      <c r="B117" s="699"/>
      <c r="C117" s="699"/>
      <c r="D117" s="700"/>
      <c r="E117" s="700"/>
      <c r="F117" s="470"/>
    </row>
    <row r="118" spans="1:6" ht="21" customHeight="1">
      <c r="A118" s="470"/>
      <c r="B118" s="699"/>
      <c r="C118" s="699"/>
      <c r="D118" s="700"/>
      <c r="E118" s="700"/>
      <c r="F118" s="470"/>
    </row>
    <row r="119" spans="1:6" ht="16.5" customHeight="1">
      <c r="A119" s="470"/>
      <c r="B119" s="195" t="s">
        <v>450</v>
      </c>
      <c r="C119" s="195">
        <v>213</v>
      </c>
      <c r="D119" s="196">
        <v>73022719</v>
      </c>
      <c r="E119" s="196">
        <v>43177078</v>
      </c>
      <c r="F119" s="470"/>
    </row>
    <row r="120" spans="1:6" ht="16.5" customHeight="1">
      <c r="A120" s="470"/>
      <c r="B120" s="195" t="s">
        <v>263</v>
      </c>
      <c r="C120" s="195">
        <v>25</v>
      </c>
      <c r="D120" s="196">
        <v>7622800</v>
      </c>
      <c r="E120" s="196">
        <v>5009350</v>
      </c>
      <c r="F120" s="470"/>
    </row>
    <row r="121" spans="1:6" ht="16.5" customHeight="1">
      <c r="A121" s="501"/>
      <c r="B121" s="195" t="s">
        <v>264</v>
      </c>
      <c r="C121" s="195">
        <v>18</v>
      </c>
      <c r="D121" s="196">
        <v>10825000</v>
      </c>
      <c r="E121" s="196">
        <v>6136000</v>
      </c>
      <c r="F121" s="470"/>
    </row>
    <row r="122" spans="1:6" ht="16.5" customHeight="1">
      <c r="A122" s="501"/>
      <c r="B122" s="195" t="s">
        <v>266</v>
      </c>
      <c r="C122" s="195">
        <v>17</v>
      </c>
      <c r="D122" s="196">
        <v>2752000</v>
      </c>
      <c r="E122" s="196">
        <v>2286500</v>
      </c>
      <c r="F122" s="470"/>
    </row>
    <row r="123" spans="1:6" ht="16.5" customHeight="1">
      <c r="A123" s="501"/>
      <c r="B123" s="195" t="s">
        <v>275</v>
      </c>
      <c r="C123" s="195">
        <v>14</v>
      </c>
      <c r="D123" s="196">
        <v>4000000</v>
      </c>
      <c r="E123" s="196">
        <v>2540000</v>
      </c>
      <c r="F123" s="470"/>
    </row>
    <row r="124" spans="1:6" ht="16.5" customHeight="1">
      <c r="A124" s="501"/>
      <c r="B124" s="195" t="s">
        <v>269</v>
      </c>
      <c r="C124" s="195">
        <v>10</v>
      </c>
      <c r="D124" s="196">
        <v>3150000</v>
      </c>
      <c r="E124" s="196">
        <v>3124500</v>
      </c>
      <c r="F124" s="470"/>
    </row>
    <row r="125" spans="1:6" ht="16.5" customHeight="1">
      <c r="A125" s="501"/>
      <c r="B125" s="195" t="s">
        <v>270</v>
      </c>
      <c r="C125" s="195">
        <v>9</v>
      </c>
      <c r="D125" s="196">
        <v>4251400</v>
      </c>
      <c r="E125" s="196">
        <v>4177355</v>
      </c>
      <c r="F125" s="470"/>
    </row>
    <row r="126" spans="1:6" ht="16.5" customHeight="1">
      <c r="A126" s="501"/>
      <c r="B126" s="195" t="s">
        <v>311</v>
      </c>
      <c r="C126" s="195">
        <v>8</v>
      </c>
      <c r="D126" s="196">
        <v>2410000</v>
      </c>
      <c r="E126" s="196">
        <v>2128000</v>
      </c>
      <c r="F126" s="470"/>
    </row>
    <row r="127" spans="1:6" ht="16.5" customHeight="1">
      <c r="A127" s="501"/>
      <c r="B127" s="195" t="s">
        <v>286</v>
      </c>
      <c r="C127" s="195">
        <v>7</v>
      </c>
      <c r="D127" s="196">
        <v>6150000</v>
      </c>
      <c r="E127" s="196">
        <v>5980000</v>
      </c>
      <c r="F127" s="470"/>
    </row>
    <row r="128" spans="1:6" ht="16.5" customHeight="1">
      <c r="A128" s="501"/>
      <c r="B128" s="195" t="s">
        <v>293</v>
      </c>
      <c r="C128" s="195">
        <v>7</v>
      </c>
      <c r="D128" s="196">
        <v>1050000</v>
      </c>
      <c r="E128" s="196">
        <v>656250</v>
      </c>
      <c r="F128" s="470"/>
    </row>
    <row r="129" spans="1:6" ht="16.5" customHeight="1">
      <c r="A129" s="501"/>
      <c r="B129" s="195" t="s">
        <v>274</v>
      </c>
      <c r="C129" s="195">
        <v>5</v>
      </c>
      <c r="D129" s="196">
        <v>3840000</v>
      </c>
      <c r="E129" s="196">
        <v>2542500</v>
      </c>
      <c r="F129" s="470"/>
    </row>
    <row r="130" spans="1:6" ht="16.5" customHeight="1">
      <c r="A130" s="501"/>
      <c r="B130" s="195" t="s">
        <v>273</v>
      </c>
      <c r="C130" s="195">
        <v>5</v>
      </c>
      <c r="D130" s="196">
        <v>6250000</v>
      </c>
      <c r="E130" s="196">
        <v>2177500</v>
      </c>
      <c r="F130" s="470"/>
    </row>
    <row r="131" spans="1:6" ht="16.5" customHeight="1">
      <c r="A131" s="501"/>
      <c r="B131" s="195" t="s">
        <v>276</v>
      </c>
      <c r="C131" s="195">
        <v>5</v>
      </c>
      <c r="D131" s="196">
        <v>250000</v>
      </c>
      <c r="E131" s="196">
        <v>222500</v>
      </c>
      <c r="F131" s="470"/>
    </row>
    <row r="132" spans="1:6" ht="16.5" customHeight="1">
      <c r="A132" s="501"/>
      <c r="B132" s="195" t="s">
        <v>535</v>
      </c>
      <c r="C132" s="195">
        <v>5</v>
      </c>
      <c r="D132" s="196">
        <v>300000</v>
      </c>
      <c r="E132" s="196">
        <v>300000</v>
      </c>
      <c r="F132" s="470"/>
    </row>
    <row r="133" spans="1:6" ht="16.5" customHeight="1">
      <c r="A133" s="501"/>
      <c r="B133" s="195" t="s">
        <v>433</v>
      </c>
      <c r="C133" s="195">
        <v>5</v>
      </c>
      <c r="D133" s="196">
        <v>600000</v>
      </c>
      <c r="E133" s="196">
        <v>359500</v>
      </c>
      <c r="F133" s="470"/>
    </row>
    <row r="134" spans="1:6" ht="16.5" customHeight="1">
      <c r="A134" s="501"/>
      <c r="B134" s="195" t="s">
        <v>599</v>
      </c>
      <c r="C134" s="195">
        <v>5</v>
      </c>
      <c r="D134" s="196">
        <v>250000</v>
      </c>
      <c r="E134" s="196">
        <v>250000</v>
      </c>
      <c r="F134" s="470"/>
    </row>
    <row r="135" spans="1:6" ht="16.5" customHeight="1">
      <c r="A135" s="501"/>
      <c r="B135" s="195" t="s">
        <v>271</v>
      </c>
      <c r="C135" s="195">
        <v>4</v>
      </c>
      <c r="D135" s="196">
        <v>4420000</v>
      </c>
      <c r="E135" s="196">
        <v>3894500</v>
      </c>
      <c r="F135" s="470"/>
    </row>
    <row r="136" spans="1:6" ht="16.5" customHeight="1">
      <c r="A136" s="501"/>
      <c r="B136" s="195" t="s">
        <v>265</v>
      </c>
      <c r="C136" s="195">
        <v>4</v>
      </c>
      <c r="D136" s="196">
        <v>1550000</v>
      </c>
      <c r="E136" s="196">
        <v>710000</v>
      </c>
      <c r="F136" s="470"/>
    </row>
    <row r="137" spans="1:6" ht="16.5" customHeight="1">
      <c r="A137" s="501"/>
      <c r="B137" s="195" t="s">
        <v>292</v>
      </c>
      <c r="C137" s="195">
        <v>4</v>
      </c>
      <c r="D137" s="196">
        <v>350000</v>
      </c>
      <c r="E137" s="196">
        <v>145000</v>
      </c>
      <c r="F137" s="470"/>
    </row>
    <row r="138" spans="1:6" ht="16.5" customHeight="1">
      <c r="A138" s="501"/>
      <c r="B138" s="195" t="s">
        <v>281</v>
      </c>
      <c r="C138" s="195">
        <v>4</v>
      </c>
      <c r="D138" s="196">
        <v>300000</v>
      </c>
      <c r="E138" s="196">
        <v>160000</v>
      </c>
      <c r="F138" s="470"/>
    </row>
    <row r="139" spans="1:6" ht="16.5" customHeight="1">
      <c r="A139" s="501"/>
      <c r="B139" s="195" t="s">
        <v>444</v>
      </c>
      <c r="C139" s="195">
        <v>3</v>
      </c>
      <c r="D139" s="196">
        <v>200000</v>
      </c>
      <c r="E139" s="196">
        <v>125000</v>
      </c>
      <c r="F139" s="470"/>
    </row>
    <row r="140" spans="1:6" ht="16.5" customHeight="1">
      <c r="A140" s="501"/>
      <c r="B140" s="195" t="s">
        <v>657</v>
      </c>
      <c r="C140" s="195">
        <v>3</v>
      </c>
      <c r="D140" s="196">
        <v>31684000</v>
      </c>
      <c r="E140" s="196">
        <v>17392000</v>
      </c>
      <c r="F140" s="470"/>
    </row>
    <row r="141" spans="1:6" ht="16.5" customHeight="1">
      <c r="A141" s="501"/>
      <c r="B141" s="195" t="s">
        <v>272</v>
      </c>
      <c r="C141" s="195">
        <v>3</v>
      </c>
      <c r="D141" s="196">
        <v>850000</v>
      </c>
      <c r="E141" s="196">
        <v>122500</v>
      </c>
      <c r="F141" s="470"/>
    </row>
    <row r="142" spans="1:5" s="484" customFormat="1" ht="16.5" customHeight="1">
      <c r="A142" s="501"/>
      <c r="B142" s="195" t="s">
        <v>327</v>
      </c>
      <c r="C142" s="195">
        <v>3</v>
      </c>
      <c r="D142" s="196">
        <v>450000</v>
      </c>
      <c r="E142" s="196">
        <v>262250</v>
      </c>
    </row>
    <row r="143" spans="1:5" s="484" customFormat="1" ht="16.5" customHeight="1">
      <c r="A143" s="501"/>
      <c r="B143" s="195" t="s">
        <v>291</v>
      </c>
      <c r="C143" s="195">
        <v>3</v>
      </c>
      <c r="D143" s="196">
        <v>300000</v>
      </c>
      <c r="E143" s="196">
        <v>280000</v>
      </c>
    </row>
    <row r="144" spans="1:5" s="484" customFormat="1" ht="16.5" customHeight="1">
      <c r="A144" s="501"/>
      <c r="B144" s="195" t="s">
        <v>287</v>
      </c>
      <c r="C144" s="195">
        <v>3</v>
      </c>
      <c r="D144" s="196">
        <v>350000</v>
      </c>
      <c r="E144" s="196">
        <v>275000</v>
      </c>
    </row>
    <row r="145" spans="1:5" s="484" customFormat="1" ht="16.5" customHeight="1">
      <c r="A145" s="501"/>
      <c r="B145" s="195" t="s">
        <v>312</v>
      </c>
      <c r="C145" s="195">
        <v>3</v>
      </c>
      <c r="D145" s="196">
        <v>300000</v>
      </c>
      <c r="E145" s="196">
        <v>112500</v>
      </c>
    </row>
    <row r="146" spans="1:5" s="484" customFormat="1" ht="16.5" customHeight="1">
      <c r="A146" s="501"/>
      <c r="B146" s="195" t="s">
        <v>278</v>
      </c>
      <c r="C146" s="195">
        <v>3</v>
      </c>
      <c r="D146" s="196">
        <v>5300000</v>
      </c>
      <c r="E146" s="196">
        <v>1910000</v>
      </c>
    </row>
    <row r="147" spans="1:5" s="484" customFormat="1" ht="16.5" customHeight="1">
      <c r="A147" s="501"/>
      <c r="B147" s="195" t="s">
        <v>268</v>
      </c>
      <c r="C147" s="195">
        <v>2</v>
      </c>
      <c r="D147" s="196">
        <v>600000</v>
      </c>
      <c r="E147" s="196">
        <v>600000</v>
      </c>
    </row>
    <row r="148" spans="1:5" s="484" customFormat="1" ht="16.5" customHeight="1">
      <c r="A148" s="501"/>
      <c r="B148" s="195" t="s">
        <v>658</v>
      </c>
      <c r="C148" s="195">
        <v>2</v>
      </c>
      <c r="D148" s="196">
        <v>200000</v>
      </c>
      <c r="E148" s="196">
        <v>200000</v>
      </c>
    </row>
    <row r="149" spans="1:5" s="484" customFormat="1" ht="16.5" customHeight="1">
      <c r="A149" s="501"/>
      <c r="B149" s="195" t="s">
        <v>329</v>
      </c>
      <c r="C149" s="195">
        <v>2</v>
      </c>
      <c r="D149" s="196">
        <v>100000</v>
      </c>
      <c r="E149" s="196">
        <v>44500</v>
      </c>
    </row>
    <row r="150" spans="1:5" s="484" customFormat="1" ht="16.5" customHeight="1">
      <c r="A150" s="501"/>
      <c r="B150" s="195" t="s">
        <v>640</v>
      </c>
      <c r="C150" s="195">
        <v>2</v>
      </c>
      <c r="D150" s="196">
        <v>100000</v>
      </c>
      <c r="E150" s="196">
        <v>75000</v>
      </c>
    </row>
    <row r="151" spans="1:5" s="484" customFormat="1" ht="16.5" customHeight="1">
      <c r="A151" s="501"/>
      <c r="B151" s="195" t="s">
        <v>279</v>
      </c>
      <c r="C151" s="195">
        <v>2</v>
      </c>
      <c r="D151" s="196">
        <v>250000</v>
      </c>
      <c r="E151" s="196">
        <v>125500</v>
      </c>
    </row>
    <row r="152" spans="1:5" s="484" customFormat="1" ht="16.5" customHeight="1">
      <c r="A152" s="501"/>
      <c r="B152" s="195" t="s">
        <v>630</v>
      </c>
      <c r="C152" s="195">
        <v>2</v>
      </c>
      <c r="D152" s="196">
        <v>1250000</v>
      </c>
      <c r="E152" s="196">
        <v>410000</v>
      </c>
    </row>
    <row r="153" spans="1:5" s="484" customFormat="1" ht="16.5" customHeight="1">
      <c r="A153" s="501"/>
      <c r="B153" s="195" t="s">
        <v>331</v>
      </c>
      <c r="C153" s="195">
        <v>2</v>
      </c>
      <c r="D153" s="196">
        <v>200000</v>
      </c>
      <c r="E153" s="196">
        <v>150000</v>
      </c>
    </row>
    <row r="154" spans="1:5" s="484" customFormat="1" ht="16.5" customHeight="1">
      <c r="A154" s="501"/>
      <c r="B154" s="195" t="s">
        <v>604</v>
      </c>
      <c r="C154" s="195">
        <v>2</v>
      </c>
      <c r="D154" s="196">
        <v>138000</v>
      </c>
      <c r="E154" s="196">
        <v>88500</v>
      </c>
    </row>
    <row r="155" spans="1:5" s="484" customFormat="1" ht="16.5" customHeight="1">
      <c r="A155" s="501"/>
      <c r="B155" s="195" t="s">
        <v>288</v>
      </c>
      <c r="C155" s="195">
        <v>2</v>
      </c>
      <c r="D155" s="196">
        <v>100000</v>
      </c>
      <c r="E155" s="196">
        <v>75000</v>
      </c>
    </row>
    <row r="156" spans="1:5" s="484" customFormat="1" ht="16.5" customHeight="1">
      <c r="A156" s="501"/>
      <c r="B156" s="195" t="s">
        <v>598</v>
      </c>
      <c r="C156" s="195">
        <v>2</v>
      </c>
      <c r="D156" s="196">
        <v>200000</v>
      </c>
      <c r="E156" s="196">
        <v>110000</v>
      </c>
    </row>
    <row r="157" spans="1:5" s="484" customFormat="1" ht="16.5" customHeight="1">
      <c r="A157" s="501"/>
      <c r="B157" s="195" t="s">
        <v>267</v>
      </c>
      <c r="C157" s="195">
        <v>2</v>
      </c>
      <c r="D157" s="196">
        <v>1273500</v>
      </c>
      <c r="E157" s="196">
        <v>973500</v>
      </c>
    </row>
    <row r="158" spans="1:5" s="484" customFormat="1" ht="16.5" customHeight="1">
      <c r="A158" s="501"/>
      <c r="B158" s="195" t="s">
        <v>692</v>
      </c>
      <c r="C158" s="195">
        <v>1</v>
      </c>
      <c r="D158" s="196">
        <v>2000000</v>
      </c>
      <c r="E158" s="196">
        <v>1800000</v>
      </c>
    </row>
    <row r="159" spans="1:5" s="484" customFormat="1" ht="16.5" customHeight="1">
      <c r="A159" s="501"/>
      <c r="B159" s="195" t="s">
        <v>695</v>
      </c>
      <c r="C159" s="195">
        <v>1</v>
      </c>
      <c r="D159" s="196">
        <v>50000</v>
      </c>
      <c r="E159" s="196">
        <v>50000</v>
      </c>
    </row>
    <row r="160" spans="1:5" s="484" customFormat="1" ht="16.5" customHeight="1">
      <c r="A160" s="501"/>
      <c r="B160" s="195" t="s">
        <v>685</v>
      </c>
      <c r="C160" s="195">
        <v>1</v>
      </c>
      <c r="D160" s="196">
        <v>2000000</v>
      </c>
      <c r="E160" s="196">
        <v>200000</v>
      </c>
    </row>
    <row r="161" spans="1:5" s="484" customFormat="1" ht="16.5" customHeight="1">
      <c r="A161" s="501"/>
      <c r="B161" s="195" t="s">
        <v>688</v>
      </c>
      <c r="C161" s="195">
        <v>1</v>
      </c>
      <c r="D161" s="196">
        <v>2000000</v>
      </c>
      <c r="E161" s="196">
        <v>2000000</v>
      </c>
    </row>
    <row r="162" spans="1:5" s="484" customFormat="1" ht="16.5" customHeight="1">
      <c r="A162" s="501"/>
      <c r="B162" s="195" t="s">
        <v>665</v>
      </c>
      <c r="C162" s="195">
        <v>1</v>
      </c>
      <c r="D162" s="196">
        <v>50000</v>
      </c>
      <c r="E162" s="196">
        <v>50000</v>
      </c>
    </row>
    <row r="163" spans="1:6" ht="16.5" customHeight="1">
      <c r="A163" s="501"/>
      <c r="B163" s="195" t="s">
        <v>633</v>
      </c>
      <c r="C163" s="195">
        <v>1</v>
      </c>
      <c r="D163" s="196">
        <v>50000</v>
      </c>
      <c r="E163" s="196">
        <v>50000</v>
      </c>
      <c r="F163" s="470"/>
    </row>
    <row r="164" spans="1:6" ht="16.5" customHeight="1">
      <c r="A164" s="501"/>
      <c r="B164" s="195" t="s">
        <v>664</v>
      </c>
      <c r="C164" s="195">
        <v>1</v>
      </c>
      <c r="D164" s="196">
        <v>12780845</v>
      </c>
      <c r="E164" s="196">
        <v>12780845</v>
      </c>
      <c r="F164" s="470"/>
    </row>
    <row r="165" spans="1:6" ht="16.5" customHeight="1">
      <c r="A165" s="501"/>
      <c r="B165" s="195" t="s">
        <v>736</v>
      </c>
      <c r="C165" s="195">
        <v>1</v>
      </c>
      <c r="D165" s="196">
        <v>50000</v>
      </c>
      <c r="E165" s="196">
        <v>50000</v>
      </c>
      <c r="F165" s="470"/>
    </row>
    <row r="166" spans="1:5" s="495" customFormat="1" ht="16.5" customHeight="1">
      <c r="A166" s="501"/>
      <c r="B166" s="195" t="s">
        <v>470</v>
      </c>
      <c r="C166" s="195">
        <v>1</v>
      </c>
      <c r="D166" s="196">
        <v>1000000</v>
      </c>
      <c r="E166" s="196">
        <v>400000</v>
      </c>
    </row>
    <row r="167" spans="1:5" s="495" customFormat="1" ht="16.5" customHeight="1">
      <c r="A167" s="501"/>
      <c r="B167" s="195" t="s">
        <v>730</v>
      </c>
      <c r="C167" s="195">
        <v>1</v>
      </c>
      <c r="D167" s="196">
        <v>100000</v>
      </c>
      <c r="E167" s="196">
        <v>100000</v>
      </c>
    </row>
    <row r="168" spans="1:5" s="495" customFormat="1" ht="16.5" customHeight="1">
      <c r="A168" s="501"/>
      <c r="B168" s="195" t="s">
        <v>659</v>
      </c>
      <c r="C168" s="195">
        <v>1</v>
      </c>
      <c r="D168" s="196">
        <v>300000</v>
      </c>
      <c r="E168" s="196">
        <v>300000</v>
      </c>
    </row>
    <row r="169" spans="1:5" s="495" customFormat="1" ht="16.5" customHeight="1">
      <c r="A169" s="501"/>
      <c r="B169" s="195" t="s">
        <v>596</v>
      </c>
      <c r="C169" s="195">
        <v>1</v>
      </c>
      <c r="D169" s="196">
        <v>50000</v>
      </c>
      <c r="E169" s="196">
        <v>50000</v>
      </c>
    </row>
    <row r="170" spans="1:5" s="495" customFormat="1" ht="16.5" customHeight="1">
      <c r="A170" s="501"/>
      <c r="B170" s="195" t="s">
        <v>684</v>
      </c>
      <c r="C170" s="195">
        <v>1</v>
      </c>
      <c r="D170" s="196">
        <v>50000</v>
      </c>
      <c r="E170" s="196">
        <v>25000</v>
      </c>
    </row>
    <row r="171" spans="1:5" s="495" customFormat="1" ht="16.5" customHeight="1">
      <c r="A171" s="501"/>
      <c r="B171" s="195" t="s">
        <v>660</v>
      </c>
      <c r="C171" s="195">
        <v>1</v>
      </c>
      <c r="D171" s="196">
        <v>100000</v>
      </c>
      <c r="E171" s="196">
        <v>50000</v>
      </c>
    </row>
    <row r="172" spans="1:5" s="495" customFormat="1" ht="16.5" customHeight="1">
      <c r="A172" s="501"/>
      <c r="B172" s="195" t="s">
        <v>308</v>
      </c>
      <c r="C172" s="195">
        <v>1</v>
      </c>
      <c r="D172" s="196">
        <v>50000</v>
      </c>
      <c r="E172" s="196">
        <v>50000</v>
      </c>
    </row>
    <row r="173" spans="1:5" s="495" customFormat="1" ht="16.5" customHeight="1">
      <c r="A173" s="501"/>
      <c r="B173" s="195" t="s">
        <v>328</v>
      </c>
      <c r="C173" s="195">
        <v>1</v>
      </c>
      <c r="D173" s="196">
        <v>50000</v>
      </c>
      <c r="E173" s="196">
        <v>5000</v>
      </c>
    </row>
    <row r="174" spans="2:5" s="501" customFormat="1" ht="16.5" customHeight="1">
      <c r="B174" s="195" t="s">
        <v>608</v>
      </c>
      <c r="C174" s="195">
        <v>1</v>
      </c>
      <c r="D174" s="196">
        <v>100000</v>
      </c>
      <c r="E174" s="196">
        <v>50000</v>
      </c>
    </row>
    <row r="175" spans="2:5" s="501" customFormat="1" ht="16.5" customHeight="1">
      <c r="B175" s="195" t="s">
        <v>661</v>
      </c>
      <c r="C175" s="195">
        <v>1</v>
      </c>
      <c r="D175" s="196">
        <v>100000</v>
      </c>
      <c r="E175" s="196">
        <v>50000</v>
      </c>
    </row>
    <row r="176" spans="2:5" s="501" customFormat="1" ht="16.5" customHeight="1">
      <c r="B176" s="195" t="s">
        <v>673</v>
      </c>
      <c r="C176" s="195">
        <v>1</v>
      </c>
      <c r="D176" s="196">
        <v>50000</v>
      </c>
      <c r="E176" s="196">
        <v>25000</v>
      </c>
    </row>
    <row r="177" spans="2:5" s="501" customFormat="1" ht="16.5" customHeight="1">
      <c r="B177" s="195" t="s">
        <v>603</v>
      </c>
      <c r="C177" s="195">
        <v>1</v>
      </c>
      <c r="D177" s="196">
        <v>50000</v>
      </c>
      <c r="E177" s="196">
        <v>25000</v>
      </c>
    </row>
    <row r="178" spans="2:5" s="501" customFormat="1" ht="16.5" customHeight="1">
      <c r="B178" s="195" t="s">
        <v>594</v>
      </c>
      <c r="C178" s="195">
        <v>1</v>
      </c>
      <c r="D178" s="196">
        <v>50000</v>
      </c>
      <c r="E178" s="196">
        <v>50000</v>
      </c>
    </row>
    <row r="179" spans="2:5" s="501" customFormat="1" ht="16.5" customHeight="1">
      <c r="B179" s="195" t="s">
        <v>662</v>
      </c>
      <c r="C179" s="195">
        <v>1</v>
      </c>
      <c r="D179" s="196">
        <v>100000</v>
      </c>
      <c r="E179" s="196">
        <v>100000</v>
      </c>
    </row>
    <row r="180" spans="2:5" s="501" customFormat="1" ht="16.5" customHeight="1">
      <c r="B180" s="195" t="s">
        <v>595</v>
      </c>
      <c r="C180" s="195">
        <v>1</v>
      </c>
      <c r="D180" s="196">
        <v>50000</v>
      </c>
      <c r="E180" s="196">
        <v>50000</v>
      </c>
    </row>
    <row r="181" spans="1:5" s="495" customFormat="1" ht="16.5" customHeight="1">
      <c r="A181" s="501"/>
      <c r="B181" s="195" t="s">
        <v>663</v>
      </c>
      <c r="C181" s="195">
        <v>1</v>
      </c>
      <c r="D181" s="196">
        <v>50000</v>
      </c>
      <c r="E181" s="196">
        <v>50000</v>
      </c>
    </row>
    <row r="182" spans="1:5" s="495" customFormat="1" ht="16.5" customHeight="1">
      <c r="A182" s="501"/>
      <c r="B182" s="195" t="s">
        <v>280</v>
      </c>
      <c r="C182" s="195">
        <v>1</v>
      </c>
      <c r="D182" s="196">
        <v>100000</v>
      </c>
      <c r="E182" s="196">
        <v>50000</v>
      </c>
    </row>
    <row r="183" spans="1:6" ht="16.5" customHeight="1">
      <c r="A183" s="501"/>
      <c r="B183" s="195" t="s">
        <v>789</v>
      </c>
      <c r="C183" s="195">
        <v>1</v>
      </c>
      <c r="D183" s="196">
        <v>50000</v>
      </c>
      <c r="E183" s="196">
        <v>9040</v>
      </c>
      <c r="F183" s="470"/>
    </row>
    <row r="184" spans="1:6" ht="16.5" customHeight="1">
      <c r="A184" s="501"/>
      <c r="B184" s="195" t="s">
        <v>696</v>
      </c>
      <c r="C184" s="195">
        <v>1</v>
      </c>
      <c r="D184" s="196">
        <v>50000</v>
      </c>
      <c r="E184" s="196">
        <v>16665</v>
      </c>
      <c r="F184" s="470"/>
    </row>
    <row r="185" spans="1:6" ht="16.5" customHeight="1">
      <c r="A185" s="501"/>
      <c r="B185" s="195" t="s">
        <v>333</v>
      </c>
      <c r="C185" s="195">
        <v>1</v>
      </c>
      <c r="D185" s="196">
        <v>50000</v>
      </c>
      <c r="E185" s="196">
        <v>25000</v>
      </c>
      <c r="F185" s="470"/>
    </row>
    <row r="186" spans="1:6" ht="16.5" customHeight="1">
      <c r="A186" s="501"/>
      <c r="B186" s="195" t="s">
        <v>790</v>
      </c>
      <c r="C186" s="195">
        <v>1</v>
      </c>
      <c r="D186" s="196">
        <v>50000</v>
      </c>
      <c r="E186" s="196">
        <v>50000</v>
      </c>
      <c r="F186" s="470"/>
    </row>
    <row r="187" spans="1:6" ht="16.5" customHeight="1">
      <c r="A187" s="501"/>
      <c r="B187" s="195" t="s">
        <v>693</v>
      </c>
      <c r="C187" s="195">
        <v>1</v>
      </c>
      <c r="D187" s="196">
        <v>50000</v>
      </c>
      <c r="E187" s="196">
        <v>25000</v>
      </c>
      <c r="F187" s="470"/>
    </row>
    <row r="188" spans="1:6" ht="16.5" customHeight="1">
      <c r="A188" s="470"/>
      <c r="B188" s="692" t="s">
        <v>25</v>
      </c>
      <c r="C188" s="693"/>
      <c r="D188" s="694"/>
      <c r="E188" s="92">
        <f>SUM(E119:E187)</f>
        <v>127844333</v>
      </c>
      <c r="F188" s="470"/>
    </row>
    <row r="189" s="484" customFormat="1" ht="16.5" customHeight="1"/>
    <row r="190" s="484" customFormat="1" ht="16.5" customHeight="1"/>
    <row r="191" spans="1:6" ht="16.5" customHeight="1">
      <c r="A191" s="470"/>
      <c r="B191" s="705" t="s">
        <v>127</v>
      </c>
      <c r="C191" s="705"/>
      <c r="D191" s="705"/>
      <c r="E191" s="705"/>
      <c r="F191" s="470"/>
    </row>
    <row r="192" spans="1:6" ht="16.5" customHeight="1">
      <c r="A192" s="470"/>
      <c r="B192" s="696" t="s">
        <v>233</v>
      </c>
      <c r="C192" s="696" t="s">
        <v>230</v>
      </c>
      <c r="D192" s="696" t="s">
        <v>231</v>
      </c>
      <c r="E192" s="696" t="s">
        <v>232</v>
      </c>
      <c r="F192" s="470"/>
    </row>
    <row r="193" spans="1:6" ht="16.5" customHeight="1">
      <c r="A193" s="470"/>
      <c r="B193" s="697"/>
      <c r="C193" s="697"/>
      <c r="D193" s="697"/>
      <c r="E193" s="697"/>
      <c r="F193" s="470"/>
    </row>
    <row r="194" spans="1:6" ht="24" customHeight="1">
      <c r="A194" s="470"/>
      <c r="B194" s="698"/>
      <c r="C194" s="698"/>
      <c r="D194" s="698"/>
      <c r="E194" s="698"/>
      <c r="F194" s="470"/>
    </row>
    <row r="195" spans="1:6" ht="16.5" customHeight="1">
      <c r="A195" s="470"/>
      <c r="B195" s="195" t="s">
        <v>450</v>
      </c>
      <c r="C195" s="485">
        <v>2141</v>
      </c>
      <c r="D195" s="196">
        <v>594191000</v>
      </c>
      <c r="E195" s="196">
        <v>431002850</v>
      </c>
      <c r="F195" s="470"/>
    </row>
    <row r="196" spans="1:6" ht="16.5" customHeight="1">
      <c r="A196" s="470"/>
      <c r="B196" s="195" t="s">
        <v>263</v>
      </c>
      <c r="C196" s="195">
        <v>328</v>
      </c>
      <c r="D196" s="196">
        <v>52780000</v>
      </c>
      <c r="E196" s="196">
        <v>41088650</v>
      </c>
      <c r="F196" s="470"/>
    </row>
    <row r="197" spans="1:6" ht="16.5" customHeight="1">
      <c r="A197" s="501"/>
      <c r="B197" s="195" t="s">
        <v>279</v>
      </c>
      <c r="C197" s="195">
        <v>303</v>
      </c>
      <c r="D197" s="196">
        <v>77775000</v>
      </c>
      <c r="E197" s="196">
        <v>53770100</v>
      </c>
      <c r="F197" s="470"/>
    </row>
    <row r="198" spans="1:6" ht="16.5" customHeight="1">
      <c r="A198" s="501"/>
      <c r="B198" s="195" t="s">
        <v>293</v>
      </c>
      <c r="C198" s="195">
        <v>202</v>
      </c>
      <c r="D198" s="196">
        <v>67481000</v>
      </c>
      <c r="E198" s="196">
        <v>43913600</v>
      </c>
      <c r="F198" s="470"/>
    </row>
    <row r="199" spans="1:6" ht="16.5" customHeight="1">
      <c r="A199" s="501"/>
      <c r="B199" s="195" t="s">
        <v>276</v>
      </c>
      <c r="C199" s="195">
        <v>123</v>
      </c>
      <c r="D199" s="196">
        <v>40887000</v>
      </c>
      <c r="E199" s="196">
        <v>22866100</v>
      </c>
      <c r="F199" s="470"/>
    </row>
    <row r="200" spans="1:6" ht="16.5" customHeight="1">
      <c r="A200" s="501"/>
      <c r="B200" s="195" t="s">
        <v>287</v>
      </c>
      <c r="C200" s="195">
        <v>112</v>
      </c>
      <c r="D200" s="196">
        <v>32432000</v>
      </c>
      <c r="E200" s="196">
        <v>72891740</v>
      </c>
      <c r="F200" s="470"/>
    </row>
    <row r="201" spans="1:6" ht="16.5" customHeight="1">
      <c r="A201" s="501"/>
      <c r="B201" s="195" t="s">
        <v>274</v>
      </c>
      <c r="C201" s="195">
        <v>110</v>
      </c>
      <c r="D201" s="196">
        <v>56070000</v>
      </c>
      <c r="E201" s="196">
        <v>45395100</v>
      </c>
      <c r="F201" s="470"/>
    </row>
    <row r="202" spans="1:6" ht="16.5" customHeight="1">
      <c r="A202" s="501"/>
      <c r="B202" s="195" t="s">
        <v>286</v>
      </c>
      <c r="C202" s="195">
        <v>87</v>
      </c>
      <c r="D202" s="196">
        <v>32017000</v>
      </c>
      <c r="E202" s="196">
        <v>20855050</v>
      </c>
      <c r="F202" s="470"/>
    </row>
    <row r="203" spans="1:6" ht="16.5" customHeight="1">
      <c r="A203" s="501"/>
      <c r="B203" s="195" t="s">
        <v>264</v>
      </c>
      <c r="C203" s="195">
        <v>73</v>
      </c>
      <c r="D203" s="196">
        <v>18930200</v>
      </c>
      <c r="E203" s="196">
        <v>15121875</v>
      </c>
      <c r="F203" s="470"/>
    </row>
    <row r="204" spans="1:6" ht="16.5" customHeight="1">
      <c r="A204" s="501"/>
      <c r="B204" s="195" t="s">
        <v>266</v>
      </c>
      <c r="C204" s="195">
        <v>60</v>
      </c>
      <c r="D204" s="196">
        <v>11420000</v>
      </c>
      <c r="E204" s="196">
        <v>9469300</v>
      </c>
      <c r="F204" s="470"/>
    </row>
    <row r="205" spans="1:6" ht="16.5" customHeight="1">
      <c r="A205" s="501"/>
      <c r="B205" s="195" t="s">
        <v>292</v>
      </c>
      <c r="C205" s="195">
        <v>55</v>
      </c>
      <c r="D205" s="196">
        <v>21950000</v>
      </c>
      <c r="E205" s="196">
        <v>15732500</v>
      </c>
      <c r="F205" s="470"/>
    </row>
    <row r="206" spans="1:6" ht="16.5" customHeight="1">
      <c r="A206" s="501"/>
      <c r="B206" s="195" t="s">
        <v>327</v>
      </c>
      <c r="C206" s="195">
        <v>47</v>
      </c>
      <c r="D206" s="196">
        <v>11665000</v>
      </c>
      <c r="E206" s="196">
        <v>8804100</v>
      </c>
      <c r="F206" s="470"/>
    </row>
    <row r="207" spans="1:6" ht="16.5" customHeight="1">
      <c r="A207" s="501"/>
      <c r="B207" s="195" t="s">
        <v>433</v>
      </c>
      <c r="C207" s="195">
        <v>37</v>
      </c>
      <c r="D207" s="196">
        <v>16810000</v>
      </c>
      <c r="E207" s="196">
        <v>14342000</v>
      </c>
      <c r="F207" s="470"/>
    </row>
    <row r="208" spans="1:6" ht="16.5" customHeight="1">
      <c r="A208" s="501"/>
      <c r="B208" s="195" t="s">
        <v>311</v>
      </c>
      <c r="C208" s="195">
        <v>37</v>
      </c>
      <c r="D208" s="196">
        <v>10910000</v>
      </c>
      <c r="E208" s="196">
        <v>7935000</v>
      </c>
      <c r="F208" s="470"/>
    </row>
    <row r="209" spans="1:6" ht="16.5" customHeight="1">
      <c r="A209" s="501"/>
      <c r="B209" s="195" t="s">
        <v>329</v>
      </c>
      <c r="C209" s="195">
        <v>36</v>
      </c>
      <c r="D209" s="196">
        <v>8740000</v>
      </c>
      <c r="E209" s="196">
        <v>6216000</v>
      </c>
      <c r="F209" s="470"/>
    </row>
    <row r="210" spans="1:6" ht="16.5" customHeight="1">
      <c r="A210" s="501"/>
      <c r="B210" s="195" t="s">
        <v>278</v>
      </c>
      <c r="C210" s="195">
        <v>32</v>
      </c>
      <c r="D210" s="196">
        <v>5900000</v>
      </c>
      <c r="E210" s="196">
        <v>5068500</v>
      </c>
      <c r="F210" s="470"/>
    </row>
    <row r="211" spans="1:6" ht="16.5" customHeight="1">
      <c r="A211" s="501"/>
      <c r="B211" s="195" t="s">
        <v>312</v>
      </c>
      <c r="C211" s="195">
        <v>30</v>
      </c>
      <c r="D211" s="196">
        <v>7060500</v>
      </c>
      <c r="E211" s="196">
        <v>5570000</v>
      </c>
      <c r="F211" s="470"/>
    </row>
    <row r="212" spans="1:6" ht="16.5" customHeight="1">
      <c r="A212" s="501"/>
      <c r="B212" s="195" t="s">
        <v>470</v>
      </c>
      <c r="C212" s="195">
        <v>30</v>
      </c>
      <c r="D212" s="196">
        <v>10335000</v>
      </c>
      <c r="E212" s="196">
        <v>8234000</v>
      </c>
      <c r="F212" s="470"/>
    </row>
    <row r="213" spans="1:6" ht="16.5" customHeight="1">
      <c r="A213" s="501"/>
      <c r="B213" s="195" t="s">
        <v>269</v>
      </c>
      <c r="C213" s="195">
        <v>27</v>
      </c>
      <c r="D213" s="196">
        <v>3630000</v>
      </c>
      <c r="E213" s="196">
        <v>2615400</v>
      </c>
      <c r="F213" s="470"/>
    </row>
    <row r="214" spans="1:6" ht="16.5" customHeight="1">
      <c r="A214" s="501"/>
      <c r="B214" s="195" t="s">
        <v>332</v>
      </c>
      <c r="C214" s="195">
        <v>25</v>
      </c>
      <c r="D214" s="196">
        <v>3780000</v>
      </c>
      <c r="E214" s="196">
        <v>2775000</v>
      </c>
      <c r="F214" s="470"/>
    </row>
    <row r="215" spans="1:6" ht="16.5" customHeight="1">
      <c r="A215" s="501"/>
      <c r="B215" s="195" t="s">
        <v>281</v>
      </c>
      <c r="C215" s="195">
        <v>24</v>
      </c>
      <c r="D215" s="196">
        <v>5190000</v>
      </c>
      <c r="E215" s="196">
        <v>3333000</v>
      </c>
      <c r="F215" s="470"/>
    </row>
    <row r="216" spans="1:6" ht="16.5" customHeight="1">
      <c r="A216" s="501"/>
      <c r="B216" s="195" t="s">
        <v>275</v>
      </c>
      <c r="C216" s="195">
        <v>24</v>
      </c>
      <c r="D216" s="196">
        <v>5080000</v>
      </c>
      <c r="E216" s="196">
        <v>4580000</v>
      </c>
      <c r="F216" s="470"/>
    </row>
    <row r="217" spans="1:6" ht="16.5" customHeight="1">
      <c r="A217" s="501"/>
      <c r="B217" s="195" t="s">
        <v>596</v>
      </c>
      <c r="C217" s="195">
        <v>24</v>
      </c>
      <c r="D217" s="196">
        <v>4460000</v>
      </c>
      <c r="E217" s="196">
        <v>3240000</v>
      </c>
      <c r="F217" s="470"/>
    </row>
    <row r="218" spans="1:6" ht="16.5" customHeight="1">
      <c r="A218" s="501"/>
      <c r="B218" s="195" t="s">
        <v>333</v>
      </c>
      <c r="C218" s="195">
        <v>21</v>
      </c>
      <c r="D218" s="196">
        <v>9350000</v>
      </c>
      <c r="E218" s="196">
        <v>6209000</v>
      </c>
      <c r="F218" s="470"/>
    </row>
    <row r="219" spans="1:6" ht="16.5" customHeight="1">
      <c r="A219" s="501"/>
      <c r="B219" s="195" t="s">
        <v>330</v>
      </c>
      <c r="C219" s="195">
        <v>20</v>
      </c>
      <c r="D219" s="196">
        <v>4960000</v>
      </c>
      <c r="E219" s="196">
        <v>3670000</v>
      </c>
      <c r="F219" s="470"/>
    </row>
    <row r="220" spans="1:6" ht="16.5" customHeight="1">
      <c r="A220" s="501"/>
      <c r="B220" s="195" t="s">
        <v>280</v>
      </c>
      <c r="C220" s="195">
        <v>19</v>
      </c>
      <c r="D220" s="196">
        <v>6390000</v>
      </c>
      <c r="E220" s="196">
        <v>3500000</v>
      </c>
      <c r="F220" s="470"/>
    </row>
    <row r="221" spans="1:6" ht="16.5" customHeight="1">
      <c r="A221" s="501"/>
      <c r="B221" s="195" t="s">
        <v>270</v>
      </c>
      <c r="C221" s="195">
        <v>19</v>
      </c>
      <c r="D221" s="196">
        <v>4577000</v>
      </c>
      <c r="E221" s="196">
        <v>3370600</v>
      </c>
      <c r="F221" s="470"/>
    </row>
    <row r="222" spans="1:6" ht="16.5" customHeight="1">
      <c r="A222" s="501"/>
      <c r="B222" s="195" t="s">
        <v>291</v>
      </c>
      <c r="C222" s="195">
        <v>18</v>
      </c>
      <c r="D222" s="196">
        <v>4605000</v>
      </c>
      <c r="E222" s="196">
        <v>3714000</v>
      </c>
      <c r="F222" s="470"/>
    </row>
    <row r="223" spans="1:6" ht="16.5" customHeight="1">
      <c r="A223" s="501"/>
      <c r="B223" s="195" t="s">
        <v>265</v>
      </c>
      <c r="C223" s="195">
        <v>17</v>
      </c>
      <c r="D223" s="196">
        <v>1770000</v>
      </c>
      <c r="E223" s="196">
        <v>1402200</v>
      </c>
      <c r="F223" s="470"/>
    </row>
    <row r="224" spans="1:6" ht="16.5" customHeight="1">
      <c r="A224" s="501"/>
      <c r="B224" s="195" t="s">
        <v>273</v>
      </c>
      <c r="C224" s="195">
        <v>17</v>
      </c>
      <c r="D224" s="196">
        <v>5940000</v>
      </c>
      <c r="E224" s="196">
        <v>3803000</v>
      </c>
      <c r="F224" s="470"/>
    </row>
    <row r="225" spans="1:6" ht="16.5" customHeight="1">
      <c r="A225" s="501"/>
      <c r="B225" s="195" t="s">
        <v>607</v>
      </c>
      <c r="C225" s="195">
        <v>17</v>
      </c>
      <c r="D225" s="196">
        <v>3400000</v>
      </c>
      <c r="E225" s="196">
        <v>1968500</v>
      </c>
      <c r="F225" s="470"/>
    </row>
    <row r="226" spans="1:6" ht="16.5" customHeight="1">
      <c r="A226" s="501"/>
      <c r="B226" s="195" t="s">
        <v>602</v>
      </c>
      <c r="C226" s="195">
        <v>15</v>
      </c>
      <c r="D226" s="196">
        <v>4050000</v>
      </c>
      <c r="E226" s="196">
        <v>3542000</v>
      </c>
      <c r="F226" s="470"/>
    </row>
    <row r="227" spans="1:6" ht="16.5" customHeight="1">
      <c r="A227" s="501"/>
      <c r="B227" s="195" t="s">
        <v>277</v>
      </c>
      <c r="C227" s="195">
        <v>12</v>
      </c>
      <c r="D227" s="196">
        <v>3530000</v>
      </c>
      <c r="E227" s="196">
        <v>2443000</v>
      </c>
      <c r="F227" s="470"/>
    </row>
    <row r="228" spans="1:6" ht="16.5" customHeight="1">
      <c r="A228" s="501"/>
      <c r="B228" s="195" t="s">
        <v>444</v>
      </c>
      <c r="C228" s="195">
        <v>12</v>
      </c>
      <c r="D228" s="196">
        <v>3380000</v>
      </c>
      <c r="E228" s="196">
        <v>3172500</v>
      </c>
      <c r="F228" s="470"/>
    </row>
    <row r="229" spans="1:6" ht="16.5" customHeight="1">
      <c r="A229" s="501"/>
      <c r="B229" s="195" t="s">
        <v>331</v>
      </c>
      <c r="C229" s="195">
        <v>12</v>
      </c>
      <c r="D229" s="196">
        <v>1870000</v>
      </c>
      <c r="E229" s="196">
        <v>1795000</v>
      </c>
      <c r="F229" s="470"/>
    </row>
    <row r="230" spans="1:6" ht="16.5" customHeight="1">
      <c r="A230" s="501"/>
      <c r="B230" s="195" t="s">
        <v>606</v>
      </c>
      <c r="C230" s="195">
        <v>10</v>
      </c>
      <c r="D230" s="196">
        <v>5600000</v>
      </c>
      <c r="E230" s="196">
        <v>4474000</v>
      </c>
      <c r="F230" s="470"/>
    </row>
    <row r="231" spans="1:6" ht="16.5" customHeight="1">
      <c r="A231" s="501"/>
      <c r="B231" s="195" t="s">
        <v>288</v>
      </c>
      <c r="C231" s="195">
        <v>9</v>
      </c>
      <c r="D231" s="196">
        <v>3100000</v>
      </c>
      <c r="E231" s="196">
        <v>2550000</v>
      </c>
      <c r="F231" s="470"/>
    </row>
    <row r="232" spans="1:6" ht="16.5" customHeight="1">
      <c r="A232" s="501"/>
      <c r="B232" s="195" t="s">
        <v>668</v>
      </c>
      <c r="C232" s="195">
        <v>9</v>
      </c>
      <c r="D232" s="196">
        <v>999000</v>
      </c>
      <c r="E232" s="196">
        <v>862000</v>
      </c>
      <c r="F232" s="470"/>
    </row>
    <row r="233" spans="1:6" ht="16.5" customHeight="1">
      <c r="A233" s="501"/>
      <c r="B233" s="195" t="s">
        <v>594</v>
      </c>
      <c r="C233" s="195">
        <v>9</v>
      </c>
      <c r="D233" s="196">
        <v>1520000</v>
      </c>
      <c r="E233" s="196">
        <v>1150200</v>
      </c>
      <c r="F233" s="470"/>
    </row>
    <row r="234" spans="1:6" ht="16.5" customHeight="1">
      <c r="A234" s="501"/>
      <c r="B234" s="195" t="s">
        <v>268</v>
      </c>
      <c r="C234" s="195">
        <v>8</v>
      </c>
      <c r="D234" s="196">
        <v>4040000</v>
      </c>
      <c r="E234" s="196">
        <v>3820000</v>
      </c>
      <c r="F234" s="470"/>
    </row>
    <row r="235" spans="1:6" ht="16.5" customHeight="1">
      <c r="A235" s="501"/>
      <c r="B235" s="195" t="s">
        <v>604</v>
      </c>
      <c r="C235" s="195">
        <v>7</v>
      </c>
      <c r="D235" s="196">
        <v>1660000</v>
      </c>
      <c r="E235" s="196">
        <v>1076000</v>
      </c>
      <c r="F235" s="470"/>
    </row>
    <row r="236" spans="1:6" ht="16.5" customHeight="1">
      <c r="A236" s="501"/>
      <c r="B236" s="195" t="s">
        <v>271</v>
      </c>
      <c r="C236" s="195">
        <v>7</v>
      </c>
      <c r="D236" s="196">
        <v>920000</v>
      </c>
      <c r="E236" s="196">
        <v>790000</v>
      </c>
      <c r="F236" s="470"/>
    </row>
    <row r="237" spans="1:6" ht="16.5" customHeight="1">
      <c r="A237" s="501"/>
      <c r="B237" s="195" t="s">
        <v>629</v>
      </c>
      <c r="C237" s="195">
        <v>6</v>
      </c>
      <c r="D237" s="196">
        <v>440000</v>
      </c>
      <c r="E237" s="196">
        <v>340000</v>
      </c>
      <c r="F237" s="470"/>
    </row>
    <row r="238" spans="1:6" ht="16.5" customHeight="1">
      <c r="A238" s="501"/>
      <c r="B238" s="195" t="s">
        <v>666</v>
      </c>
      <c r="C238" s="195">
        <v>6</v>
      </c>
      <c r="D238" s="196">
        <v>730000</v>
      </c>
      <c r="E238" s="196">
        <v>555000</v>
      </c>
      <c r="F238" s="470"/>
    </row>
    <row r="239" spans="1:6" ht="16.5" customHeight="1">
      <c r="A239" s="501"/>
      <c r="B239" s="195" t="s">
        <v>605</v>
      </c>
      <c r="C239" s="195">
        <v>5</v>
      </c>
      <c r="D239" s="196">
        <v>3042000</v>
      </c>
      <c r="E239" s="196">
        <v>490000</v>
      </c>
      <c r="F239" s="470"/>
    </row>
    <row r="240" spans="1:6" ht="16.5" customHeight="1">
      <c r="A240" s="501"/>
      <c r="B240" s="195" t="s">
        <v>630</v>
      </c>
      <c r="C240" s="195">
        <v>5</v>
      </c>
      <c r="D240" s="196">
        <v>1300000</v>
      </c>
      <c r="E240" s="196">
        <v>1225000</v>
      </c>
      <c r="F240" s="470"/>
    </row>
    <row r="241" spans="1:6" ht="16.5" customHeight="1">
      <c r="A241" s="501"/>
      <c r="B241" s="195" t="s">
        <v>625</v>
      </c>
      <c r="C241" s="195">
        <v>5</v>
      </c>
      <c r="D241" s="196">
        <v>1760000</v>
      </c>
      <c r="E241" s="196">
        <v>792500</v>
      </c>
      <c r="F241" s="470"/>
    </row>
    <row r="242" spans="1:6" ht="16.5" customHeight="1">
      <c r="A242" s="501"/>
      <c r="B242" s="195" t="s">
        <v>667</v>
      </c>
      <c r="C242" s="195">
        <v>5</v>
      </c>
      <c r="D242" s="196">
        <v>360000</v>
      </c>
      <c r="E242" s="196">
        <v>350000</v>
      </c>
      <c r="F242" s="470"/>
    </row>
    <row r="243" spans="1:6" ht="16.5" customHeight="1">
      <c r="A243" s="501"/>
      <c r="B243" s="195" t="s">
        <v>685</v>
      </c>
      <c r="C243" s="195">
        <v>4</v>
      </c>
      <c r="D243" s="196">
        <v>550000</v>
      </c>
      <c r="E243" s="196">
        <v>295000</v>
      </c>
      <c r="F243" s="470"/>
    </row>
    <row r="244" spans="1:6" ht="16.5" customHeight="1">
      <c r="A244" s="501"/>
      <c r="B244" s="195" t="s">
        <v>597</v>
      </c>
      <c r="C244" s="195">
        <v>4</v>
      </c>
      <c r="D244" s="196">
        <v>730000</v>
      </c>
      <c r="E244" s="196">
        <v>720500</v>
      </c>
      <c r="F244" s="470"/>
    </row>
    <row r="245" spans="1:6" ht="16.5" customHeight="1">
      <c r="A245" s="501"/>
      <c r="B245" s="195" t="s">
        <v>598</v>
      </c>
      <c r="C245" s="195">
        <v>4</v>
      </c>
      <c r="D245" s="196">
        <v>1960000</v>
      </c>
      <c r="E245" s="196">
        <v>1530000</v>
      </c>
      <c r="F245" s="470"/>
    </row>
    <row r="246" spans="1:6" ht="16.5" customHeight="1">
      <c r="A246" s="501"/>
      <c r="B246" s="195" t="s">
        <v>595</v>
      </c>
      <c r="C246" s="195">
        <v>4</v>
      </c>
      <c r="D246" s="196">
        <v>1160000</v>
      </c>
      <c r="E246" s="196">
        <v>106500</v>
      </c>
      <c r="F246" s="470"/>
    </row>
    <row r="247" spans="1:6" ht="16.5" customHeight="1">
      <c r="A247" s="501"/>
      <c r="B247" s="195" t="s">
        <v>267</v>
      </c>
      <c r="C247" s="195">
        <v>4</v>
      </c>
      <c r="D247" s="196">
        <v>310000</v>
      </c>
      <c r="E247" s="196">
        <v>260000</v>
      </c>
      <c r="F247" s="470"/>
    </row>
    <row r="248" spans="1:6" ht="16.5" customHeight="1">
      <c r="A248" s="501"/>
      <c r="B248" s="195" t="s">
        <v>599</v>
      </c>
      <c r="C248" s="195">
        <v>4</v>
      </c>
      <c r="D248" s="196">
        <v>400000</v>
      </c>
      <c r="E248" s="196">
        <v>361675</v>
      </c>
      <c r="F248" s="470"/>
    </row>
    <row r="249" spans="1:5" s="484" customFormat="1" ht="16.5" customHeight="1">
      <c r="A249" s="501"/>
      <c r="B249" s="195" t="s">
        <v>687</v>
      </c>
      <c r="C249" s="195">
        <v>4</v>
      </c>
      <c r="D249" s="196">
        <v>1360000</v>
      </c>
      <c r="E249" s="196">
        <v>1159500</v>
      </c>
    </row>
    <row r="250" spans="1:5" s="484" customFormat="1" ht="16.5" customHeight="1">
      <c r="A250" s="501"/>
      <c r="B250" s="195" t="s">
        <v>670</v>
      </c>
      <c r="C250" s="195">
        <v>4</v>
      </c>
      <c r="D250" s="196">
        <v>700000</v>
      </c>
      <c r="E250" s="196">
        <v>480000</v>
      </c>
    </row>
    <row r="251" spans="1:5" s="484" customFormat="1" ht="16.5" customHeight="1">
      <c r="A251" s="501"/>
      <c r="B251" s="195" t="s">
        <v>700</v>
      </c>
      <c r="C251" s="195">
        <v>3</v>
      </c>
      <c r="D251" s="196">
        <v>1850000</v>
      </c>
      <c r="E251" s="196">
        <v>1800000</v>
      </c>
    </row>
    <row r="252" spans="1:5" s="484" customFormat="1" ht="16.5" customHeight="1">
      <c r="A252" s="501"/>
      <c r="B252" s="195" t="s">
        <v>672</v>
      </c>
      <c r="C252" s="195">
        <v>3</v>
      </c>
      <c r="D252" s="196">
        <v>110000</v>
      </c>
      <c r="E252" s="196">
        <v>105000</v>
      </c>
    </row>
    <row r="253" spans="1:5" s="484" customFormat="1" ht="16.5" customHeight="1">
      <c r="A253" s="501"/>
      <c r="B253" s="195" t="s">
        <v>736</v>
      </c>
      <c r="C253" s="195">
        <v>3</v>
      </c>
      <c r="D253" s="196">
        <v>670000</v>
      </c>
      <c r="E253" s="196">
        <v>670000</v>
      </c>
    </row>
    <row r="254" spans="1:5" s="484" customFormat="1" ht="16.5" customHeight="1">
      <c r="A254" s="501"/>
      <c r="B254" s="195" t="s">
        <v>673</v>
      </c>
      <c r="C254" s="195">
        <v>3</v>
      </c>
      <c r="D254" s="196">
        <v>120000</v>
      </c>
      <c r="E254" s="196">
        <v>70000</v>
      </c>
    </row>
    <row r="255" spans="1:5" s="484" customFormat="1" ht="16.5" customHeight="1">
      <c r="A255" s="501"/>
      <c r="B255" s="195" t="s">
        <v>603</v>
      </c>
      <c r="C255" s="195">
        <v>3</v>
      </c>
      <c r="D255" s="196">
        <v>610000</v>
      </c>
      <c r="E255" s="196">
        <v>560000</v>
      </c>
    </row>
    <row r="256" spans="1:5" s="484" customFormat="1" ht="16.5" customHeight="1">
      <c r="A256" s="501"/>
      <c r="B256" s="195" t="s">
        <v>272</v>
      </c>
      <c r="C256" s="195">
        <v>3</v>
      </c>
      <c r="D256" s="196">
        <v>260200</v>
      </c>
      <c r="E256" s="196">
        <v>126900</v>
      </c>
    </row>
    <row r="257" spans="1:5" s="484" customFormat="1" ht="16.5" customHeight="1">
      <c r="A257" s="501"/>
      <c r="B257" s="195" t="s">
        <v>308</v>
      </c>
      <c r="C257" s="195">
        <v>3</v>
      </c>
      <c r="D257" s="196">
        <v>300000</v>
      </c>
      <c r="E257" s="196">
        <v>300000</v>
      </c>
    </row>
    <row r="258" spans="1:5" s="484" customFormat="1" ht="16.5" customHeight="1">
      <c r="A258" s="501"/>
      <c r="B258" s="195" t="s">
        <v>686</v>
      </c>
      <c r="C258" s="195">
        <v>3</v>
      </c>
      <c r="D258" s="196">
        <v>1100000</v>
      </c>
      <c r="E258" s="196">
        <v>440000</v>
      </c>
    </row>
    <row r="259" spans="1:5" s="484" customFormat="1" ht="16.5" customHeight="1">
      <c r="A259" s="501"/>
      <c r="B259" s="195" t="s">
        <v>734</v>
      </c>
      <c r="C259" s="195">
        <v>2</v>
      </c>
      <c r="D259" s="196">
        <v>110000</v>
      </c>
      <c r="E259" s="196">
        <v>110000</v>
      </c>
    </row>
    <row r="260" spans="1:5" s="484" customFormat="1" ht="16.5" customHeight="1">
      <c r="A260" s="501"/>
      <c r="B260" s="195" t="s">
        <v>445</v>
      </c>
      <c r="C260" s="195">
        <v>2</v>
      </c>
      <c r="D260" s="196">
        <v>600000</v>
      </c>
      <c r="E260" s="196">
        <v>485000</v>
      </c>
    </row>
    <row r="261" spans="1:5" s="484" customFormat="1" ht="16.5" customHeight="1">
      <c r="A261" s="501"/>
      <c r="B261" s="195" t="s">
        <v>660</v>
      </c>
      <c r="C261" s="195">
        <v>2</v>
      </c>
      <c r="D261" s="196">
        <v>110000</v>
      </c>
      <c r="E261" s="196">
        <v>85000</v>
      </c>
    </row>
    <row r="262" spans="1:5" s="484" customFormat="1" ht="16.5" customHeight="1">
      <c r="A262" s="501"/>
      <c r="B262" s="195" t="s">
        <v>535</v>
      </c>
      <c r="C262" s="195">
        <v>2</v>
      </c>
      <c r="D262" s="196">
        <v>20000</v>
      </c>
      <c r="E262" s="196">
        <v>20000</v>
      </c>
    </row>
    <row r="263" spans="1:5" s="484" customFormat="1" ht="16.5" customHeight="1">
      <c r="A263" s="501"/>
      <c r="B263" s="195" t="s">
        <v>696</v>
      </c>
      <c r="C263" s="195">
        <v>2</v>
      </c>
      <c r="D263" s="196">
        <v>200000</v>
      </c>
      <c r="E263" s="196">
        <v>200000</v>
      </c>
    </row>
    <row r="264" spans="1:5" s="484" customFormat="1" ht="16.5" customHeight="1">
      <c r="A264" s="501"/>
      <c r="B264" s="195" t="s">
        <v>662</v>
      </c>
      <c r="C264" s="195">
        <v>2</v>
      </c>
      <c r="D264" s="196">
        <v>150000</v>
      </c>
      <c r="E264" s="196">
        <v>150000</v>
      </c>
    </row>
    <row r="265" spans="1:5" s="484" customFormat="1" ht="16.5" customHeight="1">
      <c r="A265" s="501"/>
      <c r="B265" s="195" t="s">
        <v>674</v>
      </c>
      <c r="C265" s="195">
        <v>2</v>
      </c>
      <c r="D265" s="196">
        <v>450000</v>
      </c>
      <c r="E265" s="196">
        <v>325000</v>
      </c>
    </row>
    <row r="266" spans="1:6" ht="16.5" customHeight="1">
      <c r="A266" s="501"/>
      <c r="B266" s="195" t="s">
        <v>328</v>
      </c>
      <c r="C266" s="195">
        <v>2</v>
      </c>
      <c r="D266" s="196">
        <v>200000</v>
      </c>
      <c r="E266" s="196">
        <v>200000</v>
      </c>
      <c r="F266" s="470"/>
    </row>
    <row r="267" spans="1:6" ht="16.5" customHeight="1">
      <c r="A267" s="501"/>
      <c r="B267" s="195" t="s">
        <v>731</v>
      </c>
      <c r="C267" s="195">
        <v>2</v>
      </c>
      <c r="D267" s="196">
        <v>180000</v>
      </c>
      <c r="E267" s="196">
        <v>140800</v>
      </c>
      <c r="F267" s="470"/>
    </row>
    <row r="268" spans="1:6" ht="16.5" customHeight="1">
      <c r="A268" s="501"/>
      <c r="B268" s="195" t="s">
        <v>704</v>
      </c>
      <c r="C268" s="195">
        <v>2</v>
      </c>
      <c r="D268" s="196">
        <v>400000</v>
      </c>
      <c r="E268" s="196">
        <v>400000</v>
      </c>
      <c r="F268" s="470"/>
    </row>
    <row r="269" spans="1:6" ht="16.5" customHeight="1">
      <c r="A269" s="501"/>
      <c r="B269" s="195" t="s">
        <v>692</v>
      </c>
      <c r="C269" s="195">
        <v>2</v>
      </c>
      <c r="D269" s="196">
        <v>200000</v>
      </c>
      <c r="E269" s="196">
        <v>124000</v>
      </c>
      <c r="F269" s="470"/>
    </row>
    <row r="270" spans="1:6" ht="16.5" customHeight="1">
      <c r="A270" s="501"/>
      <c r="B270" s="195" t="s">
        <v>697</v>
      </c>
      <c r="C270" s="195">
        <v>1</v>
      </c>
      <c r="D270" s="196">
        <v>100000</v>
      </c>
      <c r="E270" s="196">
        <v>100000</v>
      </c>
      <c r="F270" s="470"/>
    </row>
    <row r="271" spans="1:5" s="495" customFormat="1" ht="16.5" customHeight="1">
      <c r="A271" s="501"/>
      <c r="B271" s="195" t="s">
        <v>663</v>
      </c>
      <c r="C271" s="195">
        <v>1</v>
      </c>
      <c r="D271" s="196">
        <v>100000</v>
      </c>
      <c r="E271" s="196">
        <v>50000</v>
      </c>
    </row>
    <row r="272" spans="1:5" s="495" customFormat="1" ht="16.5" customHeight="1">
      <c r="A272" s="501"/>
      <c r="B272" s="195" t="s">
        <v>665</v>
      </c>
      <c r="C272" s="195">
        <v>1</v>
      </c>
      <c r="D272" s="196">
        <v>50000</v>
      </c>
      <c r="E272" s="196">
        <v>47500</v>
      </c>
    </row>
    <row r="273" spans="1:5" s="495" customFormat="1" ht="16.5" customHeight="1">
      <c r="A273" s="501"/>
      <c r="B273" s="195" t="s">
        <v>737</v>
      </c>
      <c r="C273" s="195">
        <v>1</v>
      </c>
      <c r="D273" s="196">
        <v>100000</v>
      </c>
      <c r="E273" s="196">
        <v>50000</v>
      </c>
    </row>
    <row r="274" spans="1:5" s="495" customFormat="1" ht="16.5" customHeight="1">
      <c r="A274" s="501"/>
      <c r="B274" s="195" t="s">
        <v>699</v>
      </c>
      <c r="C274" s="195">
        <v>1</v>
      </c>
      <c r="D274" s="196">
        <v>200000</v>
      </c>
      <c r="E274" s="196">
        <v>100000</v>
      </c>
    </row>
    <row r="275" spans="1:5" s="495" customFormat="1" ht="16.5" customHeight="1">
      <c r="A275" s="501"/>
      <c r="B275" s="195" t="s">
        <v>647</v>
      </c>
      <c r="C275" s="195">
        <v>1</v>
      </c>
      <c r="D275" s="196">
        <v>150000</v>
      </c>
      <c r="E275" s="196">
        <v>67500</v>
      </c>
    </row>
    <row r="276" spans="1:5" s="495" customFormat="1" ht="16.5" customHeight="1">
      <c r="A276" s="501"/>
      <c r="B276" s="195" t="s">
        <v>640</v>
      </c>
      <c r="C276" s="195">
        <v>1</v>
      </c>
      <c r="D276" s="196">
        <v>10000</v>
      </c>
      <c r="E276" s="196">
        <v>5000</v>
      </c>
    </row>
    <row r="277" spans="1:5" s="495" customFormat="1" ht="16.5" customHeight="1">
      <c r="A277" s="501"/>
      <c r="B277" s="195" t="s">
        <v>732</v>
      </c>
      <c r="C277" s="195">
        <v>1</v>
      </c>
      <c r="D277" s="196">
        <v>100000</v>
      </c>
      <c r="E277" s="196">
        <v>100000</v>
      </c>
    </row>
    <row r="278" spans="1:5" s="495" customFormat="1" ht="16.5" customHeight="1">
      <c r="A278" s="501"/>
      <c r="B278" s="195" t="s">
        <v>733</v>
      </c>
      <c r="C278" s="195">
        <v>1</v>
      </c>
      <c r="D278" s="196">
        <v>200000</v>
      </c>
      <c r="E278" s="196">
        <v>100000</v>
      </c>
    </row>
    <row r="279" spans="1:5" s="495" customFormat="1" ht="16.5" customHeight="1">
      <c r="A279" s="501"/>
      <c r="B279" s="195" t="s">
        <v>661</v>
      </c>
      <c r="C279" s="195">
        <v>1</v>
      </c>
      <c r="D279" s="196">
        <v>100000</v>
      </c>
      <c r="E279" s="196">
        <v>100000</v>
      </c>
    </row>
    <row r="280" spans="1:5" s="495" customFormat="1" ht="16.5" customHeight="1">
      <c r="A280" s="501"/>
      <c r="B280" s="195" t="s">
        <v>608</v>
      </c>
      <c r="C280" s="195">
        <v>1</v>
      </c>
      <c r="D280" s="196">
        <v>100000</v>
      </c>
      <c r="E280" s="196">
        <v>100000</v>
      </c>
    </row>
    <row r="281" spans="1:5" s="495" customFormat="1" ht="16.5" customHeight="1">
      <c r="A281" s="501"/>
      <c r="B281" s="195" t="s">
        <v>694</v>
      </c>
      <c r="C281" s="195">
        <v>1</v>
      </c>
      <c r="D281" s="196">
        <v>10000</v>
      </c>
      <c r="E281" s="196">
        <v>7500</v>
      </c>
    </row>
    <row r="282" spans="1:5" s="495" customFormat="1" ht="16.5" customHeight="1">
      <c r="A282" s="501"/>
      <c r="B282" s="195" t="s">
        <v>684</v>
      </c>
      <c r="C282" s="195">
        <v>1</v>
      </c>
      <c r="D282" s="196">
        <v>10000</v>
      </c>
      <c r="E282" s="196">
        <v>10000</v>
      </c>
    </row>
    <row r="283" spans="1:5" s="495" customFormat="1" ht="16.5" customHeight="1">
      <c r="A283" s="501"/>
      <c r="B283" s="195" t="s">
        <v>659</v>
      </c>
      <c r="C283" s="195">
        <v>1</v>
      </c>
      <c r="D283" s="196">
        <v>20000</v>
      </c>
      <c r="E283" s="196">
        <v>20000</v>
      </c>
    </row>
    <row r="284" spans="1:5" s="495" customFormat="1" ht="16.5" customHeight="1">
      <c r="A284" s="501"/>
      <c r="B284" s="195" t="s">
        <v>730</v>
      </c>
      <c r="C284" s="195">
        <v>1</v>
      </c>
      <c r="D284" s="196">
        <v>100000</v>
      </c>
      <c r="E284" s="196">
        <v>100000</v>
      </c>
    </row>
    <row r="285" spans="1:5" s="495" customFormat="1" ht="16.5" customHeight="1">
      <c r="A285" s="501"/>
      <c r="B285" s="195" t="s">
        <v>695</v>
      </c>
      <c r="C285" s="195">
        <v>1</v>
      </c>
      <c r="D285" s="196">
        <v>10000</v>
      </c>
      <c r="E285" s="196">
        <v>10000</v>
      </c>
    </row>
    <row r="286" spans="1:5" s="495" customFormat="1" ht="16.5" customHeight="1">
      <c r="A286" s="501"/>
      <c r="B286" s="195" t="s">
        <v>735</v>
      </c>
      <c r="C286" s="195">
        <v>1</v>
      </c>
      <c r="D286" s="196">
        <v>10000</v>
      </c>
      <c r="E286" s="196">
        <v>10000</v>
      </c>
    </row>
    <row r="287" spans="1:5" s="495" customFormat="1" ht="16.5" customHeight="1">
      <c r="A287" s="501"/>
      <c r="B287" s="195" t="s">
        <v>791</v>
      </c>
      <c r="C287" s="195">
        <v>1</v>
      </c>
      <c r="D287" s="196">
        <v>100000</v>
      </c>
      <c r="E287" s="196">
        <v>100000</v>
      </c>
    </row>
    <row r="288" spans="2:5" s="501" customFormat="1" ht="16.5" customHeight="1">
      <c r="B288" s="195" t="s">
        <v>701</v>
      </c>
      <c r="C288" s="195">
        <v>1</v>
      </c>
      <c r="D288" s="196">
        <v>10000</v>
      </c>
      <c r="E288" s="196">
        <v>10000</v>
      </c>
    </row>
    <row r="289" spans="2:5" s="501" customFormat="1" ht="16.5" customHeight="1">
      <c r="B289" s="195" t="s">
        <v>703</v>
      </c>
      <c r="C289" s="195">
        <v>1</v>
      </c>
      <c r="D289" s="196">
        <v>1000000</v>
      </c>
      <c r="E289" s="196">
        <v>40000</v>
      </c>
    </row>
    <row r="290" spans="2:5" s="501" customFormat="1" ht="16.5" customHeight="1">
      <c r="B290" s="195" t="s">
        <v>671</v>
      </c>
      <c r="C290" s="195">
        <v>1</v>
      </c>
      <c r="D290" s="196">
        <v>100000</v>
      </c>
      <c r="E290" s="196">
        <v>100000</v>
      </c>
    </row>
    <row r="291" spans="1:6" ht="16.5" customHeight="1">
      <c r="A291" s="501"/>
      <c r="B291" s="195" t="s">
        <v>702</v>
      </c>
      <c r="C291" s="195">
        <v>1</v>
      </c>
      <c r="D291" s="196">
        <v>100000</v>
      </c>
      <c r="E291" s="196">
        <v>99000</v>
      </c>
      <c r="F291" s="470"/>
    </row>
    <row r="292" spans="1:6" ht="16.5" customHeight="1">
      <c r="A292" s="501"/>
      <c r="B292" s="195" t="s">
        <v>669</v>
      </c>
      <c r="C292" s="195">
        <v>1</v>
      </c>
      <c r="D292" s="196">
        <v>150000</v>
      </c>
      <c r="E292" s="196">
        <v>150000</v>
      </c>
      <c r="F292" s="470"/>
    </row>
    <row r="293" spans="1:6" ht="16.5" customHeight="1">
      <c r="A293" s="501"/>
      <c r="B293" s="195" t="s">
        <v>698</v>
      </c>
      <c r="C293" s="195">
        <v>1</v>
      </c>
      <c r="D293" s="196">
        <v>10000</v>
      </c>
      <c r="E293" s="196">
        <v>10000</v>
      </c>
      <c r="F293" s="470"/>
    </row>
    <row r="294" spans="1:6" ht="16.5" customHeight="1">
      <c r="A294" s="501"/>
      <c r="B294" s="703" t="s">
        <v>25</v>
      </c>
      <c r="C294" s="703"/>
      <c r="D294" s="703"/>
      <c r="E294" s="92">
        <f>SUM(E195:E293)</f>
        <v>914595740</v>
      </c>
      <c r="F294" s="470"/>
    </row>
    <row r="295" spans="1:6" ht="16.5" customHeight="1">
      <c r="A295" s="501"/>
      <c r="B295" s="3" t="s">
        <v>15</v>
      </c>
      <c r="C295" s="3"/>
      <c r="D295" s="3"/>
      <c r="E295" s="470"/>
      <c r="F295" s="470"/>
    </row>
    <row r="296" spans="1:6" ht="16.5" customHeight="1">
      <c r="A296" s="501"/>
      <c r="B296" s="111" t="s">
        <v>235</v>
      </c>
      <c r="C296" s="111"/>
      <c r="D296" s="111"/>
      <c r="E296" s="111"/>
      <c r="F296" s="470"/>
    </row>
  </sheetData>
  <sheetProtection/>
  <mergeCells count="26">
    <mergeCell ref="A114:F114"/>
    <mergeCell ref="B115:E115"/>
    <mergeCell ref="B116:B118"/>
    <mergeCell ref="B188:D188"/>
    <mergeCell ref="B191:E191"/>
    <mergeCell ref="B192:B194"/>
    <mergeCell ref="B294:D294"/>
    <mergeCell ref="C192:C194"/>
    <mergeCell ref="D192:D194"/>
    <mergeCell ref="E192:E194"/>
    <mergeCell ref="C116:C118"/>
    <mergeCell ref="D116:D118"/>
    <mergeCell ref="E116:E118"/>
    <mergeCell ref="B110:D110"/>
    <mergeCell ref="B35:D35"/>
    <mergeCell ref="B40:E40"/>
    <mergeCell ref="B41:B43"/>
    <mergeCell ref="C41:C43"/>
    <mergeCell ref="D41:D43"/>
    <mergeCell ref="E41:E43"/>
    <mergeCell ref="A1:G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5" t="s">
        <v>756</v>
      </c>
      <c r="B1" s="515"/>
      <c r="C1" s="515"/>
    </row>
    <row r="7" ht="15">
      <c r="B7" s="1"/>
    </row>
    <row r="8" ht="18">
      <c r="B8" s="100" t="s">
        <v>240</v>
      </c>
    </row>
    <row r="9" ht="15.75" thickBot="1"/>
    <row r="10" spans="1:3" ht="15.75">
      <c r="A10" s="378"/>
      <c r="B10" s="372"/>
      <c r="C10" s="101"/>
    </row>
    <row r="11" spans="1:3" ht="25.5">
      <c r="A11" s="102"/>
      <c r="B11" s="373"/>
      <c r="C11" s="103" t="s">
        <v>241</v>
      </c>
    </row>
    <row r="12" spans="1:3" ht="15">
      <c r="A12" s="102"/>
      <c r="B12" s="374" t="s">
        <v>0</v>
      </c>
      <c r="C12" s="104">
        <v>3</v>
      </c>
    </row>
    <row r="13" spans="1:3" s="197" customFormat="1" ht="15">
      <c r="A13" s="102"/>
      <c r="B13" s="374" t="s">
        <v>458</v>
      </c>
      <c r="C13" s="296">
        <v>4</v>
      </c>
    </row>
    <row r="14" spans="1:3" ht="15.75">
      <c r="A14" s="105"/>
      <c r="B14" s="374" t="s">
        <v>242</v>
      </c>
      <c r="C14" s="106" t="s">
        <v>457</v>
      </c>
    </row>
    <row r="15" spans="1:3" ht="15.75">
      <c r="A15" s="105"/>
      <c r="B15" s="375" t="s">
        <v>243</v>
      </c>
      <c r="C15" s="104">
        <v>7</v>
      </c>
    </row>
    <row r="16" spans="1:3" ht="13.5" customHeight="1">
      <c r="A16" s="105"/>
      <c r="B16" s="375" t="s">
        <v>244</v>
      </c>
      <c r="C16" s="106">
        <v>8</v>
      </c>
    </row>
    <row r="17" spans="1:3" ht="15" customHeight="1">
      <c r="A17" s="107"/>
      <c r="B17" s="375" t="s">
        <v>310</v>
      </c>
      <c r="C17" s="104">
        <v>9</v>
      </c>
    </row>
    <row r="18" spans="1:3" ht="15.75">
      <c r="A18" s="107"/>
      <c r="B18" s="376" t="s">
        <v>245</v>
      </c>
      <c r="C18" s="104">
        <v>10</v>
      </c>
    </row>
    <row r="19" spans="1:3" ht="15.75">
      <c r="A19" s="107"/>
      <c r="B19" s="374" t="s">
        <v>246</v>
      </c>
      <c r="C19" s="104">
        <v>11</v>
      </c>
    </row>
    <row r="20" spans="1:3" ht="15">
      <c r="A20" s="108"/>
      <c r="B20" s="374" t="s">
        <v>247</v>
      </c>
      <c r="C20" s="109">
        <v>12</v>
      </c>
    </row>
    <row r="21" spans="1:3" ht="15">
      <c r="A21" s="108"/>
      <c r="B21" s="374" t="s">
        <v>248</v>
      </c>
      <c r="C21" s="109" t="s">
        <v>249</v>
      </c>
    </row>
    <row r="22" spans="1:3" s="197" customFormat="1" ht="15">
      <c r="A22" s="108"/>
      <c r="B22" s="374" t="s">
        <v>314</v>
      </c>
      <c r="C22" s="109" t="s">
        <v>251</v>
      </c>
    </row>
    <row r="23" spans="1:3" ht="15">
      <c r="A23" s="108"/>
      <c r="B23" s="374" t="s">
        <v>250</v>
      </c>
      <c r="C23" s="109" t="s">
        <v>253</v>
      </c>
    </row>
    <row r="24" spans="1:3" ht="15">
      <c r="A24" s="108"/>
      <c r="B24" s="374" t="s">
        <v>252</v>
      </c>
      <c r="C24" s="109" t="s">
        <v>313</v>
      </c>
    </row>
    <row r="25" spans="1:3" s="197" customFormat="1" ht="15">
      <c r="A25" s="108"/>
      <c r="B25" s="374" t="s">
        <v>453</v>
      </c>
      <c r="C25" s="109" t="s">
        <v>454</v>
      </c>
    </row>
    <row r="26" spans="1:3" ht="15">
      <c r="A26" s="108"/>
      <c r="B26" s="374" t="s">
        <v>302</v>
      </c>
      <c r="C26" s="259">
        <v>23</v>
      </c>
    </row>
    <row r="27" spans="1:3" ht="15">
      <c r="A27" s="108"/>
      <c r="B27" s="374" t="s">
        <v>254</v>
      </c>
      <c r="C27" s="259">
        <v>24</v>
      </c>
    </row>
    <row r="28" spans="1:3" ht="15">
      <c r="A28" s="108"/>
      <c r="B28" s="374" t="s">
        <v>255</v>
      </c>
      <c r="C28" s="109" t="s">
        <v>455</v>
      </c>
    </row>
    <row r="29" spans="1:3" ht="15">
      <c r="A29" s="108"/>
      <c r="B29" s="374" t="s">
        <v>256</v>
      </c>
      <c r="C29" s="109" t="s">
        <v>749</v>
      </c>
    </row>
    <row r="30" spans="1:3" ht="15">
      <c r="A30" s="108"/>
      <c r="B30" s="375" t="s">
        <v>257</v>
      </c>
      <c r="C30" s="109" t="s">
        <v>750</v>
      </c>
    </row>
    <row r="31" spans="1:3" s="409" customFormat="1" ht="15">
      <c r="A31" s="108"/>
      <c r="B31" s="374" t="s">
        <v>590</v>
      </c>
      <c r="C31" s="109" t="s">
        <v>748</v>
      </c>
    </row>
    <row r="32" spans="1:3" s="409" customFormat="1" ht="15">
      <c r="A32" s="108"/>
      <c r="B32" s="374" t="s">
        <v>591</v>
      </c>
      <c r="C32" s="109" t="s">
        <v>751</v>
      </c>
    </row>
    <row r="33" spans="1:3" ht="15">
      <c r="A33" s="108"/>
      <c r="B33" s="375" t="s">
        <v>525</v>
      </c>
      <c r="C33" s="109" t="s">
        <v>752</v>
      </c>
    </row>
    <row r="34" spans="1:3" ht="15">
      <c r="A34" s="328"/>
      <c r="B34" s="375" t="s">
        <v>526</v>
      </c>
      <c r="C34" s="109" t="s">
        <v>753</v>
      </c>
    </row>
    <row r="35" spans="1:3" ht="15.75" thickBot="1">
      <c r="A35" s="328"/>
      <c r="B35" s="377" t="s">
        <v>527</v>
      </c>
      <c r="C35" s="329" t="s">
        <v>754</v>
      </c>
    </row>
    <row r="40" ht="15">
      <c r="A40" s="467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5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5" t="s">
        <v>760</v>
      </c>
      <c r="B1" s="515"/>
      <c r="C1" s="515"/>
      <c r="D1" s="515"/>
      <c r="E1" s="515"/>
      <c r="F1" s="515"/>
    </row>
    <row r="2" spans="1:6" ht="15" customHeight="1">
      <c r="A2" s="690" t="s">
        <v>770</v>
      </c>
      <c r="B2" s="690"/>
      <c r="C2" s="690"/>
      <c r="D2" s="690"/>
      <c r="E2" s="690"/>
      <c r="F2" s="690"/>
    </row>
    <row r="3" spans="1:6" ht="15" customHeight="1">
      <c r="A3" s="687"/>
      <c r="B3" s="687"/>
      <c r="C3" s="687"/>
      <c r="D3" s="687"/>
      <c r="E3" s="687"/>
      <c r="F3" s="687"/>
    </row>
    <row r="4" spans="2:5" ht="15">
      <c r="B4" s="695" t="s">
        <v>119</v>
      </c>
      <c r="C4" s="695"/>
      <c r="D4" s="695"/>
      <c r="E4" s="695"/>
    </row>
    <row r="5" spans="1:5" ht="15">
      <c r="A5" s="699" t="s">
        <v>120</v>
      </c>
      <c r="B5" s="699" t="s">
        <v>426</v>
      </c>
      <c r="C5" s="702" t="s">
        <v>230</v>
      </c>
      <c r="D5" s="699" t="s">
        <v>231</v>
      </c>
      <c r="E5" s="699" t="s">
        <v>232</v>
      </c>
    </row>
    <row r="6" spans="1:5" ht="15">
      <c r="A6" s="699"/>
      <c r="B6" s="699"/>
      <c r="C6" s="702"/>
      <c r="D6" s="700"/>
      <c r="E6" s="700"/>
    </row>
    <row r="7" spans="1:5" ht="15">
      <c r="A7" s="699"/>
      <c r="B7" s="699"/>
      <c r="C7" s="702"/>
      <c r="D7" s="700"/>
      <c r="E7" s="700"/>
    </row>
    <row r="8" spans="1:5" ht="30">
      <c r="A8" s="153">
        <v>1</v>
      </c>
      <c r="B8" s="242" t="s">
        <v>440</v>
      </c>
      <c r="C8" s="94">
        <v>24</v>
      </c>
      <c r="D8" s="94">
        <v>5240000</v>
      </c>
      <c r="E8" s="94">
        <v>3379415</v>
      </c>
    </row>
    <row r="9" spans="1:5" ht="30">
      <c r="A9" s="153">
        <v>2</v>
      </c>
      <c r="B9" s="242" t="s">
        <v>434</v>
      </c>
      <c r="C9" s="94">
        <v>21</v>
      </c>
      <c r="D9" s="94">
        <v>6487000</v>
      </c>
      <c r="E9" s="94">
        <v>3512750</v>
      </c>
    </row>
    <row r="10" spans="1:5" ht="15">
      <c r="A10" s="153">
        <v>3</v>
      </c>
      <c r="B10" s="243" t="s">
        <v>441</v>
      </c>
      <c r="C10" s="94">
        <v>21</v>
      </c>
      <c r="D10" s="94">
        <v>3645000</v>
      </c>
      <c r="E10" s="94">
        <v>2256250</v>
      </c>
    </row>
    <row r="11" spans="1:5" ht="30">
      <c r="A11" s="153">
        <v>4</v>
      </c>
      <c r="B11" s="242" t="s">
        <v>437</v>
      </c>
      <c r="C11" s="94">
        <v>20</v>
      </c>
      <c r="D11" s="94">
        <v>4650000</v>
      </c>
      <c r="E11" s="94">
        <v>4151300</v>
      </c>
    </row>
    <row r="12" spans="1:5" ht="15">
      <c r="A12" s="153">
        <v>5</v>
      </c>
      <c r="B12" s="243" t="s">
        <v>435</v>
      </c>
      <c r="C12" s="94">
        <v>13</v>
      </c>
      <c r="D12" s="94">
        <v>2606400</v>
      </c>
      <c r="E12" s="94">
        <v>2286900</v>
      </c>
    </row>
    <row r="13" spans="1:5" ht="30">
      <c r="A13" s="153">
        <v>6</v>
      </c>
      <c r="B13" s="243" t="s">
        <v>436</v>
      </c>
      <c r="C13" s="94">
        <v>10</v>
      </c>
      <c r="D13" s="94">
        <v>3600000</v>
      </c>
      <c r="E13" s="94">
        <v>2455000</v>
      </c>
    </row>
    <row r="14" spans="1:5" ht="30">
      <c r="A14" s="153">
        <v>7</v>
      </c>
      <c r="B14" s="243" t="s">
        <v>534</v>
      </c>
      <c r="C14" s="94">
        <v>8</v>
      </c>
      <c r="D14" s="94">
        <v>800000</v>
      </c>
      <c r="E14" s="94">
        <v>640000</v>
      </c>
    </row>
    <row r="15" spans="1:5" ht="15">
      <c r="A15" s="153">
        <v>8</v>
      </c>
      <c r="B15" s="243" t="s">
        <v>442</v>
      </c>
      <c r="C15" s="94">
        <v>8</v>
      </c>
      <c r="D15" s="94">
        <v>1050000</v>
      </c>
      <c r="E15" s="94">
        <v>590000</v>
      </c>
    </row>
    <row r="16" spans="1:5" ht="30">
      <c r="A16" s="153">
        <v>9</v>
      </c>
      <c r="B16" s="243" t="s">
        <v>536</v>
      </c>
      <c r="C16" s="94">
        <v>7</v>
      </c>
      <c r="D16" s="94">
        <v>1560000</v>
      </c>
      <c r="E16" s="94">
        <v>1257500</v>
      </c>
    </row>
    <row r="17" spans="1:5" ht="30">
      <c r="A17" s="153">
        <v>10</v>
      </c>
      <c r="B17" s="243" t="s">
        <v>438</v>
      </c>
      <c r="C17" s="94">
        <v>7</v>
      </c>
      <c r="D17" s="94">
        <v>650000</v>
      </c>
      <c r="E17" s="94">
        <v>344500</v>
      </c>
    </row>
    <row r="18" spans="1:5" ht="15">
      <c r="A18" s="153">
        <v>11</v>
      </c>
      <c r="B18" s="243" t="s">
        <v>623</v>
      </c>
      <c r="C18" s="94">
        <v>6</v>
      </c>
      <c r="D18" s="94">
        <v>900000</v>
      </c>
      <c r="E18" s="94">
        <v>369500</v>
      </c>
    </row>
    <row r="19" spans="1:5" ht="15">
      <c r="A19" s="153">
        <v>12</v>
      </c>
      <c r="B19" s="243" t="s">
        <v>705</v>
      </c>
      <c r="C19" s="94">
        <v>6</v>
      </c>
      <c r="D19" s="94">
        <v>1150000</v>
      </c>
      <c r="E19" s="94">
        <v>415000</v>
      </c>
    </row>
    <row r="20" spans="1:5" ht="45">
      <c r="A20" s="153">
        <v>13</v>
      </c>
      <c r="B20" s="243" t="s">
        <v>706</v>
      </c>
      <c r="C20" s="95">
        <v>6</v>
      </c>
      <c r="D20" s="95">
        <v>2302000</v>
      </c>
      <c r="E20" s="95">
        <v>2206500</v>
      </c>
    </row>
    <row r="21" spans="1:6" ht="30">
      <c r="A21" s="153">
        <v>14</v>
      </c>
      <c r="B21" s="243" t="s">
        <v>707</v>
      </c>
      <c r="C21" s="95">
        <v>6</v>
      </c>
      <c r="D21" s="95">
        <v>1180000</v>
      </c>
      <c r="E21" s="95">
        <v>3875000</v>
      </c>
      <c r="F21" s="197"/>
    </row>
    <row r="22" spans="1:5" ht="45">
      <c r="A22" s="153">
        <v>15</v>
      </c>
      <c r="B22" s="243" t="s">
        <v>675</v>
      </c>
      <c r="C22" s="95">
        <v>5</v>
      </c>
      <c r="D22" s="95">
        <v>1250000</v>
      </c>
      <c r="E22" s="95">
        <v>1127500</v>
      </c>
    </row>
    <row r="23" spans="1:5" ht="15">
      <c r="A23" s="153">
        <v>16</v>
      </c>
      <c r="B23" s="243" t="s">
        <v>792</v>
      </c>
      <c r="C23" s="95">
        <v>5</v>
      </c>
      <c r="D23" s="95">
        <v>6500000</v>
      </c>
      <c r="E23" s="95">
        <v>3181000</v>
      </c>
    </row>
    <row r="24" spans="1:5" ht="45">
      <c r="A24" s="153">
        <v>17</v>
      </c>
      <c r="B24" s="243" t="s">
        <v>793</v>
      </c>
      <c r="C24" s="95">
        <v>5</v>
      </c>
      <c r="D24" s="95">
        <v>750000</v>
      </c>
      <c r="E24" s="95">
        <v>702500</v>
      </c>
    </row>
    <row r="25" spans="1:5" ht="15">
      <c r="A25" s="153">
        <v>18</v>
      </c>
      <c r="B25" s="243" t="s">
        <v>443</v>
      </c>
      <c r="C25" s="95">
        <v>5</v>
      </c>
      <c r="D25" s="95">
        <v>450000</v>
      </c>
      <c r="E25" s="95">
        <v>400000</v>
      </c>
    </row>
    <row r="26" spans="1:5" ht="15">
      <c r="A26" s="153">
        <v>19</v>
      </c>
      <c r="B26" s="243" t="s">
        <v>794</v>
      </c>
      <c r="C26" s="95">
        <v>5</v>
      </c>
      <c r="D26" s="95">
        <v>850000</v>
      </c>
      <c r="E26" s="95">
        <v>496250</v>
      </c>
    </row>
    <row r="27" spans="1:5" ht="30">
      <c r="A27" s="153">
        <v>20</v>
      </c>
      <c r="B27" s="243" t="s">
        <v>795</v>
      </c>
      <c r="C27" s="95">
        <v>5</v>
      </c>
      <c r="D27" s="95">
        <v>1350000</v>
      </c>
      <c r="E27" s="95">
        <v>1350000</v>
      </c>
    </row>
    <row r="28" spans="1:5" ht="15">
      <c r="A28" s="692" t="s">
        <v>25</v>
      </c>
      <c r="B28" s="706"/>
      <c r="C28" s="693"/>
      <c r="D28" s="694"/>
      <c r="E28" s="92">
        <f>SUM(E8:E27)</f>
        <v>34996865</v>
      </c>
    </row>
    <row r="29" spans="2:5" ht="15">
      <c r="B29" s="3" t="s">
        <v>15</v>
      </c>
      <c r="C29" s="453"/>
      <c r="D29" s="3"/>
      <c r="E29" s="96"/>
    </row>
    <row r="30" spans="2:5" s="423" customFormat="1" ht="15">
      <c r="B30" s="3"/>
      <c r="C30" s="453"/>
      <c r="D30" s="3"/>
      <c r="E30" s="91"/>
    </row>
    <row r="31" spans="2:5" s="423" customFormat="1" ht="15">
      <c r="B31" s="3"/>
      <c r="C31" s="453"/>
      <c r="D31" s="3"/>
      <c r="E31" s="91"/>
    </row>
    <row r="32" spans="2:5" s="440" customFormat="1" ht="15">
      <c r="B32" s="3"/>
      <c r="C32" s="453"/>
      <c r="D32" s="3"/>
      <c r="E32" s="91"/>
    </row>
    <row r="33" spans="2:5" s="449" customFormat="1" ht="15">
      <c r="B33" s="3"/>
      <c r="C33" s="453"/>
      <c r="D33" s="3"/>
      <c r="E33" s="91"/>
    </row>
    <row r="34" spans="2:5" s="449" customFormat="1" ht="15">
      <c r="B34" s="3"/>
      <c r="C34" s="453"/>
      <c r="D34" s="3"/>
      <c r="E34" s="91"/>
    </row>
    <row r="35" spans="2:5" s="423" customFormat="1" ht="15">
      <c r="B35" s="3"/>
      <c r="C35" s="453"/>
      <c r="D35" s="3"/>
      <c r="E35" s="91"/>
    </row>
    <row r="36" spans="2:5" s="440" customFormat="1" ht="15">
      <c r="B36" s="3"/>
      <c r="C36" s="453"/>
      <c r="D36" s="3"/>
      <c r="E36" s="91"/>
    </row>
    <row r="37" spans="2:5" s="423" customFormat="1" ht="15">
      <c r="B37" s="3"/>
      <c r="C37" s="453"/>
      <c r="D37" s="3"/>
      <c r="E37" s="91"/>
    </row>
    <row r="38" spans="2:5" ht="15">
      <c r="B38" s="695" t="s">
        <v>127</v>
      </c>
      <c r="C38" s="695"/>
      <c r="D38" s="695"/>
      <c r="E38" s="695"/>
    </row>
    <row r="40" spans="1:5" ht="15">
      <c r="A40" s="707" t="s">
        <v>653</v>
      </c>
      <c r="B40" s="699" t="s">
        <v>426</v>
      </c>
      <c r="C40" s="702" t="s">
        <v>230</v>
      </c>
      <c r="D40" s="699" t="s">
        <v>231</v>
      </c>
      <c r="E40" s="699" t="s">
        <v>232</v>
      </c>
    </row>
    <row r="41" spans="1:5" ht="15">
      <c r="A41" s="699"/>
      <c r="B41" s="699"/>
      <c r="C41" s="702"/>
      <c r="D41" s="700"/>
      <c r="E41" s="700"/>
    </row>
    <row r="42" spans="1:5" ht="15">
      <c r="A42" s="699"/>
      <c r="B42" s="699"/>
      <c r="C42" s="702"/>
      <c r="D42" s="700"/>
      <c r="E42" s="700"/>
    </row>
    <row r="43" spans="1:5" ht="30">
      <c r="A43" s="93">
        <v>1</v>
      </c>
      <c r="B43" s="243" t="s">
        <v>440</v>
      </c>
      <c r="C43" s="94">
        <v>538</v>
      </c>
      <c r="D43" s="94">
        <v>173926005</v>
      </c>
      <c r="E43" s="94">
        <v>143507303</v>
      </c>
    </row>
    <row r="44" spans="1:5" ht="15">
      <c r="A44" s="93">
        <v>2</v>
      </c>
      <c r="B44" s="243" t="s">
        <v>435</v>
      </c>
      <c r="C44" s="94">
        <v>306</v>
      </c>
      <c r="D44" s="94">
        <v>75802003</v>
      </c>
      <c r="E44" s="94">
        <v>61944252</v>
      </c>
    </row>
    <row r="45" spans="1:5" ht="30">
      <c r="A45" s="93">
        <v>3</v>
      </c>
      <c r="B45" s="243" t="s">
        <v>436</v>
      </c>
      <c r="C45" s="94">
        <v>224</v>
      </c>
      <c r="D45" s="94">
        <v>46080504</v>
      </c>
      <c r="E45" s="94">
        <v>36176502</v>
      </c>
    </row>
    <row r="46" spans="1:5" ht="30">
      <c r="A46" s="93">
        <v>4</v>
      </c>
      <c r="B46" s="243" t="s">
        <v>437</v>
      </c>
      <c r="C46" s="94">
        <v>158</v>
      </c>
      <c r="D46" s="94">
        <v>38045005</v>
      </c>
      <c r="E46" s="94">
        <v>29692754</v>
      </c>
    </row>
    <row r="47" spans="1:5" ht="30">
      <c r="A47" s="93">
        <v>5</v>
      </c>
      <c r="B47" s="243" t="s">
        <v>434</v>
      </c>
      <c r="C47" s="94">
        <v>156</v>
      </c>
      <c r="D47" s="94">
        <v>52390006</v>
      </c>
      <c r="E47" s="94">
        <v>40312129</v>
      </c>
    </row>
    <row r="48" spans="1:5" ht="15">
      <c r="A48" s="93">
        <v>6</v>
      </c>
      <c r="B48" s="243" t="s">
        <v>442</v>
      </c>
      <c r="C48" s="94">
        <v>121</v>
      </c>
      <c r="D48" s="94">
        <v>31280001</v>
      </c>
      <c r="E48" s="94">
        <v>24790690</v>
      </c>
    </row>
    <row r="49" spans="1:5" ht="15">
      <c r="A49" s="93">
        <v>7</v>
      </c>
      <c r="B49" s="243" t="s">
        <v>443</v>
      </c>
      <c r="C49" s="94">
        <v>86</v>
      </c>
      <c r="D49" s="94">
        <v>22750450</v>
      </c>
      <c r="E49" s="94">
        <v>19053300</v>
      </c>
    </row>
    <row r="50" spans="1:5" ht="15">
      <c r="A50" s="93">
        <v>8</v>
      </c>
      <c r="B50" s="243" t="s">
        <v>439</v>
      </c>
      <c r="C50" s="94">
        <v>80</v>
      </c>
      <c r="D50" s="94">
        <v>17345000</v>
      </c>
      <c r="E50" s="94">
        <v>13698500</v>
      </c>
    </row>
    <row r="51" spans="1:5" ht="30">
      <c r="A51" s="93">
        <v>9</v>
      </c>
      <c r="B51" s="243" t="s">
        <v>709</v>
      </c>
      <c r="C51" s="94">
        <v>69</v>
      </c>
      <c r="D51" s="94">
        <v>13690000</v>
      </c>
      <c r="E51" s="94">
        <v>64310290</v>
      </c>
    </row>
    <row r="52" spans="1:5" ht="30">
      <c r="A52" s="93">
        <v>10</v>
      </c>
      <c r="B52" s="243" t="s">
        <v>609</v>
      </c>
      <c r="C52" s="94">
        <v>63</v>
      </c>
      <c r="D52" s="94">
        <v>15925000</v>
      </c>
      <c r="E52" s="94">
        <v>13212500</v>
      </c>
    </row>
    <row r="53" spans="1:5" ht="15">
      <c r="A53" s="93">
        <v>11</v>
      </c>
      <c r="B53" s="243" t="s">
        <v>441</v>
      </c>
      <c r="C53" s="94">
        <v>59</v>
      </c>
      <c r="D53" s="94">
        <v>9119004</v>
      </c>
      <c r="E53" s="94">
        <v>6927402</v>
      </c>
    </row>
    <row r="54" spans="1:5" ht="45">
      <c r="A54" s="93">
        <v>12</v>
      </c>
      <c r="B54" s="243" t="s">
        <v>708</v>
      </c>
      <c r="C54" s="94">
        <v>57</v>
      </c>
      <c r="D54" s="94">
        <v>12480000</v>
      </c>
      <c r="E54" s="94">
        <v>10451000</v>
      </c>
    </row>
    <row r="55" spans="1:5" ht="30">
      <c r="A55" s="93">
        <v>13</v>
      </c>
      <c r="B55" s="243" t="s">
        <v>534</v>
      </c>
      <c r="C55" s="95">
        <v>56</v>
      </c>
      <c r="D55" s="95">
        <v>13400800</v>
      </c>
      <c r="E55" s="95">
        <v>10221140</v>
      </c>
    </row>
    <row r="56" spans="1:5" ht="45">
      <c r="A56" s="93">
        <v>14</v>
      </c>
      <c r="B56" s="243" t="s">
        <v>451</v>
      </c>
      <c r="C56" s="95">
        <v>54</v>
      </c>
      <c r="D56" s="95">
        <v>10890000</v>
      </c>
      <c r="E56" s="95">
        <v>8938000</v>
      </c>
    </row>
    <row r="57" spans="1:5" ht="30">
      <c r="A57" s="93">
        <v>15</v>
      </c>
      <c r="B57" s="243" t="s">
        <v>536</v>
      </c>
      <c r="C57" s="95">
        <v>46</v>
      </c>
      <c r="D57" s="95">
        <v>7559002</v>
      </c>
      <c r="E57" s="95">
        <v>6208301</v>
      </c>
    </row>
    <row r="58" spans="1:5" ht="15">
      <c r="A58" s="93">
        <v>16</v>
      </c>
      <c r="B58" s="243" t="s">
        <v>636</v>
      </c>
      <c r="C58" s="95">
        <v>41</v>
      </c>
      <c r="D58" s="95">
        <v>11135000</v>
      </c>
      <c r="E58" s="95">
        <v>7538500</v>
      </c>
    </row>
    <row r="59" spans="1:5" ht="15">
      <c r="A59" s="93">
        <v>17</v>
      </c>
      <c r="B59" s="243" t="s">
        <v>705</v>
      </c>
      <c r="C59" s="95">
        <v>40</v>
      </c>
      <c r="D59" s="95">
        <v>19540001</v>
      </c>
      <c r="E59" s="95">
        <v>12493415</v>
      </c>
    </row>
    <row r="60" spans="1:5" ht="30">
      <c r="A60" s="93">
        <v>18</v>
      </c>
      <c r="B60" s="243" t="s">
        <v>738</v>
      </c>
      <c r="C60" s="95">
        <v>40</v>
      </c>
      <c r="D60" s="95">
        <v>5390000</v>
      </c>
      <c r="E60" s="95">
        <v>4658000</v>
      </c>
    </row>
    <row r="61" spans="1:5" ht="30">
      <c r="A61" s="93">
        <v>19</v>
      </c>
      <c r="B61" s="243" t="s">
        <v>739</v>
      </c>
      <c r="C61" s="95">
        <v>39</v>
      </c>
      <c r="D61" s="95">
        <v>12260000</v>
      </c>
      <c r="E61" s="95">
        <v>10629400</v>
      </c>
    </row>
    <row r="62" spans="1:5" ht="15">
      <c r="A62" s="93">
        <v>20</v>
      </c>
      <c r="B62" s="243" t="s">
        <v>796</v>
      </c>
      <c r="C62" s="95">
        <v>38</v>
      </c>
      <c r="D62" s="95">
        <v>6580000</v>
      </c>
      <c r="E62" s="95">
        <v>5792000</v>
      </c>
    </row>
    <row r="63" spans="1:5" ht="15">
      <c r="A63" s="692" t="s">
        <v>25</v>
      </c>
      <c r="B63" s="706"/>
      <c r="C63" s="693"/>
      <c r="D63" s="694"/>
      <c r="E63" s="92">
        <f>SUM(E43:E62)</f>
        <v>530555378</v>
      </c>
    </row>
    <row r="64" spans="1:2" ht="15">
      <c r="A64" s="3"/>
      <c r="B64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3:D63"/>
    <mergeCell ref="A28:D28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28"/>
  <sheetViews>
    <sheetView zoomScalePageLayoutView="0" workbookViewId="0" topLeftCell="A82">
      <selection activeCell="A1" sqref="A1:V1"/>
    </sheetView>
  </sheetViews>
  <sheetFormatPr defaultColWidth="9.140625" defaultRowHeight="15"/>
  <cols>
    <col min="1" max="1" width="15.28125" style="408" customWidth="1"/>
    <col min="2" max="2" width="5.28125" style="407" customWidth="1"/>
    <col min="3" max="4" width="9.8515625" style="407" bestFit="1" customWidth="1"/>
    <col min="5" max="5" width="4.140625" style="407" bestFit="1" customWidth="1"/>
    <col min="6" max="7" width="8.8515625" style="407" bestFit="1" customWidth="1"/>
    <col min="8" max="8" width="4.28125" style="407" bestFit="1" customWidth="1"/>
    <col min="9" max="10" width="9.8515625" style="407" bestFit="1" customWidth="1"/>
    <col min="11" max="11" width="4.28125" style="407" bestFit="1" customWidth="1"/>
    <col min="12" max="13" width="7.421875" style="407" bestFit="1" customWidth="1"/>
    <col min="14" max="14" width="4.28125" style="407" bestFit="1" customWidth="1"/>
    <col min="15" max="16" width="8.8515625" style="407" bestFit="1" customWidth="1"/>
    <col min="17" max="17" width="4.28125" style="407" bestFit="1" customWidth="1"/>
    <col min="18" max="19" width="9.8515625" style="407" bestFit="1" customWidth="1"/>
    <col min="20" max="20" width="5.57421875" style="407" bestFit="1" customWidth="1"/>
    <col min="21" max="22" width="10.57421875" style="407" bestFit="1" customWidth="1"/>
    <col min="23" max="23" width="4.28125" style="407" bestFit="1" customWidth="1"/>
    <col min="24" max="25" width="8.8515625" style="407" bestFit="1" customWidth="1"/>
    <col min="26" max="26" width="4.28125" style="407" bestFit="1" customWidth="1"/>
    <col min="27" max="27" width="9.8515625" style="407" bestFit="1" customWidth="1"/>
    <col min="28" max="28" width="9.7109375" style="407" bestFit="1" customWidth="1"/>
    <col min="29" max="29" width="4.28125" style="407" bestFit="1" customWidth="1"/>
    <col min="30" max="30" width="9.7109375" style="407" bestFit="1" customWidth="1"/>
    <col min="31" max="31" width="8.8515625" style="407" bestFit="1" customWidth="1"/>
    <col min="32" max="32" width="4.28125" style="407" bestFit="1" customWidth="1"/>
    <col min="33" max="33" width="8.8515625" style="407" bestFit="1" customWidth="1"/>
    <col min="34" max="34" width="8.7109375" style="407" bestFit="1" customWidth="1"/>
    <col min="35" max="35" width="4.28125" style="407" bestFit="1" customWidth="1"/>
    <col min="36" max="36" width="10.7109375" style="407" bestFit="1" customWidth="1"/>
    <col min="37" max="37" width="11.28125" style="407" bestFit="1" customWidth="1"/>
    <col min="38" max="38" width="4.28125" style="407" bestFit="1" customWidth="1"/>
    <col min="39" max="40" width="9.7109375" style="407" bestFit="1" customWidth="1"/>
    <col min="41" max="41" width="4.421875" style="407" bestFit="1" customWidth="1"/>
    <col min="42" max="43" width="9.7109375" style="407" bestFit="1" customWidth="1"/>
    <col min="44" max="44" width="4.28125" style="407" bestFit="1" customWidth="1"/>
    <col min="45" max="46" width="7.421875" style="407" bestFit="1" customWidth="1"/>
    <col min="47" max="47" width="4.28125" style="407" bestFit="1" customWidth="1"/>
    <col min="48" max="49" width="8.8515625" style="407" bestFit="1" customWidth="1"/>
    <col min="50" max="50" width="4.28125" style="407" bestFit="1" customWidth="1"/>
    <col min="51" max="51" width="8.7109375" style="407" bestFit="1" customWidth="1"/>
    <col min="52" max="52" width="7.421875" style="407" bestFit="1" customWidth="1"/>
    <col min="53" max="53" width="4.28125" style="407" bestFit="1" customWidth="1"/>
    <col min="54" max="55" width="7.421875" style="407" bestFit="1" customWidth="1"/>
    <col min="56" max="56" width="4.28125" style="407" bestFit="1" customWidth="1"/>
    <col min="57" max="58" width="8.7109375" style="407" bestFit="1" customWidth="1"/>
    <col min="59" max="59" width="4.28125" style="407" bestFit="1" customWidth="1"/>
    <col min="60" max="60" width="7.28125" style="407" bestFit="1" customWidth="1"/>
    <col min="61" max="61" width="7.00390625" style="407" bestFit="1" customWidth="1"/>
    <col min="62" max="62" width="4.28125" style="407" bestFit="1" customWidth="1"/>
    <col min="63" max="63" width="7.28125" style="407" bestFit="1" customWidth="1"/>
    <col min="64" max="64" width="7.00390625" style="407" bestFit="1" customWidth="1"/>
    <col min="65" max="65" width="5.57421875" style="407" bestFit="1" customWidth="1"/>
    <col min="66" max="66" width="14.140625" style="407" bestFit="1" customWidth="1"/>
    <col min="67" max="67" width="13.140625" style="407" bestFit="1" customWidth="1"/>
    <col min="68" max="120" width="9.140625" style="407" customWidth="1"/>
    <col min="121" max="121" width="4.28125" style="407" bestFit="1" customWidth="1"/>
    <col min="122" max="122" width="41.8515625" style="407" customWidth="1"/>
    <col min="123" max="123" width="12.140625" style="407" customWidth="1"/>
    <col min="124" max="124" width="13.140625" style="407" customWidth="1"/>
    <col min="125" max="125" width="17.140625" style="407" customWidth="1"/>
    <col min="126" max="16384" width="9.140625" style="407" customWidth="1"/>
  </cols>
  <sheetData>
    <row r="1" spans="1:22" s="417" customFormat="1" ht="15.75">
      <c r="A1" s="544" t="s">
        <v>760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s="418" customFormat="1" ht="10.5" customHeight="1">
      <c r="A2" s="708" t="s">
        <v>771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</row>
    <row r="3" spans="1:22" s="418" customFormat="1" ht="10.5" customHeight="1">
      <c r="A3" s="709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</row>
    <row r="4" spans="1:67" s="418" customFormat="1" ht="10.5">
      <c r="A4" s="419"/>
      <c r="B4" s="710" t="s">
        <v>539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 t="s">
        <v>539</v>
      </c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10"/>
      <c r="AO4" s="710"/>
      <c r="AP4" s="710"/>
      <c r="AQ4" s="710"/>
      <c r="AR4" s="710" t="s">
        <v>539</v>
      </c>
      <c r="AS4" s="710"/>
      <c r="AT4" s="710"/>
      <c r="AU4" s="710"/>
      <c r="AV4" s="710"/>
      <c r="AW4" s="710"/>
      <c r="AX4" s="710"/>
      <c r="AY4" s="710"/>
      <c r="AZ4" s="710"/>
      <c r="BA4" s="710"/>
      <c r="BB4" s="710"/>
      <c r="BC4" s="710"/>
      <c r="BD4" s="710"/>
      <c r="BE4" s="710"/>
      <c r="BF4" s="710"/>
      <c r="BG4" s="710"/>
      <c r="BH4" s="710"/>
      <c r="BI4" s="710"/>
      <c r="BJ4" s="710"/>
      <c r="BK4" s="710"/>
      <c r="BL4" s="710"/>
      <c r="BM4" s="710"/>
      <c r="BN4" s="710"/>
      <c r="BO4" s="710"/>
    </row>
    <row r="5" spans="1:67" s="421" customFormat="1" ht="10.5">
      <c r="A5" s="420" t="s">
        <v>545</v>
      </c>
      <c r="B5" s="711" t="s">
        <v>24</v>
      </c>
      <c r="C5" s="711"/>
      <c r="D5" s="711"/>
      <c r="E5" s="711" t="s">
        <v>30</v>
      </c>
      <c r="F5" s="711"/>
      <c r="G5" s="711"/>
      <c r="H5" s="711" t="s">
        <v>31</v>
      </c>
      <c r="I5" s="711"/>
      <c r="J5" s="711"/>
      <c r="K5" s="711" t="s">
        <v>32</v>
      </c>
      <c r="L5" s="711"/>
      <c r="M5" s="711"/>
      <c r="N5" s="711" t="s">
        <v>33</v>
      </c>
      <c r="O5" s="711"/>
      <c r="P5" s="711"/>
      <c r="Q5" s="711" t="s">
        <v>34</v>
      </c>
      <c r="R5" s="711"/>
      <c r="S5" s="711"/>
      <c r="T5" s="711" t="s">
        <v>35</v>
      </c>
      <c r="U5" s="711"/>
      <c r="V5" s="711"/>
      <c r="W5" s="711" t="s">
        <v>36</v>
      </c>
      <c r="X5" s="711"/>
      <c r="Y5" s="711"/>
      <c r="Z5" s="711" t="s">
        <v>37</v>
      </c>
      <c r="AA5" s="711"/>
      <c r="AB5" s="711"/>
      <c r="AC5" s="711" t="s">
        <v>38</v>
      </c>
      <c r="AD5" s="711"/>
      <c r="AE5" s="711"/>
      <c r="AF5" s="711" t="s">
        <v>39</v>
      </c>
      <c r="AG5" s="711"/>
      <c r="AH5" s="711"/>
      <c r="AI5" s="711" t="s">
        <v>40</v>
      </c>
      <c r="AJ5" s="711"/>
      <c r="AK5" s="711"/>
      <c r="AL5" s="711" t="s">
        <v>540</v>
      </c>
      <c r="AM5" s="711"/>
      <c r="AN5" s="711"/>
      <c r="AO5" s="711" t="s">
        <v>41</v>
      </c>
      <c r="AP5" s="711"/>
      <c r="AQ5" s="711"/>
      <c r="AR5" s="711" t="s">
        <v>42</v>
      </c>
      <c r="AS5" s="711"/>
      <c r="AT5" s="711"/>
      <c r="AU5" s="711" t="s">
        <v>43</v>
      </c>
      <c r="AV5" s="711"/>
      <c r="AW5" s="711"/>
      <c r="AX5" s="711" t="s">
        <v>44</v>
      </c>
      <c r="AY5" s="711"/>
      <c r="AZ5" s="711"/>
      <c r="BA5" s="711" t="s">
        <v>45</v>
      </c>
      <c r="BB5" s="711"/>
      <c r="BC5" s="711"/>
      <c r="BD5" s="711" t="s">
        <v>541</v>
      </c>
      <c r="BE5" s="711"/>
      <c r="BF5" s="711"/>
      <c r="BG5" s="711" t="s">
        <v>542</v>
      </c>
      <c r="BH5" s="711"/>
      <c r="BI5" s="711"/>
      <c r="BJ5" s="711" t="s">
        <v>47</v>
      </c>
      <c r="BK5" s="711"/>
      <c r="BL5" s="711"/>
      <c r="BM5" s="711" t="s">
        <v>222</v>
      </c>
      <c r="BN5" s="711"/>
      <c r="BO5" s="711"/>
    </row>
    <row r="6" spans="1:67" s="418" customFormat="1" ht="10.5">
      <c r="A6" s="419"/>
      <c r="B6" s="422" t="s">
        <v>9</v>
      </c>
      <c r="C6" s="422" t="s">
        <v>543</v>
      </c>
      <c r="D6" s="422" t="s">
        <v>544</v>
      </c>
      <c r="E6" s="422" t="s">
        <v>9</v>
      </c>
      <c r="F6" s="422" t="s">
        <v>543</v>
      </c>
      <c r="G6" s="422" t="s">
        <v>544</v>
      </c>
      <c r="H6" s="422" t="s">
        <v>9</v>
      </c>
      <c r="I6" s="422" t="s">
        <v>543</v>
      </c>
      <c r="J6" s="422" t="s">
        <v>544</v>
      </c>
      <c r="K6" s="422" t="s">
        <v>9</v>
      </c>
      <c r="L6" s="422" t="s">
        <v>543</v>
      </c>
      <c r="M6" s="422" t="s">
        <v>544</v>
      </c>
      <c r="N6" s="422" t="s">
        <v>9</v>
      </c>
      <c r="O6" s="422" t="s">
        <v>543</v>
      </c>
      <c r="P6" s="422" t="s">
        <v>544</v>
      </c>
      <c r="Q6" s="422" t="s">
        <v>9</v>
      </c>
      <c r="R6" s="422" t="s">
        <v>543</v>
      </c>
      <c r="S6" s="422" t="s">
        <v>544</v>
      </c>
      <c r="T6" s="422" t="s">
        <v>9</v>
      </c>
      <c r="U6" s="422" t="s">
        <v>543</v>
      </c>
      <c r="V6" s="422" t="s">
        <v>544</v>
      </c>
      <c r="W6" s="422" t="s">
        <v>9</v>
      </c>
      <c r="X6" s="422" t="s">
        <v>543</v>
      </c>
      <c r="Y6" s="422" t="s">
        <v>544</v>
      </c>
      <c r="Z6" s="422" t="s">
        <v>9</v>
      </c>
      <c r="AA6" s="422" t="s">
        <v>543</v>
      </c>
      <c r="AB6" s="422" t="s">
        <v>544</v>
      </c>
      <c r="AC6" s="422" t="s">
        <v>9</v>
      </c>
      <c r="AD6" s="422" t="s">
        <v>543</v>
      </c>
      <c r="AE6" s="422" t="s">
        <v>544</v>
      </c>
      <c r="AF6" s="422" t="s">
        <v>9</v>
      </c>
      <c r="AG6" s="422" t="s">
        <v>543</v>
      </c>
      <c r="AH6" s="422" t="s">
        <v>544</v>
      </c>
      <c r="AI6" s="422" t="s">
        <v>9</v>
      </c>
      <c r="AJ6" s="422" t="s">
        <v>543</v>
      </c>
      <c r="AK6" s="422" t="s">
        <v>544</v>
      </c>
      <c r="AL6" s="422" t="s">
        <v>9</v>
      </c>
      <c r="AM6" s="422" t="s">
        <v>543</v>
      </c>
      <c r="AN6" s="422" t="s">
        <v>544</v>
      </c>
      <c r="AO6" s="422" t="s">
        <v>9</v>
      </c>
      <c r="AP6" s="422" t="s">
        <v>543</v>
      </c>
      <c r="AQ6" s="422" t="s">
        <v>544</v>
      </c>
      <c r="AR6" s="422" t="s">
        <v>9</v>
      </c>
      <c r="AS6" s="422" t="s">
        <v>543</v>
      </c>
      <c r="AT6" s="422" t="s">
        <v>544</v>
      </c>
      <c r="AU6" s="422" t="s">
        <v>9</v>
      </c>
      <c r="AV6" s="422" t="s">
        <v>543</v>
      </c>
      <c r="AW6" s="422" t="s">
        <v>544</v>
      </c>
      <c r="AX6" s="422" t="s">
        <v>9</v>
      </c>
      <c r="AY6" s="422" t="s">
        <v>543</v>
      </c>
      <c r="AZ6" s="422" t="s">
        <v>544</v>
      </c>
      <c r="BA6" s="422" t="s">
        <v>9</v>
      </c>
      <c r="BB6" s="422" t="s">
        <v>543</v>
      </c>
      <c r="BC6" s="422" t="s">
        <v>544</v>
      </c>
      <c r="BD6" s="422" t="s">
        <v>9</v>
      </c>
      <c r="BE6" s="422" t="s">
        <v>543</v>
      </c>
      <c r="BF6" s="422" t="s">
        <v>544</v>
      </c>
      <c r="BG6" s="422" t="s">
        <v>9</v>
      </c>
      <c r="BH6" s="422" t="s">
        <v>543</v>
      </c>
      <c r="BI6" s="422" t="s">
        <v>544</v>
      </c>
      <c r="BJ6" s="422" t="s">
        <v>9</v>
      </c>
      <c r="BK6" s="422" t="s">
        <v>543</v>
      </c>
      <c r="BL6" s="422" t="s">
        <v>544</v>
      </c>
      <c r="BM6" s="422" t="s">
        <v>9</v>
      </c>
      <c r="BN6" s="422" t="s">
        <v>543</v>
      </c>
      <c r="BO6" s="422" t="s">
        <v>544</v>
      </c>
    </row>
    <row r="7" spans="1:67" s="418" customFormat="1" ht="10.5">
      <c r="A7" s="415" t="s">
        <v>275</v>
      </c>
      <c r="B7" s="416">
        <v>1</v>
      </c>
      <c r="C7" s="416">
        <v>100000</v>
      </c>
      <c r="D7" s="416">
        <v>100000</v>
      </c>
      <c r="E7" s="416"/>
      <c r="F7" s="416"/>
      <c r="G7" s="416"/>
      <c r="H7" s="416">
        <v>2</v>
      </c>
      <c r="I7" s="416">
        <v>1100000</v>
      </c>
      <c r="J7" s="416">
        <v>540000</v>
      </c>
      <c r="K7" s="416"/>
      <c r="L7" s="416"/>
      <c r="M7" s="416"/>
      <c r="N7" s="416"/>
      <c r="O7" s="416"/>
      <c r="P7" s="416"/>
      <c r="Q7" s="416">
        <v>1</v>
      </c>
      <c r="R7" s="416">
        <v>200000</v>
      </c>
      <c r="S7" s="416">
        <v>100000</v>
      </c>
      <c r="T7" s="416">
        <v>12</v>
      </c>
      <c r="U7" s="416">
        <v>3030000</v>
      </c>
      <c r="V7" s="416">
        <v>2625000</v>
      </c>
      <c r="W7" s="416">
        <v>2</v>
      </c>
      <c r="X7" s="416">
        <v>510000</v>
      </c>
      <c r="Y7" s="416">
        <v>510000</v>
      </c>
      <c r="Z7" s="416">
        <v>5</v>
      </c>
      <c r="AA7" s="416">
        <v>1500000</v>
      </c>
      <c r="AB7" s="416">
        <v>1475000</v>
      </c>
      <c r="AC7" s="416">
        <v>7</v>
      </c>
      <c r="AD7" s="416">
        <v>1670000</v>
      </c>
      <c r="AE7" s="416">
        <v>920000</v>
      </c>
      <c r="AF7" s="416">
        <v>2</v>
      </c>
      <c r="AG7" s="416">
        <v>150000</v>
      </c>
      <c r="AH7" s="416">
        <v>100000</v>
      </c>
      <c r="AI7" s="416"/>
      <c r="AJ7" s="416"/>
      <c r="AK7" s="416"/>
      <c r="AL7" s="416">
        <v>5</v>
      </c>
      <c r="AM7" s="416">
        <v>720000</v>
      </c>
      <c r="AN7" s="416">
        <v>650000</v>
      </c>
      <c r="AO7" s="416">
        <v>1</v>
      </c>
      <c r="AP7" s="416">
        <v>100000</v>
      </c>
      <c r="AQ7" s="416">
        <v>100000</v>
      </c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>
        <v>38</v>
      </c>
      <c r="BN7" s="416">
        <v>9080000</v>
      </c>
      <c r="BO7" s="416">
        <v>7120000</v>
      </c>
    </row>
    <row r="8" spans="1:67" s="418" customFormat="1" ht="10.5">
      <c r="A8" s="415" t="s">
        <v>610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>
        <v>11</v>
      </c>
      <c r="U8" s="416">
        <v>2000000</v>
      </c>
      <c r="V8" s="416">
        <v>1275000</v>
      </c>
      <c r="W8" s="416">
        <v>2</v>
      </c>
      <c r="X8" s="416">
        <v>250000</v>
      </c>
      <c r="Y8" s="416">
        <v>95000</v>
      </c>
      <c r="Z8" s="416">
        <v>2</v>
      </c>
      <c r="AA8" s="416">
        <v>400000</v>
      </c>
      <c r="AB8" s="416">
        <v>150000</v>
      </c>
      <c r="AC8" s="416"/>
      <c r="AD8" s="416"/>
      <c r="AE8" s="416"/>
      <c r="AF8" s="416"/>
      <c r="AG8" s="416"/>
      <c r="AH8" s="416"/>
      <c r="AI8" s="416">
        <v>1</v>
      </c>
      <c r="AJ8" s="416">
        <v>300000</v>
      </c>
      <c r="AK8" s="416">
        <v>300000</v>
      </c>
      <c r="AL8" s="416"/>
      <c r="AM8" s="416"/>
      <c r="AN8" s="416"/>
      <c r="AO8" s="416">
        <v>1</v>
      </c>
      <c r="AP8" s="416">
        <v>450000</v>
      </c>
      <c r="AQ8" s="416">
        <v>148500</v>
      </c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>
        <v>17</v>
      </c>
      <c r="BN8" s="416">
        <v>3400000</v>
      </c>
      <c r="BO8" s="416">
        <v>1968500</v>
      </c>
    </row>
    <row r="9" spans="1:67" s="418" customFormat="1" ht="10.5">
      <c r="A9" s="415" t="s">
        <v>546</v>
      </c>
      <c r="B9" s="416"/>
      <c r="C9" s="416"/>
      <c r="D9" s="416"/>
      <c r="E9" s="416">
        <v>1</v>
      </c>
      <c r="F9" s="416">
        <v>50000</v>
      </c>
      <c r="G9" s="416">
        <v>50000</v>
      </c>
      <c r="H9" s="416">
        <v>10</v>
      </c>
      <c r="I9" s="416">
        <v>9600000</v>
      </c>
      <c r="J9" s="416">
        <v>4586000</v>
      </c>
      <c r="K9" s="416">
        <v>2</v>
      </c>
      <c r="L9" s="416">
        <v>310000</v>
      </c>
      <c r="M9" s="416">
        <v>310000</v>
      </c>
      <c r="N9" s="416"/>
      <c r="O9" s="416"/>
      <c r="P9" s="416"/>
      <c r="Q9" s="416">
        <v>4</v>
      </c>
      <c r="R9" s="416">
        <v>2260000</v>
      </c>
      <c r="S9" s="416">
        <v>2119000</v>
      </c>
      <c r="T9" s="416">
        <v>41</v>
      </c>
      <c r="U9" s="416">
        <v>11015200</v>
      </c>
      <c r="V9" s="416">
        <v>8910875</v>
      </c>
      <c r="W9" s="416"/>
      <c r="X9" s="416"/>
      <c r="Y9" s="416"/>
      <c r="Z9" s="416">
        <v>2</v>
      </c>
      <c r="AA9" s="416">
        <v>1000000</v>
      </c>
      <c r="AB9" s="416">
        <v>1000000</v>
      </c>
      <c r="AC9" s="416">
        <v>7</v>
      </c>
      <c r="AD9" s="416">
        <v>1325000</v>
      </c>
      <c r="AE9" s="416">
        <v>1173000</v>
      </c>
      <c r="AF9" s="416">
        <v>1</v>
      </c>
      <c r="AG9" s="416">
        <v>500000</v>
      </c>
      <c r="AH9" s="416">
        <v>325000</v>
      </c>
      <c r="AI9" s="416">
        <v>6</v>
      </c>
      <c r="AJ9" s="416">
        <v>1760000</v>
      </c>
      <c r="AK9" s="416">
        <v>1306500</v>
      </c>
      <c r="AL9" s="416">
        <v>11</v>
      </c>
      <c r="AM9" s="416">
        <v>745000</v>
      </c>
      <c r="AN9" s="416">
        <v>618000</v>
      </c>
      <c r="AO9" s="416">
        <v>3</v>
      </c>
      <c r="AP9" s="416">
        <v>140000</v>
      </c>
      <c r="AQ9" s="416">
        <v>59500</v>
      </c>
      <c r="AR9" s="416"/>
      <c r="AS9" s="416"/>
      <c r="AT9" s="416"/>
      <c r="AU9" s="416">
        <v>3</v>
      </c>
      <c r="AV9" s="416">
        <v>1050000</v>
      </c>
      <c r="AW9" s="416">
        <v>800000</v>
      </c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>
        <v>91</v>
      </c>
      <c r="BN9" s="416">
        <v>29755200</v>
      </c>
      <c r="BO9" s="416">
        <v>21257875</v>
      </c>
    </row>
    <row r="10" spans="1:67" s="418" customFormat="1" ht="10.5">
      <c r="A10" s="415" t="s">
        <v>740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>
        <v>1</v>
      </c>
      <c r="AM10" s="416">
        <v>10000</v>
      </c>
      <c r="AN10" s="416">
        <v>10000</v>
      </c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>
        <v>1</v>
      </c>
      <c r="BN10" s="416">
        <v>10000</v>
      </c>
      <c r="BO10" s="416">
        <v>10000</v>
      </c>
    </row>
    <row r="11" spans="1:67" s="418" customFormat="1" ht="10.5">
      <c r="A11" s="415" t="s">
        <v>547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>
        <v>1</v>
      </c>
      <c r="U11" s="416">
        <v>100000</v>
      </c>
      <c r="V11" s="416">
        <v>100000</v>
      </c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>
        <v>1</v>
      </c>
      <c r="AM11" s="416">
        <v>100000</v>
      </c>
      <c r="AN11" s="416">
        <v>50000</v>
      </c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>
        <v>2</v>
      </c>
      <c r="BN11" s="416">
        <v>200000</v>
      </c>
      <c r="BO11" s="416">
        <v>150000</v>
      </c>
    </row>
    <row r="12" spans="1:67" s="418" customFormat="1" ht="10.5">
      <c r="A12" s="415" t="s">
        <v>548</v>
      </c>
      <c r="B12" s="416"/>
      <c r="C12" s="416"/>
      <c r="D12" s="416"/>
      <c r="E12" s="416"/>
      <c r="F12" s="416"/>
      <c r="G12" s="416"/>
      <c r="H12" s="416">
        <v>1</v>
      </c>
      <c r="I12" s="416">
        <v>500000</v>
      </c>
      <c r="J12" s="416">
        <v>475000</v>
      </c>
      <c r="K12" s="416"/>
      <c r="L12" s="416"/>
      <c r="M12" s="416"/>
      <c r="N12" s="416"/>
      <c r="O12" s="416"/>
      <c r="P12" s="416"/>
      <c r="Q12" s="416"/>
      <c r="R12" s="416"/>
      <c r="S12" s="416"/>
      <c r="T12" s="416">
        <v>1</v>
      </c>
      <c r="U12" s="416">
        <v>100000</v>
      </c>
      <c r="V12" s="416">
        <v>10000</v>
      </c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>
        <v>2</v>
      </c>
      <c r="BN12" s="416">
        <v>600000</v>
      </c>
      <c r="BO12" s="416">
        <v>485000</v>
      </c>
    </row>
    <row r="13" spans="1:67" s="418" customFormat="1" ht="10.5">
      <c r="A13" s="415" t="s">
        <v>549</v>
      </c>
      <c r="B13" s="416"/>
      <c r="C13" s="416"/>
      <c r="D13" s="416"/>
      <c r="E13" s="416"/>
      <c r="F13" s="416"/>
      <c r="G13" s="416"/>
      <c r="H13" s="416">
        <v>1</v>
      </c>
      <c r="I13" s="416">
        <v>50000</v>
      </c>
      <c r="J13" s="416">
        <v>50000</v>
      </c>
      <c r="K13" s="416"/>
      <c r="L13" s="416"/>
      <c r="M13" s="416"/>
      <c r="N13" s="416"/>
      <c r="O13" s="416"/>
      <c r="P13" s="416"/>
      <c r="Q13" s="416">
        <v>1</v>
      </c>
      <c r="R13" s="416">
        <v>100000</v>
      </c>
      <c r="S13" s="416">
        <v>100000</v>
      </c>
      <c r="T13" s="416"/>
      <c r="U13" s="416"/>
      <c r="V13" s="416"/>
      <c r="W13" s="416"/>
      <c r="X13" s="416"/>
      <c r="Y13" s="416"/>
      <c r="Z13" s="416"/>
      <c r="AA13" s="416"/>
      <c r="AB13" s="416"/>
      <c r="AC13" s="416">
        <v>1</v>
      </c>
      <c r="AD13" s="416">
        <v>50000</v>
      </c>
      <c r="AE13" s="416">
        <v>50000</v>
      </c>
      <c r="AF13" s="416"/>
      <c r="AG13" s="416"/>
      <c r="AH13" s="416"/>
      <c r="AI13" s="416"/>
      <c r="AJ13" s="416"/>
      <c r="AK13" s="416"/>
      <c r="AL13" s="416">
        <v>1</v>
      </c>
      <c r="AM13" s="416">
        <v>150000</v>
      </c>
      <c r="AN13" s="416">
        <v>150000</v>
      </c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>
        <v>4</v>
      </c>
      <c r="BN13" s="416">
        <v>350000</v>
      </c>
      <c r="BO13" s="416">
        <v>350000</v>
      </c>
    </row>
    <row r="14" spans="1:67" s="418" customFormat="1" ht="10.5">
      <c r="A14" s="415" t="s">
        <v>550</v>
      </c>
      <c r="B14" s="416"/>
      <c r="C14" s="416"/>
      <c r="D14" s="416"/>
      <c r="E14" s="416">
        <v>2</v>
      </c>
      <c r="F14" s="416">
        <v>170000</v>
      </c>
      <c r="G14" s="416">
        <v>162000</v>
      </c>
      <c r="H14" s="416">
        <v>10</v>
      </c>
      <c r="I14" s="416">
        <v>1720000</v>
      </c>
      <c r="J14" s="416">
        <v>1307500</v>
      </c>
      <c r="K14" s="416">
        <v>2</v>
      </c>
      <c r="L14" s="416">
        <v>200000</v>
      </c>
      <c r="M14" s="416">
        <v>113000</v>
      </c>
      <c r="N14" s="416"/>
      <c r="O14" s="416"/>
      <c r="P14" s="416"/>
      <c r="Q14" s="416">
        <v>9</v>
      </c>
      <c r="R14" s="416">
        <v>2850000</v>
      </c>
      <c r="S14" s="416">
        <v>1900000</v>
      </c>
      <c r="T14" s="416">
        <v>37</v>
      </c>
      <c r="U14" s="416">
        <v>7480000</v>
      </c>
      <c r="V14" s="416">
        <v>6998300</v>
      </c>
      <c r="W14" s="416">
        <v>6</v>
      </c>
      <c r="X14" s="416">
        <v>550000</v>
      </c>
      <c r="Y14" s="416">
        <v>549000</v>
      </c>
      <c r="Z14" s="416">
        <v>4</v>
      </c>
      <c r="AA14" s="416">
        <v>530000</v>
      </c>
      <c r="AB14" s="416">
        <v>372000</v>
      </c>
      <c r="AC14" s="416">
        <v>2</v>
      </c>
      <c r="AD14" s="416">
        <v>160000</v>
      </c>
      <c r="AE14" s="416">
        <v>85000</v>
      </c>
      <c r="AF14" s="416">
        <v>1</v>
      </c>
      <c r="AG14" s="416">
        <v>102000</v>
      </c>
      <c r="AH14" s="416">
        <v>34000</v>
      </c>
      <c r="AI14" s="416"/>
      <c r="AJ14" s="416"/>
      <c r="AK14" s="416"/>
      <c r="AL14" s="416">
        <v>1</v>
      </c>
      <c r="AM14" s="416">
        <v>10000</v>
      </c>
      <c r="AN14" s="416">
        <v>5000</v>
      </c>
      <c r="AO14" s="416">
        <v>1</v>
      </c>
      <c r="AP14" s="416">
        <v>250000</v>
      </c>
      <c r="AQ14" s="416">
        <v>125000</v>
      </c>
      <c r="AR14" s="416"/>
      <c r="AS14" s="416"/>
      <c r="AT14" s="416"/>
      <c r="AU14" s="416">
        <v>2</v>
      </c>
      <c r="AV14" s="416">
        <v>150000</v>
      </c>
      <c r="AW14" s="416">
        <v>105000</v>
      </c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BM14" s="416">
        <v>77</v>
      </c>
      <c r="BN14" s="416">
        <v>14172000</v>
      </c>
      <c r="BO14" s="416">
        <v>11755800</v>
      </c>
    </row>
    <row r="15" spans="1:67" s="418" customFormat="1" ht="10.5">
      <c r="A15" s="415" t="s">
        <v>286</v>
      </c>
      <c r="B15" s="416"/>
      <c r="C15" s="416"/>
      <c r="D15" s="416"/>
      <c r="E15" s="416"/>
      <c r="F15" s="416"/>
      <c r="G15" s="416"/>
      <c r="H15" s="416">
        <v>7</v>
      </c>
      <c r="I15" s="416">
        <v>3970000</v>
      </c>
      <c r="J15" s="416">
        <v>3068000</v>
      </c>
      <c r="K15" s="416"/>
      <c r="L15" s="416"/>
      <c r="M15" s="416"/>
      <c r="N15" s="416"/>
      <c r="O15" s="416"/>
      <c r="P15" s="416"/>
      <c r="Q15" s="416">
        <v>5</v>
      </c>
      <c r="R15" s="416">
        <v>1260000</v>
      </c>
      <c r="S15" s="416">
        <v>1159500</v>
      </c>
      <c r="T15" s="416">
        <v>48</v>
      </c>
      <c r="U15" s="416">
        <v>19277000</v>
      </c>
      <c r="V15" s="416">
        <v>12471550</v>
      </c>
      <c r="W15" s="416"/>
      <c r="X15" s="416"/>
      <c r="Y15" s="416"/>
      <c r="Z15" s="416">
        <v>6</v>
      </c>
      <c r="AA15" s="416">
        <v>2500000</v>
      </c>
      <c r="AB15" s="416">
        <v>1400000</v>
      </c>
      <c r="AC15" s="416">
        <v>2</v>
      </c>
      <c r="AD15" s="416">
        <v>300000</v>
      </c>
      <c r="AE15" s="416">
        <v>200000</v>
      </c>
      <c r="AF15" s="416">
        <v>3</v>
      </c>
      <c r="AG15" s="416">
        <v>5200000</v>
      </c>
      <c r="AH15" s="416">
        <v>5200000</v>
      </c>
      <c r="AI15" s="416">
        <v>8</v>
      </c>
      <c r="AJ15" s="416">
        <v>2250000</v>
      </c>
      <c r="AK15" s="416">
        <v>1060000</v>
      </c>
      <c r="AL15" s="416">
        <v>9</v>
      </c>
      <c r="AM15" s="416">
        <v>1810000</v>
      </c>
      <c r="AN15" s="416">
        <v>1427000</v>
      </c>
      <c r="AO15" s="416">
        <v>5</v>
      </c>
      <c r="AP15" s="416">
        <v>1100000</v>
      </c>
      <c r="AQ15" s="416">
        <v>749000</v>
      </c>
      <c r="AR15" s="416"/>
      <c r="AS15" s="416"/>
      <c r="AT15" s="416"/>
      <c r="AU15" s="416">
        <v>1</v>
      </c>
      <c r="AV15" s="416">
        <v>500000</v>
      </c>
      <c r="AW15" s="416">
        <v>100000</v>
      </c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>
        <v>94</v>
      </c>
      <c r="BN15" s="416">
        <v>38167000</v>
      </c>
      <c r="BO15" s="416">
        <v>26835050</v>
      </c>
    </row>
    <row r="16" spans="1:67" s="418" customFormat="1" ht="10.5">
      <c r="A16" s="415" t="s">
        <v>611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>
        <v>3</v>
      </c>
      <c r="U16" s="416">
        <v>2932000</v>
      </c>
      <c r="V16" s="416">
        <v>380000</v>
      </c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>
        <v>1</v>
      </c>
      <c r="AJ16" s="416">
        <v>100000</v>
      </c>
      <c r="AK16" s="416">
        <v>100000</v>
      </c>
      <c r="AL16" s="416">
        <v>1</v>
      </c>
      <c r="AM16" s="416">
        <v>10000</v>
      </c>
      <c r="AN16" s="416">
        <v>10000</v>
      </c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>
        <v>5</v>
      </c>
      <c r="BN16" s="416">
        <v>3042000</v>
      </c>
      <c r="BO16" s="416">
        <v>490000</v>
      </c>
    </row>
    <row r="17" spans="1:67" s="418" customFormat="1" ht="10.5">
      <c r="A17" s="415" t="s">
        <v>710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>
        <v>1</v>
      </c>
      <c r="U17" s="416">
        <v>300000</v>
      </c>
      <c r="V17" s="416">
        <v>240000</v>
      </c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>
        <v>1</v>
      </c>
      <c r="AJ17" s="416">
        <v>300000</v>
      </c>
      <c r="AK17" s="416">
        <v>100000</v>
      </c>
      <c r="AL17" s="416">
        <v>1</v>
      </c>
      <c r="AM17" s="416">
        <v>500000</v>
      </c>
      <c r="AN17" s="416">
        <v>100000</v>
      </c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>
        <v>3</v>
      </c>
      <c r="BN17" s="416">
        <v>1100000</v>
      </c>
      <c r="BO17" s="416">
        <v>440000</v>
      </c>
    </row>
    <row r="18" spans="1:67" s="418" customFormat="1" ht="10.5">
      <c r="A18" s="415" t="s">
        <v>551</v>
      </c>
      <c r="B18" s="416"/>
      <c r="C18" s="416"/>
      <c r="D18" s="416"/>
      <c r="E18" s="416"/>
      <c r="F18" s="416"/>
      <c r="G18" s="416"/>
      <c r="H18" s="416">
        <v>1</v>
      </c>
      <c r="I18" s="416">
        <v>700000</v>
      </c>
      <c r="J18" s="416">
        <v>87500</v>
      </c>
      <c r="K18" s="416"/>
      <c r="L18" s="416"/>
      <c r="M18" s="416"/>
      <c r="N18" s="416"/>
      <c r="O18" s="416"/>
      <c r="P18" s="416"/>
      <c r="Q18" s="416"/>
      <c r="R18" s="416"/>
      <c r="S18" s="416"/>
      <c r="T18" s="416">
        <v>3</v>
      </c>
      <c r="U18" s="416">
        <v>160200</v>
      </c>
      <c r="V18" s="416">
        <v>38400</v>
      </c>
      <c r="W18" s="416"/>
      <c r="X18" s="416"/>
      <c r="Y18" s="416"/>
      <c r="Z18" s="416">
        <v>2</v>
      </c>
      <c r="AA18" s="416">
        <v>250000</v>
      </c>
      <c r="AB18" s="416">
        <v>123500</v>
      </c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>
        <v>6</v>
      </c>
      <c r="BN18" s="416">
        <v>1110200</v>
      </c>
      <c r="BO18" s="416">
        <v>249400</v>
      </c>
    </row>
    <row r="19" spans="1:67" s="418" customFormat="1" ht="10.5">
      <c r="A19" s="415" t="s">
        <v>612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>
        <v>2</v>
      </c>
      <c r="U19" s="416">
        <v>150000</v>
      </c>
      <c r="V19" s="416">
        <v>150000</v>
      </c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>
        <v>1</v>
      </c>
      <c r="AM19" s="416">
        <v>100000</v>
      </c>
      <c r="AN19" s="416">
        <v>100000</v>
      </c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>
        <v>3</v>
      </c>
      <c r="BN19" s="416">
        <v>250000</v>
      </c>
      <c r="BO19" s="416">
        <v>250000</v>
      </c>
    </row>
    <row r="20" spans="1:67" s="418" customFormat="1" ht="10.5">
      <c r="A20" s="415" t="s">
        <v>711</v>
      </c>
      <c r="B20" s="416"/>
      <c r="C20" s="416"/>
      <c r="D20" s="416"/>
      <c r="E20" s="416"/>
      <c r="F20" s="416"/>
      <c r="G20" s="416"/>
      <c r="H20" s="416">
        <v>1</v>
      </c>
      <c r="I20" s="416">
        <v>150000</v>
      </c>
      <c r="J20" s="416">
        <v>150000</v>
      </c>
      <c r="K20" s="416"/>
      <c r="L20" s="416"/>
      <c r="M20" s="416"/>
      <c r="N20" s="416"/>
      <c r="O20" s="416"/>
      <c r="P20" s="416"/>
      <c r="Q20" s="416"/>
      <c r="R20" s="416"/>
      <c r="S20" s="416"/>
      <c r="T20" s="416">
        <v>2</v>
      </c>
      <c r="U20" s="416">
        <v>1700000</v>
      </c>
      <c r="V20" s="416">
        <v>1650000</v>
      </c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>
        <v>3</v>
      </c>
      <c r="BN20" s="416">
        <v>1850000</v>
      </c>
      <c r="BO20" s="416">
        <v>1800000</v>
      </c>
    </row>
    <row r="21" spans="1:67" s="418" customFormat="1" ht="10.5">
      <c r="A21" s="415" t="s">
        <v>797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>
        <v>1</v>
      </c>
      <c r="AA21" s="416">
        <v>50000</v>
      </c>
      <c r="AB21" s="416">
        <v>50000</v>
      </c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>
        <v>1</v>
      </c>
      <c r="BN21" s="416">
        <v>50000</v>
      </c>
      <c r="BO21" s="416">
        <v>50000</v>
      </c>
    </row>
    <row r="22" spans="1:67" s="418" customFormat="1" ht="10.5">
      <c r="A22" s="415" t="s">
        <v>613</v>
      </c>
      <c r="B22" s="416"/>
      <c r="C22" s="416"/>
      <c r="D22" s="416"/>
      <c r="E22" s="416"/>
      <c r="F22" s="416"/>
      <c r="G22" s="416"/>
      <c r="H22" s="416">
        <v>2</v>
      </c>
      <c r="I22" s="416">
        <v>588000</v>
      </c>
      <c r="J22" s="416">
        <v>588000</v>
      </c>
      <c r="K22" s="416"/>
      <c r="L22" s="416"/>
      <c r="M22" s="416"/>
      <c r="N22" s="416"/>
      <c r="O22" s="416"/>
      <c r="P22" s="416"/>
      <c r="Q22" s="416"/>
      <c r="R22" s="416"/>
      <c r="S22" s="416"/>
      <c r="T22" s="416">
        <v>4</v>
      </c>
      <c r="U22" s="416">
        <v>270000</v>
      </c>
      <c r="V22" s="416">
        <v>170000</v>
      </c>
      <c r="W22" s="416">
        <v>1</v>
      </c>
      <c r="X22" s="416">
        <v>880000</v>
      </c>
      <c r="Y22" s="416">
        <v>396000</v>
      </c>
      <c r="Z22" s="416"/>
      <c r="AA22" s="416"/>
      <c r="AB22" s="416"/>
      <c r="AC22" s="416"/>
      <c r="AD22" s="416"/>
      <c r="AE22" s="416"/>
      <c r="AF22" s="416"/>
      <c r="AG22" s="416"/>
      <c r="AH22" s="416"/>
      <c r="AI22" s="416">
        <v>1</v>
      </c>
      <c r="AJ22" s="416">
        <v>50000</v>
      </c>
      <c r="AK22" s="416">
        <v>500</v>
      </c>
      <c r="AL22" s="416">
        <v>1</v>
      </c>
      <c r="AM22" s="416">
        <v>10000</v>
      </c>
      <c r="AN22" s="416">
        <v>10000</v>
      </c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6"/>
      <c r="BG22" s="416"/>
      <c r="BH22" s="416"/>
      <c r="BI22" s="416"/>
      <c r="BJ22" s="416"/>
      <c r="BK22" s="416"/>
      <c r="BL22" s="416"/>
      <c r="BM22" s="416">
        <v>9</v>
      </c>
      <c r="BN22" s="416">
        <v>1798000</v>
      </c>
      <c r="BO22" s="416">
        <v>1164500</v>
      </c>
    </row>
    <row r="23" spans="1:67" s="418" customFormat="1" ht="10.5">
      <c r="A23" s="415" t="s">
        <v>712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>
        <v>1</v>
      </c>
      <c r="R23" s="416">
        <v>100000</v>
      </c>
      <c r="S23" s="416">
        <v>100000</v>
      </c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>
        <v>1</v>
      </c>
      <c r="BN23" s="416">
        <v>100000</v>
      </c>
      <c r="BO23" s="416">
        <v>100000</v>
      </c>
    </row>
    <row r="24" spans="1:67" s="418" customFormat="1" ht="10.5">
      <c r="A24" s="415" t="s">
        <v>798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>
        <v>1</v>
      </c>
      <c r="U24" s="416">
        <v>50000</v>
      </c>
      <c r="V24" s="416">
        <v>9040</v>
      </c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>
        <v>1</v>
      </c>
      <c r="BN24" s="416">
        <v>50000</v>
      </c>
      <c r="BO24" s="416">
        <v>9040</v>
      </c>
    </row>
    <row r="25" spans="1:67" s="418" customFormat="1" ht="10.5">
      <c r="A25" s="415" t="s">
        <v>552</v>
      </c>
      <c r="B25" s="416"/>
      <c r="C25" s="416"/>
      <c r="D25" s="416"/>
      <c r="E25" s="416">
        <v>1</v>
      </c>
      <c r="F25" s="416">
        <v>50000</v>
      </c>
      <c r="G25" s="416">
        <v>22500</v>
      </c>
      <c r="H25" s="416">
        <v>1</v>
      </c>
      <c r="I25" s="416">
        <v>500000</v>
      </c>
      <c r="J25" s="416">
        <v>250000</v>
      </c>
      <c r="K25" s="416"/>
      <c r="L25" s="416"/>
      <c r="M25" s="416"/>
      <c r="N25" s="416"/>
      <c r="O25" s="416"/>
      <c r="P25" s="416"/>
      <c r="Q25" s="416">
        <v>2</v>
      </c>
      <c r="R25" s="416">
        <v>1000000</v>
      </c>
      <c r="S25" s="416">
        <v>400000</v>
      </c>
      <c r="T25" s="416">
        <v>17</v>
      </c>
      <c r="U25" s="416">
        <v>4700000</v>
      </c>
      <c r="V25" s="416">
        <v>3697500</v>
      </c>
      <c r="W25" s="416">
        <v>1</v>
      </c>
      <c r="X25" s="416">
        <v>200000</v>
      </c>
      <c r="Y25" s="416">
        <v>100000</v>
      </c>
      <c r="Z25" s="416">
        <v>2</v>
      </c>
      <c r="AA25" s="416">
        <v>500000</v>
      </c>
      <c r="AB25" s="416">
        <v>500000</v>
      </c>
      <c r="AC25" s="416">
        <v>1</v>
      </c>
      <c r="AD25" s="416">
        <v>100000</v>
      </c>
      <c r="AE25" s="416">
        <v>49000</v>
      </c>
      <c r="AF25" s="416"/>
      <c r="AG25" s="416"/>
      <c r="AH25" s="416"/>
      <c r="AI25" s="416">
        <v>3</v>
      </c>
      <c r="AJ25" s="416">
        <v>960000</v>
      </c>
      <c r="AK25" s="416">
        <v>530000</v>
      </c>
      <c r="AL25" s="416">
        <v>3</v>
      </c>
      <c r="AM25" s="416">
        <v>160000</v>
      </c>
      <c r="AN25" s="416">
        <v>72000</v>
      </c>
      <c r="AO25" s="416">
        <v>5</v>
      </c>
      <c r="AP25" s="416">
        <v>460000</v>
      </c>
      <c r="AQ25" s="416">
        <v>434500</v>
      </c>
      <c r="AR25" s="416"/>
      <c r="AS25" s="416"/>
      <c r="AT25" s="416"/>
      <c r="AU25" s="416">
        <v>1</v>
      </c>
      <c r="AV25" s="416">
        <v>10000</v>
      </c>
      <c r="AW25" s="416">
        <v>5000</v>
      </c>
      <c r="AX25" s="416"/>
      <c r="AY25" s="416"/>
      <c r="AZ25" s="416"/>
      <c r="BA25" s="416"/>
      <c r="BB25" s="416"/>
      <c r="BC25" s="416"/>
      <c r="BD25" s="416">
        <v>1</v>
      </c>
      <c r="BE25" s="416">
        <v>200000</v>
      </c>
      <c r="BF25" s="416">
        <v>200000</v>
      </c>
      <c r="BG25" s="416"/>
      <c r="BH25" s="416"/>
      <c r="BI25" s="416"/>
      <c r="BJ25" s="416"/>
      <c r="BK25" s="416"/>
      <c r="BL25" s="416"/>
      <c r="BM25" s="416">
        <v>38</v>
      </c>
      <c r="BN25" s="416">
        <v>8840000</v>
      </c>
      <c r="BO25" s="416">
        <v>6260500</v>
      </c>
    </row>
    <row r="26" spans="1:67" s="418" customFormat="1" ht="10.5">
      <c r="A26" s="415" t="s">
        <v>634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>
        <v>1</v>
      </c>
      <c r="U26" s="416">
        <v>10000</v>
      </c>
      <c r="V26" s="416">
        <v>10000</v>
      </c>
      <c r="W26" s="416"/>
      <c r="X26" s="416"/>
      <c r="Y26" s="416"/>
      <c r="Z26" s="416"/>
      <c r="AA26" s="416"/>
      <c r="AB26" s="416"/>
      <c r="AC26" s="416">
        <v>1</v>
      </c>
      <c r="AD26" s="416">
        <v>100000</v>
      </c>
      <c r="AE26" s="416">
        <v>50000</v>
      </c>
      <c r="AF26" s="416"/>
      <c r="AG26" s="416"/>
      <c r="AH26" s="416"/>
      <c r="AI26" s="416">
        <v>1</v>
      </c>
      <c r="AJ26" s="416">
        <v>100000</v>
      </c>
      <c r="AK26" s="416">
        <v>75000</v>
      </c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>
        <v>3</v>
      </c>
      <c r="BN26" s="416">
        <v>210000</v>
      </c>
      <c r="BO26" s="416">
        <v>135000</v>
      </c>
    </row>
    <row r="27" spans="1:67" s="418" customFormat="1" ht="10.5">
      <c r="A27" s="415" t="s">
        <v>553</v>
      </c>
      <c r="B27" s="416"/>
      <c r="C27" s="416"/>
      <c r="D27" s="416"/>
      <c r="E27" s="416">
        <v>4</v>
      </c>
      <c r="F27" s="416">
        <v>1600000</v>
      </c>
      <c r="G27" s="416">
        <v>1525000</v>
      </c>
      <c r="H27" s="416">
        <v>3</v>
      </c>
      <c r="I27" s="416">
        <v>4600000</v>
      </c>
      <c r="J27" s="416">
        <v>2350000</v>
      </c>
      <c r="K27" s="416"/>
      <c r="L27" s="416"/>
      <c r="M27" s="416"/>
      <c r="N27" s="416"/>
      <c r="O27" s="416"/>
      <c r="P27" s="416"/>
      <c r="Q27" s="416"/>
      <c r="R27" s="416"/>
      <c r="S27" s="416"/>
      <c r="T27" s="416">
        <v>20</v>
      </c>
      <c r="U27" s="416">
        <v>3600000</v>
      </c>
      <c r="V27" s="416">
        <v>2122500</v>
      </c>
      <c r="W27" s="416">
        <v>1</v>
      </c>
      <c r="X27" s="416">
        <v>100000</v>
      </c>
      <c r="Y27" s="416">
        <v>34000</v>
      </c>
      <c r="Z27" s="416">
        <v>2</v>
      </c>
      <c r="AA27" s="416">
        <v>400000</v>
      </c>
      <c r="AB27" s="416">
        <v>177000</v>
      </c>
      <c r="AC27" s="416">
        <v>1</v>
      </c>
      <c r="AD27" s="416">
        <v>100000</v>
      </c>
      <c r="AE27" s="416">
        <v>100000</v>
      </c>
      <c r="AF27" s="416"/>
      <c r="AG27" s="416"/>
      <c r="AH27" s="416"/>
      <c r="AI27" s="416">
        <v>1</v>
      </c>
      <c r="AJ27" s="416">
        <v>500000</v>
      </c>
      <c r="AK27" s="416">
        <v>500000</v>
      </c>
      <c r="AL27" s="416"/>
      <c r="AM27" s="416"/>
      <c r="AN27" s="416"/>
      <c r="AO27" s="416">
        <v>3</v>
      </c>
      <c r="AP27" s="416">
        <v>300000</v>
      </c>
      <c r="AQ27" s="416">
        <v>170000</v>
      </c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>
        <v>35</v>
      </c>
      <c r="BN27" s="416">
        <v>11200000</v>
      </c>
      <c r="BO27" s="416">
        <v>6978500</v>
      </c>
    </row>
    <row r="28" spans="1:67" s="418" customFormat="1" ht="10.5">
      <c r="A28" s="415" t="s">
        <v>631</v>
      </c>
      <c r="B28" s="416"/>
      <c r="C28" s="416"/>
      <c r="D28" s="416"/>
      <c r="E28" s="416"/>
      <c r="F28" s="416"/>
      <c r="G28" s="416"/>
      <c r="H28" s="416">
        <v>1</v>
      </c>
      <c r="I28" s="416">
        <v>1200000</v>
      </c>
      <c r="J28" s="416">
        <v>360000</v>
      </c>
      <c r="K28" s="416"/>
      <c r="L28" s="416"/>
      <c r="M28" s="416"/>
      <c r="N28" s="416"/>
      <c r="O28" s="416"/>
      <c r="P28" s="416"/>
      <c r="Q28" s="416"/>
      <c r="R28" s="416"/>
      <c r="S28" s="416"/>
      <c r="T28" s="416">
        <v>3</v>
      </c>
      <c r="U28" s="416">
        <v>700000</v>
      </c>
      <c r="V28" s="416">
        <v>700000</v>
      </c>
      <c r="W28" s="416"/>
      <c r="X28" s="416"/>
      <c r="Y28" s="416"/>
      <c r="Z28" s="416"/>
      <c r="AA28" s="416"/>
      <c r="AB28" s="416"/>
      <c r="AC28" s="416">
        <v>3</v>
      </c>
      <c r="AD28" s="416">
        <v>650000</v>
      </c>
      <c r="AE28" s="416">
        <v>575000</v>
      </c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>
        <v>7</v>
      </c>
      <c r="BN28" s="416">
        <v>2550000</v>
      </c>
      <c r="BO28" s="416">
        <v>1635000</v>
      </c>
    </row>
    <row r="29" spans="1:67" s="418" customFormat="1" ht="10.5">
      <c r="A29" s="415" t="s">
        <v>741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>
        <v>1</v>
      </c>
      <c r="U29" s="416">
        <v>100000</v>
      </c>
      <c r="V29" s="416">
        <v>100000</v>
      </c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>
        <v>1</v>
      </c>
      <c r="AM29" s="416">
        <v>10000</v>
      </c>
      <c r="AN29" s="416">
        <v>10000</v>
      </c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>
        <v>2</v>
      </c>
      <c r="BN29" s="416">
        <v>110000</v>
      </c>
      <c r="BO29" s="416">
        <v>110000</v>
      </c>
    </row>
    <row r="30" spans="1:67" s="418" customFormat="1" ht="10.5">
      <c r="A30" s="415" t="s">
        <v>799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>
        <v>1</v>
      </c>
      <c r="AM30" s="416">
        <v>100000</v>
      </c>
      <c r="AN30" s="416">
        <v>100000</v>
      </c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>
        <v>1</v>
      </c>
      <c r="BN30" s="416">
        <v>100000</v>
      </c>
      <c r="BO30" s="416">
        <v>100000</v>
      </c>
    </row>
    <row r="31" spans="1:67" s="418" customFormat="1" ht="10.5">
      <c r="A31" s="415" t="s">
        <v>742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>
        <v>1</v>
      </c>
      <c r="U31" s="416">
        <v>200000</v>
      </c>
      <c r="V31" s="416">
        <v>100000</v>
      </c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>
        <v>1</v>
      </c>
      <c r="BN31" s="416">
        <v>200000</v>
      </c>
      <c r="BO31" s="416">
        <v>100000</v>
      </c>
    </row>
    <row r="32" spans="1:67" s="418" customFormat="1" ht="10.5">
      <c r="A32" s="415" t="s">
        <v>648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>
        <v>2</v>
      </c>
      <c r="U32" s="416">
        <v>100000</v>
      </c>
      <c r="V32" s="416">
        <v>97500</v>
      </c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416"/>
      <c r="BL32" s="416"/>
      <c r="BM32" s="416">
        <v>2</v>
      </c>
      <c r="BN32" s="416">
        <v>100000</v>
      </c>
      <c r="BO32" s="416">
        <v>97500</v>
      </c>
    </row>
    <row r="33" spans="1:67" s="418" customFormat="1" ht="10.5">
      <c r="A33" s="415" t="s">
        <v>626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>
        <v>4</v>
      </c>
      <c r="U33" s="416">
        <v>1260000</v>
      </c>
      <c r="V33" s="416">
        <v>642500</v>
      </c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>
        <v>1</v>
      </c>
      <c r="AM33" s="416">
        <v>500000</v>
      </c>
      <c r="AN33" s="416">
        <v>150000</v>
      </c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416"/>
      <c r="BL33" s="416"/>
      <c r="BM33" s="416">
        <v>5</v>
      </c>
      <c r="BN33" s="416">
        <v>1760000</v>
      </c>
      <c r="BO33" s="416">
        <v>792500</v>
      </c>
    </row>
    <row r="34" spans="1:67" s="418" customFormat="1" ht="10.5">
      <c r="A34" s="415" t="s">
        <v>554</v>
      </c>
      <c r="B34" s="416"/>
      <c r="C34" s="416"/>
      <c r="D34" s="416"/>
      <c r="E34" s="416">
        <v>1</v>
      </c>
      <c r="F34" s="416">
        <v>10000</v>
      </c>
      <c r="G34" s="416">
        <v>10000</v>
      </c>
      <c r="H34" s="416">
        <v>1</v>
      </c>
      <c r="I34" s="416">
        <v>200000</v>
      </c>
      <c r="J34" s="416">
        <v>200000</v>
      </c>
      <c r="K34" s="416"/>
      <c r="L34" s="416"/>
      <c r="M34" s="416"/>
      <c r="N34" s="416"/>
      <c r="O34" s="416"/>
      <c r="P34" s="416"/>
      <c r="Q34" s="416">
        <v>1</v>
      </c>
      <c r="R34" s="416">
        <v>300000</v>
      </c>
      <c r="S34" s="416">
        <v>150000</v>
      </c>
      <c r="T34" s="416">
        <v>12</v>
      </c>
      <c r="U34" s="416">
        <v>1820000</v>
      </c>
      <c r="V34" s="416">
        <v>1345000</v>
      </c>
      <c r="W34" s="416"/>
      <c r="X34" s="416"/>
      <c r="Y34" s="416"/>
      <c r="Z34" s="416">
        <v>2</v>
      </c>
      <c r="AA34" s="416">
        <v>200000</v>
      </c>
      <c r="AB34" s="416">
        <v>150000</v>
      </c>
      <c r="AC34" s="416">
        <v>1</v>
      </c>
      <c r="AD34" s="416">
        <v>100000</v>
      </c>
      <c r="AE34" s="416">
        <v>50000</v>
      </c>
      <c r="AF34" s="416"/>
      <c r="AG34" s="416"/>
      <c r="AH34" s="416"/>
      <c r="AI34" s="416">
        <v>2</v>
      </c>
      <c r="AJ34" s="416">
        <v>300000</v>
      </c>
      <c r="AK34" s="416">
        <v>200000</v>
      </c>
      <c r="AL34" s="416">
        <v>1</v>
      </c>
      <c r="AM34" s="416">
        <v>200000</v>
      </c>
      <c r="AN34" s="416">
        <v>100000</v>
      </c>
      <c r="AO34" s="416">
        <v>2</v>
      </c>
      <c r="AP34" s="416">
        <v>450000</v>
      </c>
      <c r="AQ34" s="416">
        <v>450000</v>
      </c>
      <c r="AR34" s="416"/>
      <c r="AS34" s="416"/>
      <c r="AT34" s="416"/>
      <c r="AU34" s="416">
        <v>1</v>
      </c>
      <c r="AV34" s="416">
        <v>100000</v>
      </c>
      <c r="AW34" s="416">
        <v>100000</v>
      </c>
      <c r="AX34" s="416"/>
      <c r="AY34" s="416"/>
      <c r="AZ34" s="416"/>
      <c r="BA34" s="416"/>
      <c r="BB34" s="416"/>
      <c r="BC34" s="416"/>
      <c r="BD34" s="416">
        <v>1</v>
      </c>
      <c r="BE34" s="416">
        <v>100000</v>
      </c>
      <c r="BF34" s="416">
        <v>20000</v>
      </c>
      <c r="BG34" s="416"/>
      <c r="BH34" s="416"/>
      <c r="BI34" s="416"/>
      <c r="BJ34" s="416"/>
      <c r="BK34" s="416"/>
      <c r="BL34" s="416"/>
      <c r="BM34" s="416">
        <v>25</v>
      </c>
      <c r="BN34" s="416">
        <v>3780000</v>
      </c>
      <c r="BO34" s="416">
        <v>2775000</v>
      </c>
    </row>
    <row r="35" spans="1:67" s="418" customFormat="1" ht="10.5">
      <c r="A35" s="415" t="s">
        <v>713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>
        <v>2</v>
      </c>
      <c r="U35" s="416">
        <v>150000</v>
      </c>
      <c r="V35" s="416">
        <v>116665</v>
      </c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>
        <v>1</v>
      </c>
      <c r="AP35" s="416">
        <v>100000</v>
      </c>
      <c r="AQ35" s="416">
        <v>100000</v>
      </c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>
        <v>3</v>
      </c>
      <c r="BN35" s="416">
        <v>250000</v>
      </c>
      <c r="BO35" s="416">
        <v>216665</v>
      </c>
    </row>
    <row r="36" spans="1:67" s="418" customFormat="1" ht="10.5">
      <c r="A36" s="415" t="s">
        <v>743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>
        <v>1</v>
      </c>
      <c r="U36" s="416">
        <v>100000</v>
      </c>
      <c r="V36" s="416">
        <v>100000</v>
      </c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6"/>
      <c r="AJ36" s="416"/>
      <c r="AK36" s="416"/>
      <c r="AL36" s="416"/>
      <c r="AM36" s="416"/>
      <c r="AN36" s="416"/>
      <c r="AO36" s="416"/>
      <c r="AP36" s="416"/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416"/>
      <c r="BD36" s="416"/>
      <c r="BE36" s="416"/>
      <c r="BF36" s="416"/>
      <c r="BG36" s="416"/>
      <c r="BH36" s="416"/>
      <c r="BI36" s="416"/>
      <c r="BJ36" s="416"/>
      <c r="BK36" s="416"/>
      <c r="BL36" s="416"/>
      <c r="BM36" s="416">
        <v>1</v>
      </c>
      <c r="BN36" s="416">
        <v>100000</v>
      </c>
      <c r="BO36" s="416">
        <v>100000</v>
      </c>
    </row>
    <row r="37" spans="1:67" s="418" customFormat="1" ht="10.5">
      <c r="A37" s="415" t="s">
        <v>677</v>
      </c>
      <c r="B37" s="416"/>
      <c r="C37" s="416"/>
      <c r="D37" s="416"/>
      <c r="E37" s="416"/>
      <c r="F37" s="416"/>
      <c r="G37" s="416"/>
      <c r="H37" s="416">
        <v>1</v>
      </c>
      <c r="I37" s="416">
        <v>500000</v>
      </c>
      <c r="J37" s="416">
        <v>500000</v>
      </c>
      <c r="K37" s="416"/>
      <c r="L37" s="416"/>
      <c r="M37" s="416"/>
      <c r="N37" s="416"/>
      <c r="O37" s="416"/>
      <c r="P37" s="416"/>
      <c r="Q37" s="416">
        <v>2</v>
      </c>
      <c r="R37" s="416">
        <v>4150000</v>
      </c>
      <c r="S37" s="416">
        <v>4150000</v>
      </c>
      <c r="T37" s="416">
        <v>11</v>
      </c>
      <c r="U37" s="416">
        <v>2195000</v>
      </c>
      <c r="V37" s="416">
        <v>1240000</v>
      </c>
      <c r="W37" s="416">
        <v>2</v>
      </c>
      <c r="X37" s="416">
        <v>1200000</v>
      </c>
      <c r="Y37" s="416">
        <v>700000</v>
      </c>
      <c r="Z37" s="416">
        <v>3</v>
      </c>
      <c r="AA37" s="416">
        <v>300000</v>
      </c>
      <c r="AB37" s="416">
        <v>275000</v>
      </c>
      <c r="AC37" s="416">
        <v>2</v>
      </c>
      <c r="AD37" s="416">
        <v>350000</v>
      </c>
      <c r="AE37" s="416">
        <v>275000</v>
      </c>
      <c r="AF37" s="416">
        <v>1</v>
      </c>
      <c r="AG37" s="416">
        <v>100000</v>
      </c>
      <c r="AH37" s="416">
        <v>50000</v>
      </c>
      <c r="AI37" s="416">
        <v>7</v>
      </c>
      <c r="AJ37" s="416">
        <v>1240000</v>
      </c>
      <c r="AK37" s="416">
        <v>894000</v>
      </c>
      <c r="AL37" s="416">
        <v>1</v>
      </c>
      <c r="AM37" s="416">
        <v>1000000</v>
      </c>
      <c r="AN37" s="416">
        <v>400000</v>
      </c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>
        <v>1</v>
      </c>
      <c r="BE37" s="416">
        <v>300000</v>
      </c>
      <c r="BF37" s="416">
        <v>150000</v>
      </c>
      <c r="BG37" s="416"/>
      <c r="BH37" s="416"/>
      <c r="BI37" s="416"/>
      <c r="BJ37" s="416"/>
      <c r="BK37" s="416"/>
      <c r="BL37" s="416"/>
      <c r="BM37" s="416">
        <v>31</v>
      </c>
      <c r="BN37" s="416">
        <v>11335000</v>
      </c>
      <c r="BO37" s="416">
        <v>8634000</v>
      </c>
    </row>
    <row r="38" spans="1:67" s="418" customFormat="1" ht="10.5">
      <c r="A38" s="415" t="s">
        <v>637</v>
      </c>
      <c r="B38" s="416"/>
      <c r="C38" s="416"/>
      <c r="D38" s="416"/>
      <c r="E38" s="416"/>
      <c r="F38" s="416"/>
      <c r="G38" s="416"/>
      <c r="H38" s="416">
        <v>1</v>
      </c>
      <c r="I38" s="416">
        <v>10000</v>
      </c>
      <c r="J38" s="416">
        <v>10000</v>
      </c>
      <c r="K38" s="416"/>
      <c r="L38" s="416"/>
      <c r="M38" s="416"/>
      <c r="N38" s="416">
        <v>1</v>
      </c>
      <c r="O38" s="416">
        <v>50000</v>
      </c>
      <c r="P38" s="416">
        <v>25000</v>
      </c>
      <c r="Q38" s="416"/>
      <c r="R38" s="416"/>
      <c r="S38" s="416"/>
      <c r="T38" s="416">
        <v>1</v>
      </c>
      <c r="U38" s="416">
        <v>100000</v>
      </c>
      <c r="V38" s="416">
        <v>50000</v>
      </c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>
        <v>1</v>
      </c>
      <c r="AM38" s="416">
        <v>10000</v>
      </c>
      <c r="AN38" s="416">
        <v>10000</v>
      </c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>
        <v>4</v>
      </c>
      <c r="BN38" s="416">
        <v>170000</v>
      </c>
      <c r="BO38" s="416">
        <v>95000</v>
      </c>
    </row>
    <row r="39" spans="1:67" s="418" customFormat="1" ht="10.5">
      <c r="A39" s="415" t="s">
        <v>555</v>
      </c>
      <c r="B39" s="416">
        <v>1</v>
      </c>
      <c r="C39" s="416">
        <v>50000</v>
      </c>
      <c r="D39" s="416">
        <v>27000</v>
      </c>
      <c r="E39" s="416"/>
      <c r="F39" s="416"/>
      <c r="G39" s="416"/>
      <c r="H39" s="416">
        <v>3</v>
      </c>
      <c r="I39" s="416">
        <v>8100000</v>
      </c>
      <c r="J39" s="416">
        <v>2600000</v>
      </c>
      <c r="K39" s="416"/>
      <c r="L39" s="416"/>
      <c r="M39" s="416"/>
      <c r="N39" s="416"/>
      <c r="O39" s="416"/>
      <c r="P39" s="416"/>
      <c r="Q39" s="416">
        <v>1</v>
      </c>
      <c r="R39" s="416">
        <v>300000</v>
      </c>
      <c r="S39" s="416">
        <v>150000</v>
      </c>
      <c r="T39" s="416">
        <v>6</v>
      </c>
      <c r="U39" s="416">
        <v>2730000</v>
      </c>
      <c r="V39" s="416">
        <v>2626000</v>
      </c>
      <c r="W39" s="416">
        <v>1</v>
      </c>
      <c r="X39" s="416">
        <v>100000</v>
      </c>
      <c r="Y39" s="416">
        <v>99000</v>
      </c>
      <c r="Z39" s="416">
        <v>1</v>
      </c>
      <c r="AA39" s="416">
        <v>50000</v>
      </c>
      <c r="AB39" s="416">
        <v>25000</v>
      </c>
      <c r="AC39" s="416"/>
      <c r="AD39" s="416"/>
      <c r="AE39" s="416"/>
      <c r="AF39" s="416"/>
      <c r="AG39" s="416"/>
      <c r="AH39" s="416"/>
      <c r="AI39" s="416">
        <v>4</v>
      </c>
      <c r="AJ39" s="416">
        <v>600000</v>
      </c>
      <c r="AK39" s="416">
        <v>243000</v>
      </c>
      <c r="AL39" s="416">
        <v>3</v>
      </c>
      <c r="AM39" s="416">
        <v>200000</v>
      </c>
      <c r="AN39" s="416">
        <v>175500</v>
      </c>
      <c r="AO39" s="416">
        <v>1</v>
      </c>
      <c r="AP39" s="416">
        <v>10000</v>
      </c>
      <c r="AQ39" s="416">
        <v>10000</v>
      </c>
      <c r="AR39" s="416"/>
      <c r="AS39" s="416"/>
      <c r="AT39" s="416"/>
      <c r="AU39" s="416"/>
      <c r="AV39" s="416"/>
      <c r="AW39" s="416"/>
      <c r="AX39" s="416"/>
      <c r="AY39" s="416"/>
      <c r="AZ39" s="416"/>
      <c r="BA39" s="416">
        <v>1</v>
      </c>
      <c r="BB39" s="416">
        <v>50000</v>
      </c>
      <c r="BC39" s="416">
        <v>25000</v>
      </c>
      <c r="BD39" s="416"/>
      <c r="BE39" s="416"/>
      <c r="BF39" s="416"/>
      <c r="BG39" s="416"/>
      <c r="BH39" s="416"/>
      <c r="BI39" s="416"/>
      <c r="BJ39" s="416"/>
      <c r="BK39" s="416"/>
      <c r="BL39" s="416"/>
      <c r="BM39" s="416">
        <v>22</v>
      </c>
      <c r="BN39" s="416">
        <v>12190000</v>
      </c>
      <c r="BO39" s="416">
        <v>5980500</v>
      </c>
    </row>
    <row r="40" spans="1:67" s="418" customFormat="1" ht="10.5">
      <c r="A40" s="462" t="s">
        <v>638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>
        <v>1</v>
      </c>
      <c r="U40" s="416">
        <v>30000</v>
      </c>
      <c r="V40" s="416">
        <v>30000</v>
      </c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>
        <v>5</v>
      </c>
      <c r="AM40" s="416">
        <v>700000</v>
      </c>
      <c r="AN40" s="416">
        <v>525000</v>
      </c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6"/>
      <c r="BM40" s="416">
        <v>6</v>
      </c>
      <c r="BN40" s="416">
        <v>730000</v>
      </c>
      <c r="BO40" s="416">
        <v>555000</v>
      </c>
    </row>
    <row r="41" spans="1:67" s="418" customFormat="1" ht="10.5">
      <c r="A41" s="415" t="s">
        <v>556</v>
      </c>
      <c r="B41" s="416"/>
      <c r="C41" s="416"/>
      <c r="D41" s="416"/>
      <c r="E41" s="416"/>
      <c r="F41" s="416"/>
      <c r="G41" s="416"/>
      <c r="H41" s="416">
        <v>2</v>
      </c>
      <c r="I41" s="416">
        <v>1900000</v>
      </c>
      <c r="J41" s="416">
        <v>1500000</v>
      </c>
      <c r="K41" s="416"/>
      <c r="L41" s="416"/>
      <c r="M41" s="416"/>
      <c r="N41" s="416"/>
      <c r="O41" s="416"/>
      <c r="P41" s="416"/>
      <c r="Q41" s="416"/>
      <c r="R41" s="416"/>
      <c r="S41" s="416"/>
      <c r="T41" s="416">
        <v>2</v>
      </c>
      <c r="U41" s="416">
        <v>60000</v>
      </c>
      <c r="V41" s="416">
        <v>30000</v>
      </c>
      <c r="W41" s="416">
        <v>1</v>
      </c>
      <c r="X41" s="416">
        <v>150000</v>
      </c>
      <c r="Y41" s="416">
        <v>60000</v>
      </c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>
        <v>1</v>
      </c>
      <c r="AV41" s="416">
        <v>50000</v>
      </c>
      <c r="AW41" s="416">
        <v>50000</v>
      </c>
      <c r="AX41" s="416"/>
      <c r="AY41" s="416"/>
      <c r="AZ41" s="416"/>
      <c r="BA41" s="416"/>
      <c r="BB41" s="416"/>
      <c r="BC41" s="416"/>
      <c r="BD41" s="416"/>
      <c r="BE41" s="416"/>
      <c r="BF41" s="416"/>
      <c r="BG41" s="416"/>
      <c r="BH41" s="416"/>
      <c r="BI41" s="416"/>
      <c r="BJ41" s="416"/>
      <c r="BK41" s="416"/>
      <c r="BL41" s="416"/>
      <c r="BM41" s="416">
        <v>6</v>
      </c>
      <c r="BN41" s="416">
        <v>2160000</v>
      </c>
      <c r="BO41" s="416">
        <v>1640000</v>
      </c>
    </row>
    <row r="42" spans="1:67" s="418" customFormat="1" ht="10.5">
      <c r="A42" s="415" t="s">
        <v>614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>
        <v>2</v>
      </c>
      <c r="U42" s="416">
        <v>510000</v>
      </c>
      <c r="V42" s="416">
        <v>510000</v>
      </c>
      <c r="W42" s="416"/>
      <c r="X42" s="416"/>
      <c r="Y42" s="416"/>
      <c r="Z42" s="416">
        <v>1</v>
      </c>
      <c r="AA42" s="416">
        <v>100000</v>
      </c>
      <c r="AB42" s="416">
        <v>50000</v>
      </c>
      <c r="AC42" s="416"/>
      <c r="AD42" s="416"/>
      <c r="AE42" s="416"/>
      <c r="AF42" s="416"/>
      <c r="AG42" s="416"/>
      <c r="AH42" s="416"/>
      <c r="AI42" s="416"/>
      <c r="AJ42" s="416"/>
      <c r="AK42" s="416"/>
      <c r="AL42" s="416">
        <v>1</v>
      </c>
      <c r="AM42" s="416">
        <v>50000</v>
      </c>
      <c r="AN42" s="416">
        <v>25000</v>
      </c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416"/>
      <c r="BD42" s="416"/>
      <c r="BE42" s="416"/>
      <c r="BF42" s="416"/>
      <c r="BG42" s="416"/>
      <c r="BH42" s="416"/>
      <c r="BI42" s="416"/>
      <c r="BJ42" s="416"/>
      <c r="BK42" s="416"/>
      <c r="BL42" s="416"/>
      <c r="BM42" s="416">
        <v>4</v>
      </c>
      <c r="BN42" s="416">
        <v>660000</v>
      </c>
      <c r="BO42" s="416">
        <v>585000</v>
      </c>
    </row>
    <row r="43" spans="1:67" s="418" customFormat="1" ht="10.5">
      <c r="A43" s="415" t="s">
        <v>557</v>
      </c>
      <c r="B43" s="416"/>
      <c r="C43" s="416"/>
      <c r="D43" s="416"/>
      <c r="E43" s="416"/>
      <c r="F43" s="416"/>
      <c r="G43" s="416"/>
      <c r="H43" s="416">
        <v>2</v>
      </c>
      <c r="I43" s="416">
        <v>150000</v>
      </c>
      <c r="J43" s="416">
        <v>105000</v>
      </c>
      <c r="K43" s="416"/>
      <c r="L43" s="416"/>
      <c r="M43" s="416"/>
      <c r="N43" s="416"/>
      <c r="O43" s="416"/>
      <c r="P43" s="416"/>
      <c r="Q43" s="416"/>
      <c r="R43" s="416"/>
      <c r="S43" s="416"/>
      <c r="T43" s="416">
        <v>1</v>
      </c>
      <c r="U43" s="416">
        <v>100000</v>
      </c>
      <c r="V43" s="416">
        <v>100000</v>
      </c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>
        <v>3</v>
      </c>
      <c r="BN43" s="416">
        <v>250000</v>
      </c>
      <c r="BO43" s="416">
        <v>205000</v>
      </c>
    </row>
    <row r="44" spans="1:67" s="418" customFormat="1" ht="10.5">
      <c r="A44" s="415" t="s">
        <v>558</v>
      </c>
      <c r="B44" s="416"/>
      <c r="C44" s="416"/>
      <c r="D44" s="416"/>
      <c r="E44" s="416">
        <v>1</v>
      </c>
      <c r="F44" s="416">
        <v>1000000</v>
      </c>
      <c r="G44" s="416">
        <v>1000000</v>
      </c>
      <c r="H44" s="416"/>
      <c r="I44" s="416"/>
      <c r="J44" s="416"/>
      <c r="K44" s="416"/>
      <c r="L44" s="416"/>
      <c r="M44" s="416"/>
      <c r="N44" s="416">
        <v>1</v>
      </c>
      <c r="O44" s="416">
        <v>500000</v>
      </c>
      <c r="P44" s="416">
        <v>500000</v>
      </c>
      <c r="Q44" s="416">
        <v>1</v>
      </c>
      <c r="R44" s="416">
        <v>100000</v>
      </c>
      <c r="S44" s="416">
        <v>33000</v>
      </c>
      <c r="T44" s="416">
        <v>4</v>
      </c>
      <c r="U44" s="416">
        <v>250000</v>
      </c>
      <c r="V44" s="416">
        <v>175000</v>
      </c>
      <c r="W44" s="416"/>
      <c r="X44" s="416"/>
      <c r="Y44" s="416"/>
      <c r="Z44" s="416">
        <v>1</v>
      </c>
      <c r="AA44" s="416">
        <v>1400000</v>
      </c>
      <c r="AB44" s="416">
        <v>560000</v>
      </c>
      <c r="AC44" s="416">
        <v>1</v>
      </c>
      <c r="AD44" s="416">
        <v>10000</v>
      </c>
      <c r="AE44" s="416">
        <v>10000</v>
      </c>
      <c r="AF44" s="416"/>
      <c r="AG44" s="416"/>
      <c r="AH44" s="416"/>
      <c r="AI44" s="416"/>
      <c r="AJ44" s="416"/>
      <c r="AK44" s="416"/>
      <c r="AL44" s="416">
        <v>2</v>
      </c>
      <c r="AM44" s="416">
        <v>20000</v>
      </c>
      <c r="AN44" s="416">
        <v>15000</v>
      </c>
      <c r="AO44" s="416">
        <v>1</v>
      </c>
      <c r="AP44" s="416">
        <v>250000</v>
      </c>
      <c r="AQ44" s="416">
        <v>150000</v>
      </c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416"/>
      <c r="BJ44" s="416"/>
      <c r="BK44" s="416"/>
      <c r="BL44" s="416"/>
      <c r="BM44" s="416">
        <v>12</v>
      </c>
      <c r="BN44" s="416">
        <v>3530000</v>
      </c>
      <c r="BO44" s="416">
        <v>2443000</v>
      </c>
    </row>
    <row r="45" spans="1:67" s="418" customFormat="1" ht="10.5">
      <c r="A45" s="415" t="s">
        <v>559</v>
      </c>
      <c r="B45" s="416">
        <v>1</v>
      </c>
      <c r="C45" s="416">
        <v>1000000</v>
      </c>
      <c r="D45" s="416">
        <v>1000000</v>
      </c>
      <c r="E45" s="416">
        <v>1</v>
      </c>
      <c r="F45" s="416">
        <v>800000</v>
      </c>
      <c r="G45" s="416">
        <v>800000</v>
      </c>
      <c r="H45" s="416">
        <v>1</v>
      </c>
      <c r="I45" s="416">
        <v>3000000</v>
      </c>
      <c r="J45" s="416">
        <v>3000000</v>
      </c>
      <c r="K45" s="416">
        <v>1</v>
      </c>
      <c r="L45" s="416">
        <v>100000</v>
      </c>
      <c r="M45" s="416">
        <v>40000</v>
      </c>
      <c r="N45" s="416"/>
      <c r="O45" s="416"/>
      <c r="P45" s="416"/>
      <c r="Q45" s="416">
        <v>1</v>
      </c>
      <c r="R45" s="416">
        <v>100000</v>
      </c>
      <c r="S45" s="416">
        <v>50000</v>
      </c>
      <c r="T45" s="416">
        <v>7</v>
      </c>
      <c r="U45" s="416">
        <v>320000</v>
      </c>
      <c r="V45" s="416">
        <v>305955</v>
      </c>
      <c r="W45" s="416"/>
      <c r="X45" s="416"/>
      <c r="Y45" s="416"/>
      <c r="Z45" s="416">
        <v>3</v>
      </c>
      <c r="AA45" s="416">
        <v>700000</v>
      </c>
      <c r="AB45" s="416">
        <v>349000</v>
      </c>
      <c r="AC45" s="416">
        <v>2</v>
      </c>
      <c r="AD45" s="416">
        <v>77000</v>
      </c>
      <c r="AE45" s="416">
        <v>71600</v>
      </c>
      <c r="AF45" s="416"/>
      <c r="AG45" s="416"/>
      <c r="AH45" s="416"/>
      <c r="AI45" s="416">
        <v>5</v>
      </c>
      <c r="AJ45" s="416">
        <v>1401400</v>
      </c>
      <c r="AK45" s="416">
        <v>1101400</v>
      </c>
      <c r="AL45" s="416">
        <v>1</v>
      </c>
      <c r="AM45" s="416">
        <v>500000</v>
      </c>
      <c r="AN45" s="416">
        <v>200000</v>
      </c>
      <c r="AO45" s="416">
        <v>3</v>
      </c>
      <c r="AP45" s="416">
        <v>410000</v>
      </c>
      <c r="AQ45" s="416">
        <v>410000</v>
      </c>
      <c r="AR45" s="416"/>
      <c r="AS45" s="416"/>
      <c r="AT45" s="416"/>
      <c r="AU45" s="416"/>
      <c r="AV45" s="416"/>
      <c r="AW45" s="416"/>
      <c r="AX45" s="416"/>
      <c r="AY45" s="416"/>
      <c r="AZ45" s="416"/>
      <c r="BA45" s="416">
        <v>2</v>
      </c>
      <c r="BB45" s="416">
        <v>420000</v>
      </c>
      <c r="BC45" s="416">
        <v>220000</v>
      </c>
      <c r="BD45" s="416"/>
      <c r="BE45" s="416"/>
      <c r="BF45" s="416"/>
      <c r="BG45" s="416"/>
      <c r="BH45" s="416"/>
      <c r="BI45" s="416"/>
      <c r="BJ45" s="416"/>
      <c r="BK45" s="416"/>
      <c r="BL45" s="416"/>
      <c r="BM45" s="416">
        <v>28</v>
      </c>
      <c r="BN45" s="416">
        <v>8828400</v>
      </c>
      <c r="BO45" s="416">
        <v>7547955</v>
      </c>
    </row>
    <row r="46" spans="1:67" s="418" customFormat="1" ht="10.5">
      <c r="A46" s="415" t="s">
        <v>744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>
        <v>1</v>
      </c>
      <c r="U46" s="416">
        <v>100000</v>
      </c>
      <c r="V46" s="416">
        <v>100000</v>
      </c>
      <c r="W46" s="416">
        <v>1</v>
      </c>
      <c r="X46" s="416">
        <v>100000</v>
      </c>
      <c r="Y46" s="416">
        <v>100000</v>
      </c>
      <c r="Z46" s="416"/>
      <c r="AA46" s="416"/>
      <c r="AB46" s="416"/>
      <c r="AC46" s="416"/>
      <c r="AD46" s="416"/>
      <c r="AE46" s="416"/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/>
      <c r="BE46" s="416"/>
      <c r="BF46" s="416"/>
      <c r="BG46" s="416"/>
      <c r="BH46" s="416"/>
      <c r="BI46" s="416"/>
      <c r="BJ46" s="416"/>
      <c r="BK46" s="416"/>
      <c r="BL46" s="416"/>
      <c r="BM46" s="416">
        <v>2</v>
      </c>
      <c r="BN46" s="416">
        <v>200000</v>
      </c>
      <c r="BO46" s="416">
        <v>200000</v>
      </c>
    </row>
    <row r="47" spans="1:67" s="418" customFormat="1" ht="10.5">
      <c r="A47" s="415" t="s">
        <v>560</v>
      </c>
      <c r="B47" s="416"/>
      <c r="C47" s="416"/>
      <c r="D47" s="416"/>
      <c r="E47" s="416">
        <v>1</v>
      </c>
      <c r="F47" s="416">
        <v>500000</v>
      </c>
      <c r="G47" s="416">
        <v>250000</v>
      </c>
      <c r="H47" s="416">
        <v>8</v>
      </c>
      <c r="I47" s="416">
        <v>1860000</v>
      </c>
      <c r="J47" s="416">
        <v>1665700</v>
      </c>
      <c r="K47" s="416"/>
      <c r="L47" s="416"/>
      <c r="M47" s="416"/>
      <c r="N47" s="416"/>
      <c r="O47" s="416"/>
      <c r="P47" s="416"/>
      <c r="Q47" s="416">
        <v>6</v>
      </c>
      <c r="R47" s="416">
        <v>1900000</v>
      </c>
      <c r="S47" s="416">
        <v>1299000</v>
      </c>
      <c r="T47" s="416">
        <v>52</v>
      </c>
      <c r="U47" s="416">
        <v>38710000</v>
      </c>
      <c r="V47" s="416">
        <v>33096500</v>
      </c>
      <c r="W47" s="416">
        <v>7</v>
      </c>
      <c r="X47" s="416">
        <v>1350000</v>
      </c>
      <c r="Y47" s="416">
        <v>1408400</v>
      </c>
      <c r="Z47" s="416">
        <v>5</v>
      </c>
      <c r="AA47" s="416">
        <v>650000</v>
      </c>
      <c r="AB47" s="416">
        <v>583000</v>
      </c>
      <c r="AC47" s="416">
        <v>2</v>
      </c>
      <c r="AD47" s="416">
        <v>800000</v>
      </c>
      <c r="AE47" s="416">
        <v>362500</v>
      </c>
      <c r="AF47" s="416"/>
      <c r="AG47" s="416"/>
      <c r="AH47" s="416"/>
      <c r="AI47" s="416">
        <v>10</v>
      </c>
      <c r="AJ47" s="416">
        <v>2800000</v>
      </c>
      <c r="AK47" s="416">
        <v>1685000</v>
      </c>
      <c r="AL47" s="416">
        <v>6</v>
      </c>
      <c r="AM47" s="416">
        <v>4150000</v>
      </c>
      <c r="AN47" s="416">
        <v>2837500</v>
      </c>
      <c r="AO47" s="416">
        <v>13</v>
      </c>
      <c r="AP47" s="416">
        <v>6590000</v>
      </c>
      <c r="AQ47" s="416">
        <v>4297500</v>
      </c>
      <c r="AR47" s="416"/>
      <c r="AS47" s="416"/>
      <c r="AT47" s="416"/>
      <c r="AU47" s="416"/>
      <c r="AV47" s="416"/>
      <c r="AW47" s="416"/>
      <c r="AX47" s="416">
        <v>3</v>
      </c>
      <c r="AY47" s="416">
        <v>300000</v>
      </c>
      <c r="AZ47" s="416">
        <v>262500</v>
      </c>
      <c r="BA47" s="416"/>
      <c r="BB47" s="416"/>
      <c r="BC47" s="416"/>
      <c r="BD47" s="416">
        <v>2</v>
      </c>
      <c r="BE47" s="416">
        <v>300000</v>
      </c>
      <c r="BF47" s="416">
        <v>190000</v>
      </c>
      <c r="BG47" s="416"/>
      <c r="BH47" s="416"/>
      <c r="BI47" s="416"/>
      <c r="BJ47" s="416"/>
      <c r="BK47" s="416"/>
      <c r="BL47" s="416"/>
      <c r="BM47" s="416">
        <v>115</v>
      </c>
      <c r="BN47" s="416">
        <v>59910000</v>
      </c>
      <c r="BO47" s="416">
        <v>47937600</v>
      </c>
    </row>
    <row r="48" spans="1:67" s="418" customFormat="1" ht="10.5">
      <c r="A48" s="415" t="s">
        <v>561</v>
      </c>
      <c r="B48" s="416"/>
      <c r="C48" s="416"/>
      <c r="D48" s="416"/>
      <c r="E48" s="416"/>
      <c r="F48" s="416"/>
      <c r="G48" s="416"/>
      <c r="H48" s="416">
        <v>3</v>
      </c>
      <c r="I48" s="416">
        <v>3120000</v>
      </c>
      <c r="J48" s="416">
        <v>3100200</v>
      </c>
      <c r="K48" s="416"/>
      <c r="L48" s="416"/>
      <c r="M48" s="416"/>
      <c r="N48" s="416"/>
      <c r="O48" s="416"/>
      <c r="P48" s="416"/>
      <c r="Q48" s="416">
        <v>2</v>
      </c>
      <c r="R48" s="416">
        <v>60000</v>
      </c>
      <c r="S48" s="416">
        <v>35000</v>
      </c>
      <c r="T48" s="416">
        <v>16</v>
      </c>
      <c r="U48" s="416">
        <v>2580000</v>
      </c>
      <c r="V48" s="416">
        <v>1806700</v>
      </c>
      <c r="W48" s="416"/>
      <c r="X48" s="416"/>
      <c r="Y48" s="416"/>
      <c r="Z48" s="416">
        <v>3</v>
      </c>
      <c r="AA48" s="416">
        <v>300000</v>
      </c>
      <c r="AB48" s="416">
        <v>204500</v>
      </c>
      <c r="AC48" s="416">
        <v>1</v>
      </c>
      <c r="AD48" s="416">
        <v>10000</v>
      </c>
      <c r="AE48" s="416">
        <v>10000</v>
      </c>
      <c r="AF48" s="416">
        <v>1</v>
      </c>
      <c r="AG48" s="416">
        <v>50000</v>
      </c>
      <c r="AH48" s="416">
        <v>50000</v>
      </c>
      <c r="AI48" s="416">
        <v>2</v>
      </c>
      <c r="AJ48" s="416">
        <v>30000</v>
      </c>
      <c r="AK48" s="416">
        <v>30000</v>
      </c>
      <c r="AL48" s="416">
        <v>3</v>
      </c>
      <c r="AM48" s="416">
        <v>70000</v>
      </c>
      <c r="AN48" s="416">
        <v>44500</v>
      </c>
      <c r="AO48" s="416">
        <v>1</v>
      </c>
      <c r="AP48" s="416">
        <v>100000</v>
      </c>
      <c r="AQ48" s="416">
        <v>49000</v>
      </c>
      <c r="AR48" s="416"/>
      <c r="AS48" s="416"/>
      <c r="AT48" s="416"/>
      <c r="AU48" s="416">
        <v>3</v>
      </c>
      <c r="AV48" s="416">
        <v>260000</v>
      </c>
      <c r="AW48" s="416">
        <v>260000</v>
      </c>
      <c r="AX48" s="416">
        <v>1</v>
      </c>
      <c r="AY48" s="416">
        <v>100000</v>
      </c>
      <c r="AZ48" s="416">
        <v>50000</v>
      </c>
      <c r="BA48" s="416"/>
      <c r="BB48" s="416"/>
      <c r="BC48" s="416"/>
      <c r="BD48" s="416">
        <v>1</v>
      </c>
      <c r="BE48" s="416">
        <v>100000</v>
      </c>
      <c r="BF48" s="416">
        <v>100000</v>
      </c>
      <c r="BG48" s="416"/>
      <c r="BH48" s="416"/>
      <c r="BI48" s="416"/>
      <c r="BJ48" s="416"/>
      <c r="BK48" s="416"/>
      <c r="BL48" s="416"/>
      <c r="BM48" s="416">
        <v>37</v>
      </c>
      <c r="BN48" s="416">
        <v>6780000</v>
      </c>
      <c r="BO48" s="416">
        <v>5739900</v>
      </c>
    </row>
    <row r="49" spans="1:67" s="418" customFormat="1" ht="10.5">
      <c r="A49" s="415" t="s">
        <v>562</v>
      </c>
      <c r="B49" s="416">
        <v>1</v>
      </c>
      <c r="C49" s="416">
        <v>20000</v>
      </c>
      <c r="D49" s="416">
        <v>20000</v>
      </c>
      <c r="E49" s="416">
        <v>2</v>
      </c>
      <c r="F49" s="416">
        <v>110000</v>
      </c>
      <c r="G49" s="416">
        <v>46700</v>
      </c>
      <c r="H49" s="416">
        <v>31</v>
      </c>
      <c r="I49" s="416">
        <v>8602800</v>
      </c>
      <c r="J49" s="416">
        <v>5144650</v>
      </c>
      <c r="K49" s="416">
        <v>2</v>
      </c>
      <c r="L49" s="416">
        <v>100000</v>
      </c>
      <c r="M49" s="416">
        <v>62000</v>
      </c>
      <c r="N49" s="416">
        <v>1</v>
      </c>
      <c r="O49" s="416">
        <v>100000</v>
      </c>
      <c r="P49" s="416">
        <v>100000</v>
      </c>
      <c r="Q49" s="416">
        <v>14</v>
      </c>
      <c r="R49" s="416">
        <v>2830000</v>
      </c>
      <c r="S49" s="416">
        <v>2555000</v>
      </c>
      <c r="T49" s="416">
        <v>161</v>
      </c>
      <c r="U49" s="416">
        <v>27445000</v>
      </c>
      <c r="V49" s="416">
        <v>22293750</v>
      </c>
      <c r="W49" s="416">
        <v>10</v>
      </c>
      <c r="X49" s="416">
        <v>1550000</v>
      </c>
      <c r="Y49" s="416">
        <v>1550000</v>
      </c>
      <c r="Z49" s="416">
        <v>37</v>
      </c>
      <c r="AA49" s="416">
        <v>5820000</v>
      </c>
      <c r="AB49" s="416">
        <v>3908000</v>
      </c>
      <c r="AC49" s="416">
        <v>9</v>
      </c>
      <c r="AD49" s="416">
        <v>1465000</v>
      </c>
      <c r="AE49" s="416">
        <v>1000400</v>
      </c>
      <c r="AF49" s="416"/>
      <c r="AG49" s="416"/>
      <c r="AH49" s="416"/>
      <c r="AI49" s="416">
        <v>19</v>
      </c>
      <c r="AJ49" s="416">
        <v>2480000</v>
      </c>
      <c r="AK49" s="416">
        <v>2095000</v>
      </c>
      <c r="AL49" s="416">
        <v>21</v>
      </c>
      <c r="AM49" s="416">
        <v>3350000</v>
      </c>
      <c r="AN49" s="416">
        <v>2535000</v>
      </c>
      <c r="AO49" s="416">
        <v>32</v>
      </c>
      <c r="AP49" s="416">
        <v>5210000</v>
      </c>
      <c r="AQ49" s="416">
        <v>3752500</v>
      </c>
      <c r="AR49" s="416">
        <v>1</v>
      </c>
      <c r="AS49" s="416">
        <v>100000</v>
      </c>
      <c r="AT49" s="416">
        <v>50000</v>
      </c>
      <c r="AU49" s="416">
        <v>4</v>
      </c>
      <c r="AV49" s="416">
        <v>410000</v>
      </c>
      <c r="AW49" s="416">
        <v>350000</v>
      </c>
      <c r="AX49" s="416">
        <v>1</v>
      </c>
      <c r="AY49" s="416">
        <v>100000</v>
      </c>
      <c r="AZ49" s="416">
        <v>100000</v>
      </c>
      <c r="BA49" s="416"/>
      <c r="BB49" s="416"/>
      <c r="BC49" s="416"/>
      <c r="BD49" s="416">
        <v>7</v>
      </c>
      <c r="BE49" s="416">
        <v>710000</v>
      </c>
      <c r="BF49" s="416">
        <v>535000</v>
      </c>
      <c r="BG49" s="416"/>
      <c r="BH49" s="416"/>
      <c r="BI49" s="416"/>
      <c r="BJ49" s="416"/>
      <c r="BK49" s="416"/>
      <c r="BL49" s="416"/>
      <c r="BM49" s="416">
        <v>353</v>
      </c>
      <c r="BN49" s="416">
        <v>60402800</v>
      </c>
      <c r="BO49" s="416">
        <v>46098000</v>
      </c>
    </row>
    <row r="50" spans="1:67" s="418" customFormat="1" ht="10.5">
      <c r="A50" s="415" t="s">
        <v>563</v>
      </c>
      <c r="B50" s="416"/>
      <c r="C50" s="416"/>
      <c r="D50" s="416"/>
      <c r="E50" s="416"/>
      <c r="F50" s="416"/>
      <c r="G50" s="416"/>
      <c r="H50" s="416">
        <v>1</v>
      </c>
      <c r="I50" s="416">
        <v>100000</v>
      </c>
      <c r="J50" s="416">
        <v>100000</v>
      </c>
      <c r="K50" s="416"/>
      <c r="L50" s="416"/>
      <c r="M50" s="416"/>
      <c r="N50" s="416"/>
      <c r="O50" s="416"/>
      <c r="P50" s="416"/>
      <c r="Q50" s="416">
        <v>1</v>
      </c>
      <c r="R50" s="416">
        <v>250000</v>
      </c>
      <c r="S50" s="416">
        <v>250000</v>
      </c>
      <c r="T50" s="416">
        <v>7</v>
      </c>
      <c r="U50" s="416">
        <v>1970000</v>
      </c>
      <c r="V50" s="416">
        <v>1770000</v>
      </c>
      <c r="W50" s="416"/>
      <c r="X50" s="416"/>
      <c r="Y50" s="416"/>
      <c r="Z50" s="416"/>
      <c r="AA50" s="416"/>
      <c r="AB50" s="416"/>
      <c r="AC50" s="416">
        <v>1</v>
      </c>
      <c r="AD50" s="416">
        <v>50000</v>
      </c>
      <c r="AE50" s="416">
        <v>50000</v>
      </c>
      <c r="AF50" s="416">
        <v>1</v>
      </c>
      <c r="AG50" s="416">
        <v>50000</v>
      </c>
      <c r="AH50" s="416">
        <v>50000</v>
      </c>
      <c r="AI50" s="416">
        <v>1</v>
      </c>
      <c r="AJ50" s="416">
        <v>100000</v>
      </c>
      <c r="AK50" s="416">
        <v>50000</v>
      </c>
      <c r="AL50" s="416">
        <v>2</v>
      </c>
      <c r="AM50" s="416">
        <v>1050000</v>
      </c>
      <c r="AN50" s="416">
        <v>1017500</v>
      </c>
      <c r="AO50" s="416">
        <v>1</v>
      </c>
      <c r="AP50" s="416">
        <v>10000</v>
      </c>
      <c r="AQ50" s="416">
        <v>10000</v>
      </c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>
        <v>15</v>
      </c>
      <c r="BN50" s="416">
        <v>3580000</v>
      </c>
      <c r="BO50" s="416">
        <v>3297500</v>
      </c>
    </row>
    <row r="51" spans="1:67" s="418" customFormat="1" ht="10.5">
      <c r="A51" s="415" t="s">
        <v>564</v>
      </c>
      <c r="B51" s="416"/>
      <c r="C51" s="416"/>
      <c r="D51" s="416"/>
      <c r="E51" s="416"/>
      <c r="F51" s="416"/>
      <c r="G51" s="416"/>
      <c r="H51" s="416">
        <v>1</v>
      </c>
      <c r="I51" s="416">
        <v>100000</v>
      </c>
      <c r="J51" s="416">
        <v>100000</v>
      </c>
      <c r="K51" s="416"/>
      <c r="L51" s="416"/>
      <c r="M51" s="416"/>
      <c r="N51" s="416"/>
      <c r="O51" s="416"/>
      <c r="P51" s="416"/>
      <c r="Q51" s="416">
        <v>1</v>
      </c>
      <c r="R51" s="416">
        <v>250000</v>
      </c>
      <c r="S51" s="416">
        <v>125000</v>
      </c>
      <c r="T51" s="416">
        <v>5</v>
      </c>
      <c r="U51" s="416">
        <v>4070000</v>
      </c>
      <c r="V51" s="416">
        <v>3990000</v>
      </c>
      <c r="W51" s="416"/>
      <c r="X51" s="416"/>
      <c r="Y51" s="416"/>
      <c r="Z51" s="416">
        <v>1</v>
      </c>
      <c r="AA51" s="416">
        <v>200000</v>
      </c>
      <c r="AB51" s="416">
        <v>190000</v>
      </c>
      <c r="AC51" s="416">
        <v>1</v>
      </c>
      <c r="AD51" s="416">
        <v>10000</v>
      </c>
      <c r="AE51" s="416">
        <v>10000</v>
      </c>
      <c r="AF51" s="416"/>
      <c r="AG51" s="416"/>
      <c r="AH51" s="416"/>
      <c r="AI51" s="416"/>
      <c r="AJ51" s="416"/>
      <c r="AK51" s="416"/>
      <c r="AL51" s="416">
        <v>1</v>
      </c>
      <c r="AM51" s="416">
        <v>10000</v>
      </c>
      <c r="AN51" s="416">
        <v>5000</v>
      </c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6"/>
      <c r="BE51" s="416"/>
      <c r="BF51" s="416"/>
      <c r="BG51" s="416"/>
      <c r="BH51" s="416"/>
      <c r="BI51" s="416"/>
      <c r="BJ51" s="416"/>
      <c r="BK51" s="416"/>
      <c r="BL51" s="416"/>
      <c r="BM51" s="416">
        <v>10</v>
      </c>
      <c r="BN51" s="416">
        <v>4640000</v>
      </c>
      <c r="BO51" s="416">
        <v>4420000</v>
      </c>
    </row>
    <row r="52" spans="1:67" s="418" customFormat="1" ht="10.5">
      <c r="A52" s="415" t="s">
        <v>615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>
        <v>1</v>
      </c>
      <c r="L52" s="416">
        <v>100000</v>
      </c>
      <c r="M52" s="416">
        <v>100000</v>
      </c>
      <c r="N52" s="416"/>
      <c r="O52" s="416"/>
      <c r="P52" s="416"/>
      <c r="Q52" s="416"/>
      <c r="R52" s="416"/>
      <c r="S52" s="416"/>
      <c r="T52" s="416">
        <v>8</v>
      </c>
      <c r="U52" s="416">
        <v>2550000</v>
      </c>
      <c r="V52" s="416">
        <v>2250000</v>
      </c>
      <c r="W52" s="416"/>
      <c r="X52" s="416"/>
      <c r="Y52" s="416"/>
      <c r="Z52" s="416">
        <v>1</v>
      </c>
      <c r="AA52" s="416">
        <v>200000</v>
      </c>
      <c r="AB52" s="416">
        <v>200000</v>
      </c>
      <c r="AC52" s="416"/>
      <c r="AD52" s="416"/>
      <c r="AE52" s="416"/>
      <c r="AF52" s="416"/>
      <c r="AG52" s="416"/>
      <c r="AH52" s="416"/>
      <c r="AI52" s="416">
        <v>4</v>
      </c>
      <c r="AJ52" s="416">
        <v>950000</v>
      </c>
      <c r="AK52" s="416">
        <v>867000</v>
      </c>
      <c r="AL52" s="416"/>
      <c r="AM52" s="416"/>
      <c r="AN52" s="416"/>
      <c r="AO52" s="416">
        <v>1</v>
      </c>
      <c r="AP52" s="416">
        <v>250000</v>
      </c>
      <c r="AQ52" s="416">
        <v>125000</v>
      </c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>
        <v>15</v>
      </c>
      <c r="BN52" s="416">
        <v>4050000</v>
      </c>
      <c r="BO52" s="416">
        <v>3542000</v>
      </c>
    </row>
    <row r="53" spans="1:67" s="418" customFormat="1" ht="10.5">
      <c r="A53" s="415" t="s">
        <v>565</v>
      </c>
      <c r="B53" s="416"/>
      <c r="C53" s="416"/>
      <c r="D53" s="416"/>
      <c r="E53" s="416"/>
      <c r="F53" s="416"/>
      <c r="G53" s="416"/>
      <c r="H53" s="416">
        <v>1</v>
      </c>
      <c r="I53" s="416">
        <v>100000</v>
      </c>
      <c r="J53" s="416">
        <v>100000</v>
      </c>
      <c r="K53" s="416"/>
      <c r="L53" s="416"/>
      <c r="M53" s="416"/>
      <c r="N53" s="416"/>
      <c r="O53" s="416"/>
      <c r="P53" s="416"/>
      <c r="Q53" s="416"/>
      <c r="R53" s="416"/>
      <c r="S53" s="416"/>
      <c r="T53" s="416">
        <v>5</v>
      </c>
      <c r="U53" s="416">
        <v>1800000</v>
      </c>
      <c r="V53" s="416">
        <v>1750000</v>
      </c>
      <c r="W53" s="416"/>
      <c r="X53" s="416"/>
      <c r="Y53" s="416"/>
      <c r="Z53" s="416">
        <v>2</v>
      </c>
      <c r="AA53" s="416">
        <v>200000</v>
      </c>
      <c r="AB53" s="416">
        <v>200000</v>
      </c>
      <c r="AC53" s="416"/>
      <c r="AD53" s="416"/>
      <c r="AE53" s="416"/>
      <c r="AF53" s="416"/>
      <c r="AG53" s="416"/>
      <c r="AH53" s="416"/>
      <c r="AI53" s="416"/>
      <c r="AJ53" s="416"/>
      <c r="AK53" s="416"/>
      <c r="AL53" s="416">
        <v>2</v>
      </c>
      <c r="AM53" s="416">
        <v>100000</v>
      </c>
      <c r="AN53" s="416">
        <v>75000</v>
      </c>
      <c r="AO53" s="416"/>
      <c r="AP53" s="416"/>
      <c r="AQ53" s="416"/>
      <c r="AR53" s="416"/>
      <c r="AS53" s="416"/>
      <c r="AT53" s="416"/>
      <c r="AU53" s="416"/>
      <c r="AV53" s="416"/>
      <c r="AW53" s="416"/>
      <c r="AX53" s="416">
        <v>1</v>
      </c>
      <c r="AY53" s="416">
        <v>1000000</v>
      </c>
      <c r="AZ53" s="416">
        <v>500000</v>
      </c>
      <c r="BA53" s="416"/>
      <c r="BB53" s="416"/>
      <c r="BC53" s="416"/>
      <c r="BD53" s="416"/>
      <c r="BE53" s="416"/>
      <c r="BF53" s="416"/>
      <c r="BG53" s="416"/>
      <c r="BH53" s="416"/>
      <c r="BI53" s="416"/>
      <c r="BJ53" s="416"/>
      <c r="BK53" s="416"/>
      <c r="BL53" s="416"/>
      <c r="BM53" s="416">
        <v>11</v>
      </c>
      <c r="BN53" s="416">
        <v>3200000</v>
      </c>
      <c r="BO53" s="416">
        <v>2625000</v>
      </c>
    </row>
    <row r="54" spans="1:67" s="418" customFormat="1" ht="10.5">
      <c r="A54" s="415" t="s">
        <v>566</v>
      </c>
      <c r="B54" s="416"/>
      <c r="C54" s="416"/>
      <c r="D54" s="416"/>
      <c r="E54" s="416"/>
      <c r="F54" s="416"/>
      <c r="G54" s="416"/>
      <c r="H54" s="416">
        <v>1</v>
      </c>
      <c r="I54" s="416">
        <v>50000</v>
      </c>
      <c r="J54" s="416">
        <v>50000</v>
      </c>
      <c r="K54" s="416"/>
      <c r="L54" s="416"/>
      <c r="M54" s="416"/>
      <c r="N54" s="416"/>
      <c r="O54" s="416"/>
      <c r="P54" s="416"/>
      <c r="Q54" s="416"/>
      <c r="R54" s="416"/>
      <c r="S54" s="416"/>
      <c r="T54" s="416">
        <v>2</v>
      </c>
      <c r="U54" s="416">
        <v>3510000</v>
      </c>
      <c r="V54" s="416">
        <v>3510000</v>
      </c>
      <c r="W54" s="416">
        <v>2</v>
      </c>
      <c r="X54" s="416">
        <v>400000</v>
      </c>
      <c r="Y54" s="416">
        <v>345000</v>
      </c>
      <c r="Z54" s="416">
        <v>1</v>
      </c>
      <c r="AA54" s="416">
        <v>200000</v>
      </c>
      <c r="AB54" s="416">
        <v>150000</v>
      </c>
      <c r="AC54" s="416">
        <v>2</v>
      </c>
      <c r="AD54" s="416">
        <v>820000</v>
      </c>
      <c r="AE54" s="416">
        <v>319500</v>
      </c>
      <c r="AF54" s="416">
        <v>1</v>
      </c>
      <c r="AG54" s="416">
        <v>10000</v>
      </c>
      <c r="AH54" s="416">
        <v>10000</v>
      </c>
      <c r="AI54" s="416"/>
      <c r="AJ54" s="416"/>
      <c r="AK54" s="416"/>
      <c r="AL54" s="416">
        <v>1</v>
      </c>
      <c r="AM54" s="416">
        <v>100000</v>
      </c>
      <c r="AN54" s="416">
        <v>50000</v>
      </c>
      <c r="AO54" s="416"/>
      <c r="AP54" s="416"/>
      <c r="AQ54" s="416"/>
      <c r="AR54" s="416"/>
      <c r="AS54" s="416"/>
      <c r="AT54" s="416"/>
      <c r="AU54" s="416"/>
      <c r="AV54" s="416"/>
      <c r="AW54" s="416"/>
      <c r="AX54" s="416">
        <v>1</v>
      </c>
      <c r="AY54" s="416">
        <v>250000</v>
      </c>
      <c r="AZ54" s="416">
        <v>250000</v>
      </c>
      <c r="BA54" s="416"/>
      <c r="BB54" s="416"/>
      <c r="BC54" s="416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>
        <v>11</v>
      </c>
      <c r="BN54" s="416">
        <v>5340000</v>
      </c>
      <c r="BO54" s="416">
        <v>4684500</v>
      </c>
    </row>
    <row r="55" spans="1:67" s="418" customFormat="1" ht="10.5">
      <c r="A55" s="415" t="s">
        <v>567</v>
      </c>
      <c r="B55" s="416"/>
      <c r="C55" s="416"/>
      <c r="D55" s="416"/>
      <c r="E55" s="416"/>
      <c r="F55" s="416"/>
      <c r="G55" s="416"/>
      <c r="H55" s="416">
        <v>5</v>
      </c>
      <c r="I55" s="416">
        <v>590000</v>
      </c>
      <c r="J55" s="416">
        <v>524000</v>
      </c>
      <c r="K55" s="416"/>
      <c r="L55" s="416"/>
      <c r="M55" s="416"/>
      <c r="N55" s="416"/>
      <c r="O55" s="416"/>
      <c r="P55" s="416"/>
      <c r="Q55" s="416">
        <v>1</v>
      </c>
      <c r="R55" s="416">
        <v>10000</v>
      </c>
      <c r="S55" s="416">
        <v>4000</v>
      </c>
      <c r="T55" s="416">
        <v>12</v>
      </c>
      <c r="U55" s="416">
        <v>2410000</v>
      </c>
      <c r="V55" s="416">
        <v>1425200</v>
      </c>
      <c r="W55" s="416">
        <v>1</v>
      </c>
      <c r="X55" s="416">
        <v>100000</v>
      </c>
      <c r="Y55" s="416">
        <v>49000</v>
      </c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>
        <v>2</v>
      </c>
      <c r="AM55" s="416">
        <v>210000</v>
      </c>
      <c r="AN55" s="416">
        <v>110000</v>
      </c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6"/>
      <c r="BM55" s="416">
        <v>21</v>
      </c>
      <c r="BN55" s="416">
        <v>3320000</v>
      </c>
      <c r="BO55" s="416">
        <v>2112200</v>
      </c>
    </row>
    <row r="56" spans="1:67" s="418" customFormat="1" ht="10.5">
      <c r="A56" s="415" t="s">
        <v>616</v>
      </c>
      <c r="B56" s="416"/>
      <c r="C56" s="416"/>
      <c r="D56" s="416"/>
      <c r="E56" s="416"/>
      <c r="F56" s="416"/>
      <c r="G56" s="416"/>
      <c r="H56" s="416">
        <v>1</v>
      </c>
      <c r="I56" s="416">
        <v>5000000</v>
      </c>
      <c r="J56" s="416">
        <v>4000000</v>
      </c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>
        <v>1</v>
      </c>
      <c r="AJ56" s="416">
        <v>100000</v>
      </c>
      <c r="AK56" s="416">
        <v>100000</v>
      </c>
      <c r="AL56" s="416"/>
      <c r="AM56" s="416"/>
      <c r="AN56" s="416"/>
      <c r="AO56" s="416">
        <v>1</v>
      </c>
      <c r="AP56" s="416">
        <v>26584000</v>
      </c>
      <c r="AQ56" s="416">
        <v>13292000</v>
      </c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>
        <v>3</v>
      </c>
      <c r="BN56" s="416">
        <v>31684000</v>
      </c>
      <c r="BO56" s="416">
        <v>17392000</v>
      </c>
    </row>
    <row r="57" spans="1:67" s="418" customFormat="1" ht="10.5">
      <c r="A57" s="415" t="s">
        <v>745</v>
      </c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>
        <v>1</v>
      </c>
      <c r="U57" s="416">
        <v>160000</v>
      </c>
      <c r="V57" s="416">
        <v>120800</v>
      </c>
      <c r="W57" s="416">
        <v>1</v>
      </c>
      <c r="X57" s="416">
        <v>20000</v>
      </c>
      <c r="Y57" s="416">
        <v>20000</v>
      </c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>
        <v>2</v>
      </c>
      <c r="BN57" s="416">
        <v>180000</v>
      </c>
      <c r="BO57" s="416">
        <v>140800</v>
      </c>
    </row>
    <row r="58" spans="1:67" s="418" customFormat="1" ht="10.5">
      <c r="A58" s="415" t="s">
        <v>568</v>
      </c>
      <c r="B58" s="416">
        <v>1</v>
      </c>
      <c r="C58" s="416">
        <v>200000</v>
      </c>
      <c r="D58" s="416">
        <v>200000</v>
      </c>
      <c r="E58" s="416"/>
      <c r="F58" s="416"/>
      <c r="G58" s="416"/>
      <c r="H58" s="416">
        <v>2</v>
      </c>
      <c r="I58" s="416">
        <v>300000</v>
      </c>
      <c r="J58" s="416">
        <v>280000</v>
      </c>
      <c r="K58" s="416"/>
      <c r="L58" s="416"/>
      <c r="M58" s="416"/>
      <c r="N58" s="416"/>
      <c r="O58" s="416"/>
      <c r="P58" s="416"/>
      <c r="Q58" s="416"/>
      <c r="R58" s="416"/>
      <c r="S58" s="416"/>
      <c r="T58" s="416">
        <v>10</v>
      </c>
      <c r="U58" s="416">
        <v>3330000</v>
      </c>
      <c r="V58" s="416">
        <v>2956000</v>
      </c>
      <c r="W58" s="416"/>
      <c r="X58" s="416"/>
      <c r="Y58" s="416"/>
      <c r="Z58" s="416">
        <v>3</v>
      </c>
      <c r="AA58" s="416">
        <v>645000</v>
      </c>
      <c r="AB58" s="416">
        <v>255000</v>
      </c>
      <c r="AC58" s="416"/>
      <c r="AD58" s="416"/>
      <c r="AE58" s="416"/>
      <c r="AF58" s="416"/>
      <c r="AG58" s="416"/>
      <c r="AH58" s="416"/>
      <c r="AI58" s="416">
        <v>2</v>
      </c>
      <c r="AJ58" s="416">
        <v>130000</v>
      </c>
      <c r="AK58" s="416">
        <v>70000</v>
      </c>
      <c r="AL58" s="416">
        <v>1</v>
      </c>
      <c r="AM58" s="416">
        <v>100000</v>
      </c>
      <c r="AN58" s="416">
        <v>100000</v>
      </c>
      <c r="AO58" s="416">
        <v>1</v>
      </c>
      <c r="AP58" s="416">
        <v>100000</v>
      </c>
      <c r="AQ58" s="416">
        <v>100000</v>
      </c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>
        <v>1</v>
      </c>
      <c r="BE58" s="416">
        <v>100000</v>
      </c>
      <c r="BF58" s="416">
        <v>33000</v>
      </c>
      <c r="BG58" s="416"/>
      <c r="BH58" s="416"/>
      <c r="BI58" s="416"/>
      <c r="BJ58" s="416"/>
      <c r="BK58" s="416"/>
      <c r="BL58" s="416"/>
      <c r="BM58" s="416">
        <v>21</v>
      </c>
      <c r="BN58" s="416">
        <v>4905000</v>
      </c>
      <c r="BO58" s="416">
        <v>3994000</v>
      </c>
    </row>
    <row r="59" spans="1:67" s="418" customFormat="1" ht="10.5">
      <c r="A59" s="415" t="s">
        <v>678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>
        <v>2</v>
      </c>
      <c r="X59" s="416">
        <v>200000</v>
      </c>
      <c r="Y59" s="416">
        <v>200000</v>
      </c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>
        <v>2</v>
      </c>
      <c r="BN59" s="416">
        <v>200000</v>
      </c>
      <c r="BO59" s="416">
        <v>200000</v>
      </c>
    </row>
    <row r="60" spans="1:67" s="418" customFormat="1" ht="10.5">
      <c r="A60" s="415" t="s">
        <v>569</v>
      </c>
      <c r="B60" s="416">
        <v>1</v>
      </c>
      <c r="C60" s="416">
        <v>200000</v>
      </c>
      <c r="D60" s="416">
        <v>98000</v>
      </c>
      <c r="E60" s="416"/>
      <c r="F60" s="416"/>
      <c r="G60" s="416"/>
      <c r="H60" s="416">
        <v>2</v>
      </c>
      <c r="I60" s="416">
        <v>170000</v>
      </c>
      <c r="J60" s="416">
        <v>49000</v>
      </c>
      <c r="K60" s="416"/>
      <c r="L60" s="416"/>
      <c r="M60" s="416"/>
      <c r="N60" s="416"/>
      <c r="O60" s="416"/>
      <c r="P60" s="416"/>
      <c r="Q60" s="416">
        <v>6</v>
      </c>
      <c r="R60" s="416">
        <v>6850000</v>
      </c>
      <c r="S60" s="416">
        <v>6500000</v>
      </c>
      <c r="T60" s="416">
        <v>13</v>
      </c>
      <c r="U60" s="416">
        <v>2920000</v>
      </c>
      <c r="V60" s="416">
        <v>1882500</v>
      </c>
      <c r="W60" s="416"/>
      <c r="X60" s="416"/>
      <c r="Y60" s="416"/>
      <c r="Z60" s="416">
        <v>2</v>
      </c>
      <c r="AA60" s="416">
        <v>700000</v>
      </c>
      <c r="AB60" s="416">
        <v>450000</v>
      </c>
      <c r="AC60" s="416">
        <v>1</v>
      </c>
      <c r="AD60" s="416">
        <v>500000</v>
      </c>
      <c r="AE60" s="416">
        <v>150000</v>
      </c>
      <c r="AF60" s="416"/>
      <c r="AG60" s="416"/>
      <c r="AH60" s="416"/>
      <c r="AI60" s="416">
        <v>7</v>
      </c>
      <c r="AJ60" s="416">
        <v>1950000</v>
      </c>
      <c r="AK60" s="416">
        <v>1857000</v>
      </c>
      <c r="AL60" s="416">
        <v>5</v>
      </c>
      <c r="AM60" s="416">
        <v>3510000</v>
      </c>
      <c r="AN60" s="416">
        <v>3260000</v>
      </c>
      <c r="AO60" s="416">
        <v>4</v>
      </c>
      <c r="AP60" s="416">
        <v>510000</v>
      </c>
      <c r="AQ60" s="416">
        <v>405000</v>
      </c>
      <c r="AR60" s="416"/>
      <c r="AS60" s="416"/>
      <c r="AT60" s="416"/>
      <c r="AU60" s="416"/>
      <c r="AV60" s="416"/>
      <c r="AW60" s="416"/>
      <c r="AX60" s="416"/>
      <c r="AY60" s="416"/>
      <c r="AZ60" s="416"/>
      <c r="BA60" s="416">
        <v>1</v>
      </c>
      <c r="BB60" s="416">
        <v>100000</v>
      </c>
      <c r="BC60" s="416">
        <v>50000</v>
      </c>
      <c r="BD60" s="416"/>
      <c r="BE60" s="416"/>
      <c r="BF60" s="416"/>
      <c r="BG60" s="416"/>
      <c r="BH60" s="416"/>
      <c r="BI60" s="416"/>
      <c r="BJ60" s="416"/>
      <c r="BK60" s="416"/>
      <c r="BL60" s="416"/>
      <c r="BM60" s="416">
        <v>42</v>
      </c>
      <c r="BN60" s="416">
        <v>17410000</v>
      </c>
      <c r="BO60" s="416">
        <v>14701500</v>
      </c>
    </row>
    <row r="61" spans="1:67" s="418" customFormat="1" ht="10.5">
      <c r="A61" s="415" t="s">
        <v>570</v>
      </c>
      <c r="B61" s="416"/>
      <c r="C61" s="416"/>
      <c r="D61" s="416"/>
      <c r="E61" s="416">
        <v>1</v>
      </c>
      <c r="F61" s="416">
        <v>50000</v>
      </c>
      <c r="G61" s="416">
        <v>50000</v>
      </c>
      <c r="H61" s="416"/>
      <c r="I61" s="416"/>
      <c r="J61" s="416"/>
      <c r="K61" s="416"/>
      <c r="L61" s="416"/>
      <c r="M61" s="416"/>
      <c r="N61" s="416"/>
      <c r="O61" s="416"/>
      <c r="P61" s="416"/>
      <c r="Q61" s="416">
        <v>2</v>
      </c>
      <c r="R61" s="416">
        <v>1000000</v>
      </c>
      <c r="S61" s="416">
        <v>745000</v>
      </c>
      <c r="T61" s="416">
        <v>5</v>
      </c>
      <c r="U61" s="416">
        <v>320000</v>
      </c>
      <c r="V61" s="416">
        <v>205200</v>
      </c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>
        <v>1</v>
      </c>
      <c r="AM61" s="416">
        <v>100000</v>
      </c>
      <c r="AN61" s="416">
        <v>100000</v>
      </c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>
        <v>1</v>
      </c>
      <c r="BE61" s="416">
        <v>100000</v>
      </c>
      <c r="BF61" s="416">
        <v>100000</v>
      </c>
      <c r="BG61" s="416"/>
      <c r="BH61" s="416"/>
      <c r="BI61" s="416"/>
      <c r="BJ61" s="416"/>
      <c r="BK61" s="416"/>
      <c r="BL61" s="416"/>
      <c r="BM61" s="416">
        <v>10</v>
      </c>
      <c r="BN61" s="416">
        <v>1570000</v>
      </c>
      <c r="BO61" s="416">
        <v>1200200</v>
      </c>
    </row>
    <row r="62" spans="1:67" s="418" customFormat="1" ht="10.5">
      <c r="A62" s="415" t="s">
        <v>714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>
        <v>1</v>
      </c>
      <c r="U62" s="416">
        <v>100000</v>
      </c>
      <c r="V62" s="416">
        <v>100000</v>
      </c>
      <c r="W62" s="416"/>
      <c r="X62" s="416"/>
      <c r="Y62" s="416"/>
      <c r="Z62" s="416">
        <v>1</v>
      </c>
      <c r="AA62" s="416">
        <v>100000</v>
      </c>
      <c r="AB62" s="416">
        <v>24000</v>
      </c>
      <c r="AC62" s="416"/>
      <c r="AD62" s="416"/>
      <c r="AE62" s="416"/>
      <c r="AF62" s="416">
        <v>1</v>
      </c>
      <c r="AG62" s="416">
        <v>2000000</v>
      </c>
      <c r="AH62" s="416">
        <v>1800000</v>
      </c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>
        <v>3</v>
      </c>
      <c r="BN62" s="416">
        <v>2200000</v>
      </c>
      <c r="BO62" s="416">
        <v>1924000</v>
      </c>
    </row>
    <row r="63" spans="1:67" s="418" customFormat="1" ht="10.5">
      <c r="A63" s="415" t="s">
        <v>571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>
        <v>2</v>
      </c>
      <c r="U63" s="416">
        <v>100000</v>
      </c>
      <c r="V63" s="416">
        <v>62500</v>
      </c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>
        <v>1</v>
      </c>
      <c r="AM63" s="416">
        <v>10000</v>
      </c>
      <c r="AN63" s="416">
        <v>10000</v>
      </c>
      <c r="AO63" s="416">
        <v>1</v>
      </c>
      <c r="AP63" s="416">
        <v>100000</v>
      </c>
      <c r="AQ63" s="416">
        <v>44000</v>
      </c>
      <c r="AR63" s="41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/>
      <c r="BC63" s="416"/>
      <c r="BD63" s="416">
        <v>1</v>
      </c>
      <c r="BE63" s="416">
        <v>1000000</v>
      </c>
      <c r="BF63" s="416">
        <v>40000</v>
      </c>
      <c r="BG63" s="416"/>
      <c r="BH63" s="416"/>
      <c r="BI63" s="416"/>
      <c r="BJ63" s="416"/>
      <c r="BK63" s="416"/>
      <c r="BL63" s="416"/>
      <c r="BM63" s="416">
        <v>5</v>
      </c>
      <c r="BN63" s="416">
        <v>1210000</v>
      </c>
      <c r="BO63" s="416">
        <v>156500</v>
      </c>
    </row>
    <row r="64" spans="1:67" s="418" customFormat="1" ht="10.5">
      <c r="A64" s="415" t="s">
        <v>715</v>
      </c>
      <c r="B64" s="416"/>
      <c r="C64" s="416"/>
      <c r="D64" s="416"/>
      <c r="E64" s="416"/>
      <c r="F64" s="416"/>
      <c r="G64" s="416"/>
      <c r="H64" s="416">
        <v>1</v>
      </c>
      <c r="I64" s="416">
        <v>10000</v>
      </c>
      <c r="J64" s="416">
        <v>7500</v>
      </c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BA64" s="416"/>
      <c r="BB64" s="416"/>
      <c r="BC64" s="416"/>
      <c r="BD64" s="416"/>
      <c r="BE64" s="416"/>
      <c r="BF64" s="416"/>
      <c r="BG64" s="416"/>
      <c r="BH64" s="416"/>
      <c r="BI64" s="416"/>
      <c r="BJ64" s="416"/>
      <c r="BK64" s="416"/>
      <c r="BL64" s="416"/>
      <c r="BM64" s="416">
        <v>1</v>
      </c>
      <c r="BN64" s="416">
        <v>10000</v>
      </c>
      <c r="BO64" s="416">
        <v>7500</v>
      </c>
    </row>
    <row r="65" spans="1:67" s="418" customFormat="1" ht="10.5">
      <c r="A65" s="415" t="s">
        <v>716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>
        <v>1</v>
      </c>
      <c r="U65" s="416">
        <v>200000</v>
      </c>
      <c r="V65" s="416">
        <v>100000</v>
      </c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6"/>
      <c r="AW65" s="416"/>
      <c r="AX65" s="416"/>
      <c r="AY65" s="416"/>
      <c r="AZ65" s="416"/>
      <c r="BA65" s="416"/>
      <c r="BB65" s="416"/>
      <c r="BC65" s="416"/>
      <c r="BD65" s="416"/>
      <c r="BE65" s="416"/>
      <c r="BF65" s="416"/>
      <c r="BG65" s="416"/>
      <c r="BH65" s="416"/>
      <c r="BI65" s="416"/>
      <c r="BJ65" s="416"/>
      <c r="BK65" s="416"/>
      <c r="BL65" s="416"/>
      <c r="BM65" s="416">
        <v>1</v>
      </c>
      <c r="BN65" s="416">
        <v>200000</v>
      </c>
      <c r="BO65" s="416">
        <v>100000</v>
      </c>
    </row>
    <row r="66" spans="1:67" s="418" customFormat="1" ht="10.5">
      <c r="A66" s="415" t="s">
        <v>572</v>
      </c>
      <c r="B66" s="416"/>
      <c r="C66" s="416"/>
      <c r="D66" s="416"/>
      <c r="E66" s="416"/>
      <c r="F66" s="416"/>
      <c r="G66" s="416"/>
      <c r="H66" s="416">
        <v>2</v>
      </c>
      <c r="I66" s="416">
        <v>1100000</v>
      </c>
      <c r="J66" s="416">
        <v>350000</v>
      </c>
      <c r="K66" s="416"/>
      <c r="L66" s="416"/>
      <c r="M66" s="416"/>
      <c r="N66" s="416"/>
      <c r="O66" s="416"/>
      <c r="P66" s="416"/>
      <c r="Q66" s="416">
        <v>5</v>
      </c>
      <c r="R66" s="416">
        <v>950000</v>
      </c>
      <c r="S66" s="416">
        <v>855000</v>
      </c>
      <c r="T66" s="416">
        <v>16</v>
      </c>
      <c r="U66" s="416">
        <v>3420000</v>
      </c>
      <c r="V66" s="416">
        <v>2570000</v>
      </c>
      <c r="W66" s="416">
        <v>1</v>
      </c>
      <c r="X66" s="416">
        <v>200000</v>
      </c>
      <c r="Y66" s="416">
        <v>200000</v>
      </c>
      <c r="Z66" s="416">
        <v>3</v>
      </c>
      <c r="AA66" s="416">
        <v>1500000</v>
      </c>
      <c r="AB66" s="416">
        <v>1400000</v>
      </c>
      <c r="AC66" s="416">
        <v>3</v>
      </c>
      <c r="AD66" s="416">
        <v>700000</v>
      </c>
      <c r="AE66" s="416">
        <v>390000</v>
      </c>
      <c r="AF66" s="416"/>
      <c r="AG66" s="416"/>
      <c r="AH66" s="416"/>
      <c r="AI66" s="416">
        <v>10</v>
      </c>
      <c r="AJ66" s="416">
        <v>2500000</v>
      </c>
      <c r="AK66" s="416">
        <v>2398000</v>
      </c>
      <c r="AL66" s="416">
        <v>1</v>
      </c>
      <c r="AM66" s="416">
        <v>50000</v>
      </c>
      <c r="AN66" s="416">
        <v>50000</v>
      </c>
      <c r="AO66" s="416">
        <v>3</v>
      </c>
      <c r="AP66" s="416">
        <v>2800000</v>
      </c>
      <c r="AQ66" s="416">
        <v>1750000</v>
      </c>
      <c r="AR66" s="416"/>
      <c r="AS66" s="416"/>
      <c r="AT66" s="416"/>
      <c r="AU66" s="416">
        <v>1</v>
      </c>
      <c r="AV66" s="416">
        <v>100000</v>
      </c>
      <c r="AW66" s="416">
        <v>100000</v>
      </c>
      <c r="AX66" s="416"/>
      <c r="AY66" s="416"/>
      <c r="AZ66" s="416"/>
      <c r="BA66" s="416"/>
      <c r="BB66" s="416"/>
      <c r="BC66" s="416"/>
      <c r="BD66" s="416"/>
      <c r="BE66" s="416"/>
      <c r="BF66" s="416"/>
      <c r="BG66" s="416"/>
      <c r="BH66" s="416"/>
      <c r="BI66" s="416"/>
      <c r="BJ66" s="416"/>
      <c r="BK66" s="416"/>
      <c r="BL66" s="416"/>
      <c r="BM66" s="416">
        <v>45</v>
      </c>
      <c r="BN66" s="416">
        <v>13320000</v>
      </c>
      <c r="BO66" s="416">
        <v>10063000</v>
      </c>
    </row>
    <row r="67" spans="1:67" s="418" customFormat="1" ht="21">
      <c r="A67" s="415" t="s">
        <v>617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>
        <v>1</v>
      </c>
      <c r="R67" s="416">
        <v>100000</v>
      </c>
      <c r="S67" s="416">
        <v>95000</v>
      </c>
      <c r="T67" s="416">
        <v>3</v>
      </c>
      <c r="U67" s="416">
        <v>160000</v>
      </c>
      <c r="V67" s="416">
        <v>155000</v>
      </c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6"/>
      <c r="AH67" s="416"/>
      <c r="AI67" s="416"/>
      <c r="AJ67" s="416"/>
      <c r="AK67" s="416"/>
      <c r="AL67" s="416">
        <v>1</v>
      </c>
      <c r="AM67" s="416">
        <v>100000</v>
      </c>
      <c r="AN67" s="416">
        <v>100000</v>
      </c>
      <c r="AO67" s="416"/>
      <c r="AP67" s="416"/>
      <c r="AQ67" s="416"/>
      <c r="AR67" s="416"/>
      <c r="AS67" s="416"/>
      <c r="AT67" s="416"/>
      <c r="AU67" s="416"/>
      <c r="AV67" s="416"/>
      <c r="AW67" s="416"/>
      <c r="AX67" s="416"/>
      <c r="AY67" s="416"/>
      <c r="AZ67" s="416"/>
      <c r="BA67" s="416"/>
      <c r="BB67" s="416"/>
      <c r="BC67" s="416"/>
      <c r="BD67" s="416"/>
      <c r="BE67" s="416"/>
      <c r="BF67" s="416"/>
      <c r="BG67" s="416"/>
      <c r="BH67" s="416"/>
      <c r="BI67" s="416"/>
      <c r="BJ67" s="416"/>
      <c r="BK67" s="416"/>
      <c r="BL67" s="416"/>
      <c r="BM67" s="416">
        <v>5</v>
      </c>
      <c r="BN67" s="416">
        <v>360000</v>
      </c>
      <c r="BO67" s="416">
        <v>350000</v>
      </c>
    </row>
    <row r="68" spans="1:67" s="418" customFormat="1" ht="10.5">
      <c r="A68" s="415" t="s">
        <v>635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>
        <v>1</v>
      </c>
      <c r="AD68" s="416">
        <v>50000</v>
      </c>
      <c r="AE68" s="416">
        <v>50000</v>
      </c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R68" s="416"/>
      <c r="AS68" s="416"/>
      <c r="AT68" s="416"/>
      <c r="AU68" s="416"/>
      <c r="AV68" s="416"/>
      <c r="AW68" s="416"/>
      <c r="AX68" s="416"/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>
        <v>1</v>
      </c>
      <c r="BN68" s="416">
        <v>50000</v>
      </c>
      <c r="BO68" s="416">
        <v>50000</v>
      </c>
    </row>
    <row r="69" spans="1:67" s="418" customFormat="1" ht="10.5">
      <c r="A69" s="415" t="s">
        <v>573</v>
      </c>
      <c r="B69" s="416">
        <v>1</v>
      </c>
      <c r="C69" s="416">
        <v>250000</v>
      </c>
      <c r="D69" s="416">
        <v>250000</v>
      </c>
      <c r="E69" s="416"/>
      <c r="F69" s="416"/>
      <c r="G69" s="416"/>
      <c r="H69" s="416">
        <v>4</v>
      </c>
      <c r="I69" s="416">
        <v>7500000</v>
      </c>
      <c r="J69" s="416">
        <v>3475000</v>
      </c>
      <c r="K69" s="416"/>
      <c r="L69" s="416"/>
      <c r="M69" s="416"/>
      <c r="N69" s="416"/>
      <c r="O69" s="416"/>
      <c r="P69" s="416"/>
      <c r="Q69" s="416">
        <v>1</v>
      </c>
      <c r="R69" s="416">
        <v>200000</v>
      </c>
      <c r="S69" s="416">
        <v>200000</v>
      </c>
      <c r="T69" s="416">
        <v>37</v>
      </c>
      <c r="U69" s="416">
        <v>10800000</v>
      </c>
      <c r="V69" s="416">
        <v>8977500</v>
      </c>
      <c r="W69" s="416">
        <v>3</v>
      </c>
      <c r="X69" s="416">
        <v>600000</v>
      </c>
      <c r="Y69" s="416">
        <v>500000</v>
      </c>
      <c r="Z69" s="416"/>
      <c r="AA69" s="416"/>
      <c r="AB69" s="416"/>
      <c r="AC69" s="416"/>
      <c r="AD69" s="416"/>
      <c r="AE69" s="416"/>
      <c r="AF69" s="416"/>
      <c r="AG69" s="416"/>
      <c r="AH69" s="416"/>
      <c r="AI69" s="416">
        <v>2</v>
      </c>
      <c r="AJ69" s="416">
        <v>450000</v>
      </c>
      <c r="AK69" s="416">
        <v>300000</v>
      </c>
      <c r="AL69" s="416">
        <v>3</v>
      </c>
      <c r="AM69" s="416">
        <v>450000</v>
      </c>
      <c r="AN69" s="416">
        <v>450000</v>
      </c>
      <c r="AO69" s="416">
        <v>7</v>
      </c>
      <c r="AP69" s="416">
        <v>1950000</v>
      </c>
      <c r="AQ69" s="416">
        <v>1625000</v>
      </c>
      <c r="AR69" s="416"/>
      <c r="AS69" s="416"/>
      <c r="AT69" s="416"/>
      <c r="AU69" s="416">
        <v>1</v>
      </c>
      <c r="AV69" s="416">
        <v>100000</v>
      </c>
      <c r="AW69" s="416">
        <v>100000</v>
      </c>
      <c r="AX69" s="416"/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>
        <v>59</v>
      </c>
      <c r="BN69" s="416">
        <v>22300000</v>
      </c>
      <c r="BO69" s="416">
        <v>15877500</v>
      </c>
    </row>
    <row r="70" spans="1:67" s="418" customFormat="1" ht="10.5">
      <c r="A70" s="415" t="s">
        <v>646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>
        <v>2</v>
      </c>
      <c r="U70" s="416">
        <v>320000</v>
      </c>
      <c r="V70" s="416">
        <v>320000</v>
      </c>
      <c r="W70" s="416"/>
      <c r="X70" s="416"/>
      <c r="Y70" s="416"/>
      <c r="Z70" s="416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/>
      <c r="BE70" s="416"/>
      <c r="BF70" s="416"/>
      <c r="BG70" s="416"/>
      <c r="BH70" s="416"/>
      <c r="BI70" s="416"/>
      <c r="BJ70" s="416"/>
      <c r="BK70" s="416"/>
      <c r="BL70" s="416"/>
      <c r="BM70" s="416">
        <v>2</v>
      </c>
      <c r="BN70" s="416">
        <v>320000</v>
      </c>
      <c r="BO70" s="416">
        <v>320000</v>
      </c>
    </row>
    <row r="71" spans="1:67" s="418" customFormat="1" ht="10.5">
      <c r="A71" s="415" t="s">
        <v>574</v>
      </c>
      <c r="B71" s="416">
        <v>1</v>
      </c>
      <c r="C71" s="416">
        <v>10000</v>
      </c>
      <c r="D71" s="416">
        <v>5000</v>
      </c>
      <c r="E71" s="416"/>
      <c r="F71" s="416"/>
      <c r="G71" s="416"/>
      <c r="H71" s="416">
        <v>7</v>
      </c>
      <c r="I71" s="416">
        <v>2550000</v>
      </c>
      <c r="J71" s="416">
        <v>1224250</v>
      </c>
      <c r="K71" s="416"/>
      <c r="L71" s="416"/>
      <c r="M71" s="416"/>
      <c r="N71" s="416"/>
      <c r="O71" s="416"/>
      <c r="P71" s="416"/>
      <c r="Q71" s="416"/>
      <c r="R71" s="416"/>
      <c r="S71" s="416"/>
      <c r="T71" s="416">
        <v>20</v>
      </c>
      <c r="U71" s="416">
        <v>5375000</v>
      </c>
      <c r="V71" s="416">
        <v>4757100</v>
      </c>
      <c r="W71" s="416">
        <v>2</v>
      </c>
      <c r="X71" s="416">
        <v>400000</v>
      </c>
      <c r="Y71" s="416">
        <v>250000</v>
      </c>
      <c r="Z71" s="416">
        <v>6</v>
      </c>
      <c r="AA71" s="416">
        <v>510000</v>
      </c>
      <c r="AB71" s="416">
        <v>390000</v>
      </c>
      <c r="AC71" s="416">
        <v>2</v>
      </c>
      <c r="AD71" s="416">
        <v>510000</v>
      </c>
      <c r="AE71" s="416">
        <v>505000</v>
      </c>
      <c r="AF71" s="416">
        <v>2</v>
      </c>
      <c r="AG71" s="416">
        <v>600000</v>
      </c>
      <c r="AH71" s="416">
        <v>600000</v>
      </c>
      <c r="AI71" s="416">
        <v>5</v>
      </c>
      <c r="AJ71" s="416">
        <v>1550000</v>
      </c>
      <c r="AK71" s="416">
        <v>965000</v>
      </c>
      <c r="AL71" s="416">
        <v>2</v>
      </c>
      <c r="AM71" s="416">
        <v>200000</v>
      </c>
      <c r="AN71" s="416">
        <v>135000</v>
      </c>
      <c r="AO71" s="416"/>
      <c r="AP71" s="416"/>
      <c r="AQ71" s="416"/>
      <c r="AR71" s="416"/>
      <c r="AS71" s="416"/>
      <c r="AT71" s="416"/>
      <c r="AU71" s="416">
        <v>2</v>
      </c>
      <c r="AV71" s="416">
        <v>310000</v>
      </c>
      <c r="AW71" s="416">
        <v>155000</v>
      </c>
      <c r="AX71" s="416"/>
      <c r="AY71" s="416"/>
      <c r="AZ71" s="416"/>
      <c r="BA71" s="416"/>
      <c r="BB71" s="416"/>
      <c r="BC71" s="416"/>
      <c r="BD71" s="416">
        <v>1</v>
      </c>
      <c r="BE71" s="416">
        <v>100000</v>
      </c>
      <c r="BF71" s="416">
        <v>80000</v>
      </c>
      <c r="BG71" s="416"/>
      <c r="BH71" s="416"/>
      <c r="BI71" s="416"/>
      <c r="BJ71" s="416"/>
      <c r="BK71" s="416"/>
      <c r="BL71" s="416"/>
      <c r="BM71" s="416">
        <v>50</v>
      </c>
      <c r="BN71" s="416">
        <v>12115000</v>
      </c>
      <c r="BO71" s="416">
        <v>9066350</v>
      </c>
    </row>
    <row r="72" spans="1:67" s="418" customFormat="1" ht="10.5">
      <c r="A72" s="415" t="s">
        <v>575</v>
      </c>
      <c r="B72" s="416"/>
      <c r="C72" s="416"/>
      <c r="D72" s="416"/>
      <c r="E72" s="416"/>
      <c r="F72" s="416"/>
      <c r="G72" s="416"/>
      <c r="H72" s="416">
        <v>2</v>
      </c>
      <c r="I72" s="416">
        <v>150000</v>
      </c>
      <c r="J72" s="416">
        <v>150000</v>
      </c>
      <c r="K72" s="416"/>
      <c r="L72" s="416"/>
      <c r="M72" s="416"/>
      <c r="N72" s="416"/>
      <c r="O72" s="416"/>
      <c r="P72" s="416"/>
      <c r="Q72" s="416"/>
      <c r="R72" s="416"/>
      <c r="S72" s="416"/>
      <c r="T72" s="416">
        <v>2</v>
      </c>
      <c r="U72" s="416">
        <v>60000</v>
      </c>
      <c r="V72" s="416">
        <v>60000</v>
      </c>
      <c r="W72" s="416"/>
      <c r="X72" s="416"/>
      <c r="Y72" s="416"/>
      <c r="Z72" s="416"/>
      <c r="AA72" s="416"/>
      <c r="AB72" s="416"/>
      <c r="AC72" s="416">
        <v>1</v>
      </c>
      <c r="AD72" s="416">
        <v>50000</v>
      </c>
      <c r="AE72" s="416">
        <v>50000</v>
      </c>
      <c r="AF72" s="416">
        <v>1</v>
      </c>
      <c r="AG72" s="416">
        <v>50000</v>
      </c>
      <c r="AH72" s="416">
        <v>50000</v>
      </c>
      <c r="AI72" s="416"/>
      <c r="AJ72" s="416"/>
      <c r="AK72" s="416"/>
      <c r="AL72" s="416">
        <v>1</v>
      </c>
      <c r="AM72" s="416">
        <v>10000</v>
      </c>
      <c r="AN72" s="416">
        <v>10000</v>
      </c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>
        <v>7</v>
      </c>
      <c r="BN72" s="416">
        <v>320000</v>
      </c>
      <c r="BO72" s="416">
        <v>320000</v>
      </c>
    </row>
    <row r="73" spans="1:67" s="418" customFormat="1" ht="10.5">
      <c r="A73" s="415" t="s">
        <v>641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>
        <v>1</v>
      </c>
      <c r="R73" s="416">
        <v>50000</v>
      </c>
      <c r="S73" s="416">
        <v>50000</v>
      </c>
      <c r="T73" s="416">
        <v>1</v>
      </c>
      <c r="U73" s="416">
        <v>10000</v>
      </c>
      <c r="V73" s="416">
        <v>5000</v>
      </c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  <c r="AU73" s="416">
        <v>1</v>
      </c>
      <c r="AV73" s="416">
        <v>50000</v>
      </c>
      <c r="AW73" s="416">
        <v>25000</v>
      </c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>
        <v>3</v>
      </c>
      <c r="BN73" s="416">
        <v>110000</v>
      </c>
      <c r="BO73" s="416">
        <v>80000</v>
      </c>
    </row>
    <row r="74" spans="1:67" s="418" customFormat="1" ht="10.5">
      <c r="A74" s="415" t="s">
        <v>576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>
        <v>2</v>
      </c>
      <c r="U74" s="416">
        <v>60000</v>
      </c>
      <c r="V74" s="416">
        <v>55000</v>
      </c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>
        <v>1</v>
      </c>
      <c r="AP74" s="416">
        <v>50000</v>
      </c>
      <c r="AQ74" s="416">
        <v>50000</v>
      </c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>
        <v>3</v>
      </c>
      <c r="BN74" s="416">
        <v>110000</v>
      </c>
      <c r="BO74" s="416">
        <v>105000</v>
      </c>
    </row>
    <row r="75" spans="1:67" s="418" customFormat="1" ht="10.5">
      <c r="A75" s="415" t="s">
        <v>618</v>
      </c>
      <c r="B75" s="416"/>
      <c r="C75" s="416"/>
      <c r="D75" s="416"/>
      <c r="E75" s="416"/>
      <c r="F75" s="416"/>
      <c r="G75" s="416"/>
      <c r="H75" s="416">
        <v>1</v>
      </c>
      <c r="I75" s="416">
        <v>200000</v>
      </c>
      <c r="J75" s="416">
        <v>180000</v>
      </c>
      <c r="K75" s="416"/>
      <c r="L75" s="416"/>
      <c r="M75" s="416"/>
      <c r="N75" s="416"/>
      <c r="O75" s="416"/>
      <c r="P75" s="416"/>
      <c r="Q75" s="416"/>
      <c r="R75" s="416"/>
      <c r="S75" s="416"/>
      <c r="T75" s="416">
        <v>2</v>
      </c>
      <c r="U75" s="416">
        <v>400000</v>
      </c>
      <c r="V75" s="416">
        <v>250000</v>
      </c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>
        <v>1</v>
      </c>
      <c r="AJ75" s="416">
        <v>100000</v>
      </c>
      <c r="AK75" s="416">
        <v>50000</v>
      </c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6"/>
      <c r="AY75" s="416"/>
      <c r="AZ75" s="416"/>
      <c r="BA75" s="416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6"/>
      <c r="BM75" s="416">
        <v>4</v>
      </c>
      <c r="BN75" s="416">
        <v>700000</v>
      </c>
      <c r="BO75" s="416">
        <v>480000</v>
      </c>
    </row>
    <row r="76" spans="1:67" s="418" customFormat="1" ht="10.5">
      <c r="A76" s="415" t="s">
        <v>639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>
        <v>1</v>
      </c>
      <c r="AM76" s="416">
        <v>250000</v>
      </c>
      <c r="AN76" s="416">
        <v>125000</v>
      </c>
      <c r="AO76" s="416">
        <v>1</v>
      </c>
      <c r="AP76" s="416">
        <v>200000</v>
      </c>
      <c r="AQ76" s="416">
        <v>200000</v>
      </c>
      <c r="AR76" s="416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>
        <v>2</v>
      </c>
      <c r="BN76" s="416">
        <v>450000</v>
      </c>
      <c r="BO76" s="416">
        <v>325000</v>
      </c>
    </row>
    <row r="77" spans="1:67" s="418" customFormat="1" ht="10.5">
      <c r="A77" s="415" t="s">
        <v>717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>
        <v>1</v>
      </c>
      <c r="U77" s="416">
        <v>10000</v>
      </c>
      <c r="V77" s="416">
        <v>10000</v>
      </c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>
        <v>1</v>
      </c>
      <c r="AM77" s="416">
        <v>50000</v>
      </c>
      <c r="AN77" s="416">
        <v>50000</v>
      </c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>
        <v>2</v>
      </c>
      <c r="BN77" s="416">
        <v>60000</v>
      </c>
      <c r="BO77" s="416">
        <v>60000</v>
      </c>
    </row>
    <row r="78" spans="1:67" s="418" customFormat="1" ht="10.5">
      <c r="A78" s="415" t="s">
        <v>718</v>
      </c>
      <c r="B78" s="416"/>
      <c r="C78" s="416"/>
      <c r="D78" s="416"/>
      <c r="E78" s="416"/>
      <c r="F78" s="416"/>
      <c r="G78" s="416"/>
      <c r="H78" s="416">
        <v>1</v>
      </c>
      <c r="I78" s="416">
        <v>100000</v>
      </c>
      <c r="J78" s="416">
        <v>100000</v>
      </c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>
        <v>1</v>
      </c>
      <c r="AJ78" s="416">
        <v>300000</v>
      </c>
      <c r="AK78" s="416">
        <v>300000</v>
      </c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>
        <v>2</v>
      </c>
      <c r="BN78" s="416">
        <v>400000</v>
      </c>
      <c r="BO78" s="416">
        <v>400000</v>
      </c>
    </row>
    <row r="79" spans="1:67" s="418" customFormat="1" ht="10.5">
      <c r="A79" s="415" t="s">
        <v>577</v>
      </c>
      <c r="B79" s="416">
        <v>3</v>
      </c>
      <c r="C79" s="416">
        <v>1000000</v>
      </c>
      <c r="D79" s="416">
        <v>831250</v>
      </c>
      <c r="E79" s="416">
        <v>1</v>
      </c>
      <c r="F79" s="416">
        <v>200000</v>
      </c>
      <c r="G79" s="416">
        <v>100000</v>
      </c>
      <c r="H79" s="416">
        <v>10</v>
      </c>
      <c r="I79" s="416">
        <v>1620000</v>
      </c>
      <c r="J79" s="416">
        <v>1130000</v>
      </c>
      <c r="K79" s="416"/>
      <c r="L79" s="416"/>
      <c r="M79" s="416"/>
      <c r="N79" s="416"/>
      <c r="O79" s="416"/>
      <c r="P79" s="416"/>
      <c r="Q79" s="416">
        <v>3</v>
      </c>
      <c r="R79" s="416">
        <v>1750000</v>
      </c>
      <c r="S79" s="416">
        <v>1000000</v>
      </c>
      <c r="T79" s="416">
        <v>51</v>
      </c>
      <c r="U79" s="416">
        <v>13670000</v>
      </c>
      <c r="V79" s="416">
        <v>8172500</v>
      </c>
      <c r="W79" s="416">
        <v>4</v>
      </c>
      <c r="X79" s="416">
        <v>950000</v>
      </c>
      <c r="Y79" s="416">
        <v>750000</v>
      </c>
      <c r="Z79" s="416">
        <v>6</v>
      </c>
      <c r="AA79" s="416">
        <v>1640000</v>
      </c>
      <c r="AB79" s="416">
        <v>870000</v>
      </c>
      <c r="AC79" s="416">
        <v>3</v>
      </c>
      <c r="AD79" s="416">
        <v>900000</v>
      </c>
      <c r="AE79" s="416">
        <v>620000</v>
      </c>
      <c r="AF79" s="416"/>
      <c r="AG79" s="416"/>
      <c r="AH79" s="416"/>
      <c r="AI79" s="416">
        <v>9</v>
      </c>
      <c r="AJ79" s="416">
        <v>1762000</v>
      </c>
      <c r="AK79" s="416">
        <v>1389000</v>
      </c>
      <c r="AL79" s="416">
        <v>11</v>
      </c>
      <c r="AM79" s="416">
        <v>5040000</v>
      </c>
      <c r="AN79" s="416">
        <v>1744400</v>
      </c>
      <c r="AO79" s="416">
        <v>8</v>
      </c>
      <c r="AP79" s="416">
        <v>3650000</v>
      </c>
      <c r="AQ79" s="416">
        <v>56069590</v>
      </c>
      <c r="AR79" s="416"/>
      <c r="AS79" s="416"/>
      <c r="AT79" s="416"/>
      <c r="AU79" s="416">
        <v>4</v>
      </c>
      <c r="AV79" s="416">
        <v>400000</v>
      </c>
      <c r="AW79" s="416">
        <v>340000</v>
      </c>
      <c r="AX79" s="416">
        <v>1</v>
      </c>
      <c r="AY79" s="416">
        <v>100000</v>
      </c>
      <c r="AZ79" s="416">
        <v>50000</v>
      </c>
      <c r="BA79" s="416"/>
      <c r="BB79" s="416"/>
      <c r="BC79" s="416"/>
      <c r="BD79" s="416">
        <v>1</v>
      </c>
      <c r="BE79" s="416">
        <v>100000</v>
      </c>
      <c r="BF79" s="416">
        <v>100000</v>
      </c>
      <c r="BG79" s="416"/>
      <c r="BH79" s="416"/>
      <c r="BI79" s="416"/>
      <c r="BJ79" s="416"/>
      <c r="BK79" s="416"/>
      <c r="BL79" s="416"/>
      <c r="BM79" s="416">
        <v>115</v>
      </c>
      <c r="BN79" s="416">
        <v>32782000</v>
      </c>
      <c r="BO79" s="416">
        <v>73166740</v>
      </c>
    </row>
    <row r="80" spans="1:67" s="418" customFormat="1" ht="10.5">
      <c r="A80" s="415" t="s">
        <v>649</v>
      </c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>
        <v>1</v>
      </c>
      <c r="U80" s="416">
        <v>150000</v>
      </c>
      <c r="V80" s="416">
        <v>67500</v>
      </c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6"/>
      <c r="AM80" s="416"/>
      <c r="AN80" s="416"/>
      <c r="AO80" s="416"/>
      <c r="AP80" s="416"/>
      <c r="AQ80" s="416"/>
      <c r="AR80" s="416"/>
      <c r="AS80" s="416"/>
      <c r="AT80" s="416"/>
      <c r="AU80" s="416"/>
      <c r="AV80" s="416"/>
      <c r="AW80" s="416"/>
      <c r="AX80" s="416"/>
      <c r="AY80" s="416"/>
      <c r="AZ80" s="416"/>
      <c r="BA80" s="416"/>
      <c r="BB80" s="416"/>
      <c r="BC80" s="416"/>
      <c r="BD80" s="416"/>
      <c r="BE80" s="416"/>
      <c r="BF80" s="416"/>
      <c r="BG80" s="416"/>
      <c r="BH80" s="416"/>
      <c r="BI80" s="416"/>
      <c r="BJ80" s="416"/>
      <c r="BK80" s="416"/>
      <c r="BL80" s="416"/>
      <c r="BM80" s="416">
        <v>1</v>
      </c>
      <c r="BN80" s="416">
        <v>150000</v>
      </c>
      <c r="BO80" s="416">
        <v>67500</v>
      </c>
    </row>
    <row r="81" spans="1:67" s="418" customFormat="1" ht="10.5">
      <c r="A81" s="415" t="s">
        <v>632</v>
      </c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>
        <v>3</v>
      </c>
      <c r="U81" s="416">
        <v>140000</v>
      </c>
      <c r="V81" s="416">
        <v>140000</v>
      </c>
      <c r="W81" s="416">
        <v>2</v>
      </c>
      <c r="X81" s="416">
        <v>200000</v>
      </c>
      <c r="Y81" s="416">
        <v>100000</v>
      </c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>
        <v>1</v>
      </c>
      <c r="BB81" s="416">
        <v>100000</v>
      </c>
      <c r="BC81" s="416">
        <v>100000</v>
      </c>
      <c r="BD81" s="416"/>
      <c r="BE81" s="416"/>
      <c r="BF81" s="416"/>
      <c r="BG81" s="416"/>
      <c r="BH81" s="416"/>
      <c r="BI81" s="416"/>
      <c r="BJ81" s="416"/>
      <c r="BK81" s="416"/>
      <c r="BL81" s="416"/>
      <c r="BM81" s="416">
        <v>6</v>
      </c>
      <c r="BN81" s="416">
        <v>440000</v>
      </c>
      <c r="BO81" s="416">
        <v>340000</v>
      </c>
    </row>
    <row r="82" spans="1:67" s="418" customFormat="1" ht="10.5">
      <c r="A82" s="415" t="s">
        <v>619</v>
      </c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>
        <v>2</v>
      </c>
      <c r="U82" s="416">
        <v>200000</v>
      </c>
      <c r="V82" s="416">
        <v>150000</v>
      </c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6"/>
      <c r="BL82" s="416"/>
      <c r="BM82" s="416">
        <v>2</v>
      </c>
      <c r="BN82" s="416">
        <v>200000</v>
      </c>
      <c r="BO82" s="416">
        <v>150000</v>
      </c>
    </row>
    <row r="83" spans="1:67" s="418" customFormat="1" ht="10.5">
      <c r="A83" s="415" t="s">
        <v>719</v>
      </c>
      <c r="B83" s="416"/>
      <c r="C83" s="416"/>
      <c r="D83" s="416"/>
      <c r="E83" s="416"/>
      <c r="F83" s="416"/>
      <c r="G83" s="416"/>
      <c r="H83" s="416">
        <v>1</v>
      </c>
      <c r="I83" s="416">
        <v>150000</v>
      </c>
      <c r="J83" s="416">
        <v>49500</v>
      </c>
      <c r="K83" s="416"/>
      <c r="L83" s="416"/>
      <c r="M83" s="416"/>
      <c r="N83" s="416"/>
      <c r="O83" s="416"/>
      <c r="P83" s="416"/>
      <c r="Q83" s="416"/>
      <c r="R83" s="416"/>
      <c r="S83" s="416"/>
      <c r="T83" s="416">
        <v>1</v>
      </c>
      <c r="U83" s="416">
        <v>10000</v>
      </c>
      <c r="V83" s="416">
        <v>10000</v>
      </c>
      <c r="W83" s="416"/>
      <c r="X83" s="416"/>
      <c r="Y83" s="416"/>
      <c r="Z83" s="416">
        <v>1</v>
      </c>
      <c r="AA83" s="416">
        <v>200000</v>
      </c>
      <c r="AB83" s="416">
        <v>100000</v>
      </c>
      <c r="AC83" s="416"/>
      <c r="AD83" s="416"/>
      <c r="AE83" s="416"/>
      <c r="AF83" s="416"/>
      <c r="AG83" s="416"/>
      <c r="AH83" s="416"/>
      <c r="AI83" s="416">
        <v>1</v>
      </c>
      <c r="AJ83" s="416">
        <v>1000000</v>
      </c>
      <c r="AK83" s="416">
        <v>1000000</v>
      </c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416"/>
      <c r="BG83" s="416"/>
      <c r="BH83" s="416"/>
      <c r="BI83" s="416"/>
      <c r="BJ83" s="416"/>
      <c r="BK83" s="416"/>
      <c r="BL83" s="416"/>
      <c r="BM83" s="416">
        <v>4</v>
      </c>
      <c r="BN83" s="416">
        <v>1360000</v>
      </c>
      <c r="BO83" s="416">
        <v>1159500</v>
      </c>
    </row>
    <row r="84" spans="1:67" s="418" customFormat="1" ht="10.5">
      <c r="A84" s="415" t="s">
        <v>720</v>
      </c>
      <c r="B84" s="416"/>
      <c r="C84" s="416"/>
      <c r="D84" s="416"/>
      <c r="E84" s="416"/>
      <c r="F84" s="416"/>
      <c r="G84" s="416"/>
      <c r="H84" s="416">
        <v>1</v>
      </c>
      <c r="I84" s="416">
        <v>100000</v>
      </c>
      <c r="J84" s="416">
        <v>70000</v>
      </c>
      <c r="K84" s="416"/>
      <c r="L84" s="416"/>
      <c r="M84" s="416"/>
      <c r="N84" s="416"/>
      <c r="O84" s="416"/>
      <c r="P84" s="416"/>
      <c r="Q84" s="416"/>
      <c r="R84" s="416"/>
      <c r="S84" s="416"/>
      <c r="T84" s="416">
        <v>3</v>
      </c>
      <c r="U84" s="416">
        <v>450000</v>
      </c>
      <c r="V84" s="416">
        <v>225000</v>
      </c>
      <c r="W84" s="416"/>
      <c r="X84" s="416"/>
      <c r="Y84" s="416"/>
      <c r="Z84" s="416"/>
      <c r="AA84" s="416"/>
      <c r="AB84" s="416"/>
      <c r="AC84" s="416"/>
      <c r="AD84" s="416"/>
      <c r="AE84" s="416"/>
      <c r="AF84" s="416">
        <v>1</v>
      </c>
      <c r="AG84" s="416">
        <v>2000000</v>
      </c>
      <c r="AH84" s="416">
        <v>200000</v>
      </c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>
        <v>5</v>
      </c>
      <c r="BN84" s="416">
        <v>2550000</v>
      </c>
      <c r="BO84" s="416">
        <v>495000</v>
      </c>
    </row>
    <row r="85" spans="1:67" s="418" customFormat="1" ht="10.5">
      <c r="A85" s="415" t="s">
        <v>578</v>
      </c>
      <c r="B85" s="416"/>
      <c r="C85" s="416"/>
      <c r="D85" s="416"/>
      <c r="E85" s="416"/>
      <c r="F85" s="416"/>
      <c r="G85" s="416"/>
      <c r="H85" s="416">
        <v>1</v>
      </c>
      <c r="I85" s="416">
        <v>100000</v>
      </c>
      <c r="J85" s="416">
        <v>100000</v>
      </c>
      <c r="K85" s="416">
        <v>1</v>
      </c>
      <c r="L85" s="416">
        <v>50000</v>
      </c>
      <c r="M85" s="416">
        <v>50000</v>
      </c>
      <c r="N85" s="416"/>
      <c r="O85" s="416"/>
      <c r="P85" s="416"/>
      <c r="Q85" s="416"/>
      <c r="R85" s="416"/>
      <c r="S85" s="416"/>
      <c r="T85" s="416">
        <v>9</v>
      </c>
      <c r="U85" s="416">
        <v>1620000</v>
      </c>
      <c r="V85" s="416">
        <v>1545000</v>
      </c>
      <c r="W85" s="416">
        <v>1</v>
      </c>
      <c r="X85" s="416">
        <v>100000</v>
      </c>
      <c r="Y85" s="416">
        <v>100000</v>
      </c>
      <c r="Z85" s="416">
        <v>2</v>
      </c>
      <c r="AA85" s="416">
        <v>200000</v>
      </c>
      <c r="AB85" s="416">
        <v>150000</v>
      </c>
      <c r="AC85" s="416"/>
      <c r="AD85" s="416"/>
      <c r="AE85" s="416"/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416"/>
      <c r="BG85" s="416"/>
      <c r="BH85" s="416"/>
      <c r="BI85" s="416"/>
      <c r="BJ85" s="416"/>
      <c r="BK85" s="416"/>
      <c r="BL85" s="416"/>
      <c r="BM85" s="416">
        <v>14</v>
      </c>
      <c r="BN85" s="416">
        <v>2070000</v>
      </c>
      <c r="BO85" s="416">
        <v>1945000</v>
      </c>
    </row>
    <row r="86" spans="1:67" s="418" customFormat="1" ht="10.5">
      <c r="A86" s="415" t="s">
        <v>579</v>
      </c>
      <c r="B86" s="416">
        <v>1</v>
      </c>
      <c r="C86" s="416">
        <v>500000</v>
      </c>
      <c r="D86" s="416">
        <v>250000</v>
      </c>
      <c r="E86" s="416"/>
      <c r="F86" s="416"/>
      <c r="G86" s="416"/>
      <c r="H86" s="416">
        <v>2</v>
      </c>
      <c r="I86" s="416">
        <v>110000</v>
      </c>
      <c r="J86" s="416">
        <v>60000</v>
      </c>
      <c r="K86" s="416"/>
      <c r="L86" s="416"/>
      <c r="M86" s="416"/>
      <c r="N86" s="416"/>
      <c r="O86" s="416"/>
      <c r="P86" s="416"/>
      <c r="Q86" s="416"/>
      <c r="R86" s="416"/>
      <c r="S86" s="416"/>
      <c r="T86" s="416">
        <v>13</v>
      </c>
      <c r="U86" s="416">
        <v>2730000</v>
      </c>
      <c r="V86" s="416">
        <v>1960000</v>
      </c>
      <c r="W86" s="416"/>
      <c r="X86" s="416"/>
      <c r="Y86" s="416"/>
      <c r="Z86" s="416">
        <v>1</v>
      </c>
      <c r="AA86" s="416">
        <v>200000</v>
      </c>
      <c r="AB86" s="416">
        <v>100000</v>
      </c>
      <c r="AC86" s="416">
        <v>2</v>
      </c>
      <c r="AD86" s="416">
        <v>310000</v>
      </c>
      <c r="AE86" s="416">
        <v>310000</v>
      </c>
      <c r="AF86" s="416"/>
      <c r="AG86" s="416"/>
      <c r="AH86" s="416"/>
      <c r="AI86" s="416">
        <v>2</v>
      </c>
      <c r="AJ86" s="416">
        <v>250000</v>
      </c>
      <c r="AK86" s="416">
        <v>250000</v>
      </c>
      <c r="AL86" s="416">
        <v>2</v>
      </c>
      <c r="AM86" s="416">
        <v>210000</v>
      </c>
      <c r="AN86" s="416">
        <v>160000</v>
      </c>
      <c r="AO86" s="416">
        <v>2</v>
      </c>
      <c r="AP86" s="416">
        <v>200000</v>
      </c>
      <c r="AQ86" s="416">
        <v>200000</v>
      </c>
      <c r="AR86" s="416"/>
      <c r="AS86" s="416"/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6"/>
      <c r="BE86" s="416"/>
      <c r="BF86" s="416"/>
      <c r="BG86" s="416"/>
      <c r="BH86" s="416"/>
      <c r="BI86" s="416"/>
      <c r="BJ86" s="416"/>
      <c r="BK86" s="416"/>
      <c r="BL86" s="416"/>
      <c r="BM86" s="416">
        <v>25</v>
      </c>
      <c r="BN86" s="416">
        <v>4510000</v>
      </c>
      <c r="BO86" s="416">
        <v>3290000</v>
      </c>
    </row>
    <row r="87" spans="1:67" s="418" customFormat="1" ht="10.5">
      <c r="A87" s="415" t="s">
        <v>721</v>
      </c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6"/>
      <c r="AL87" s="416">
        <v>1</v>
      </c>
      <c r="AM87" s="416">
        <v>10000</v>
      </c>
      <c r="AN87" s="416">
        <v>10000</v>
      </c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BA87" s="416"/>
      <c r="BB87" s="416"/>
      <c r="BC87" s="416"/>
      <c r="BD87" s="416"/>
      <c r="BE87" s="416"/>
      <c r="BF87" s="416"/>
      <c r="BG87" s="416"/>
      <c r="BH87" s="416"/>
      <c r="BI87" s="416"/>
      <c r="BJ87" s="416"/>
      <c r="BK87" s="416"/>
      <c r="BL87" s="416"/>
      <c r="BM87" s="416">
        <v>1</v>
      </c>
      <c r="BN87" s="416">
        <v>10000</v>
      </c>
      <c r="BO87" s="416">
        <v>10000</v>
      </c>
    </row>
    <row r="88" spans="1:67" s="418" customFormat="1" ht="10.5">
      <c r="A88" s="415" t="s">
        <v>624</v>
      </c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>
        <v>1</v>
      </c>
      <c r="U88" s="416">
        <v>12780845</v>
      </c>
      <c r="V88" s="416" t="s">
        <v>676</v>
      </c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6"/>
      <c r="BE88" s="416"/>
      <c r="BF88" s="416"/>
      <c r="BG88" s="416"/>
      <c r="BH88" s="416"/>
      <c r="BI88" s="416"/>
      <c r="BJ88" s="416"/>
      <c r="BK88" s="416"/>
      <c r="BL88" s="416"/>
      <c r="BM88" s="416">
        <v>1</v>
      </c>
      <c r="BN88" s="416">
        <v>12780845</v>
      </c>
      <c r="BO88" s="416" t="s">
        <v>676</v>
      </c>
    </row>
    <row r="89" spans="1:67" s="418" customFormat="1" ht="10.5">
      <c r="A89" s="415" t="s">
        <v>746</v>
      </c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>
        <v>2</v>
      </c>
      <c r="U89" s="416">
        <v>70000</v>
      </c>
      <c r="V89" s="416">
        <v>70000</v>
      </c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>
        <v>1</v>
      </c>
      <c r="AJ89" s="416">
        <v>500000</v>
      </c>
      <c r="AK89" s="416">
        <v>500000</v>
      </c>
      <c r="AL89" s="416">
        <v>1</v>
      </c>
      <c r="AM89" s="416">
        <v>150000</v>
      </c>
      <c r="AN89" s="416">
        <v>150000</v>
      </c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BA89" s="416"/>
      <c r="BB89" s="416"/>
      <c r="BC89" s="416"/>
      <c r="BD89" s="416"/>
      <c r="BE89" s="416"/>
      <c r="BF89" s="416"/>
      <c r="BG89" s="416"/>
      <c r="BH89" s="416"/>
      <c r="BI89" s="416"/>
      <c r="BJ89" s="416"/>
      <c r="BK89" s="416"/>
      <c r="BL89" s="416"/>
      <c r="BM89" s="416">
        <v>4</v>
      </c>
      <c r="BN89" s="416">
        <v>720000</v>
      </c>
      <c r="BO89" s="416">
        <v>720000</v>
      </c>
    </row>
    <row r="90" spans="1:67" s="418" customFormat="1" ht="10.5">
      <c r="A90" s="415" t="s">
        <v>747</v>
      </c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>
        <v>1</v>
      </c>
      <c r="AA90" s="416">
        <v>100000</v>
      </c>
      <c r="AB90" s="416">
        <v>50000</v>
      </c>
      <c r="AC90" s="416"/>
      <c r="AD90" s="416"/>
      <c r="AE90" s="416"/>
      <c r="AF90" s="416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416"/>
      <c r="BG90" s="416"/>
      <c r="BH90" s="416"/>
      <c r="BI90" s="416"/>
      <c r="BJ90" s="416"/>
      <c r="BK90" s="416"/>
      <c r="BL90" s="416"/>
      <c r="BM90" s="416">
        <v>1</v>
      </c>
      <c r="BN90" s="416">
        <v>100000</v>
      </c>
      <c r="BO90" s="416">
        <v>50000</v>
      </c>
    </row>
    <row r="91" spans="1:67" s="418" customFormat="1" ht="21">
      <c r="A91" s="415" t="s">
        <v>580</v>
      </c>
      <c r="B91" s="416"/>
      <c r="C91" s="416"/>
      <c r="D91" s="416"/>
      <c r="E91" s="416"/>
      <c r="F91" s="416"/>
      <c r="G91" s="416"/>
      <c r="H91" s="416">
        <v>1</v>
      </c>
      <c r="I91" s="416">
        <v>50000</v>
      </c>
      <c r="J91" s="416">
        <v>12500</v>
      </c>
      <c r="K91" s="416"/>
      <c r="L91" s="416"/>
      <c r="M91" s="416"/>
      <c r="N91" s="416"/>
      <c r="O91" s="416"/>
      <c r="P91" s="416"/>
      <c r="Q91" s="416">
        <v>3</v>
      </c>
      <c r="R91" s="416">
        <v>1520000</v>
      </c>
      <c r="S91" s="416">
        <v>1265000</v>
      </c>
      <c r="T91" s="416">
        <v>17</v>
      </c>
      <c r="U91" s="416">
        <v>1220000</v>
      </c>
      <c r="V91" s="416">
        <v>1061500</v>
      </c>
      <c r="W91" s="416">
        <v>4</v>
      </c>
      <c r="X91" s="416">
        <v>3510000</v>
      </c>
      <c r="Y91" s="416">
        <v>2695000</v>
      </c>
      <c r="Z91" s="416">
        <v>3</v>
      </c>
      <c r="AA91" s="416">
        <v>250500</v>
      </c>
      <c r="AB91" s="416">
        <v>133500</v>
      </c>
      <c r="AC91" s="416">
        <v>1</v>
      </c>
      <c r="AD91" s="416">
        <v>100000</v>
      </c>
      <c r="AE91" s="416">
        <v>100000</v>
      </c>
      <c r="AF91" s="416"/>
      <c r="AG91" s="416"/>
      <c r="AH91" s="416"/>
      <c r="AI91" s="416"/>
      <c r="AJ91" s="416"/>
      <c r="AK91" s="416"/>
      <c r="AL91" s="416"/>
      <c r="AM91" s="416"/>
      <c r="AN91" s="416"/>
      <c r="AO91" s="416">
        <v>1</v>
      </c>
      <c r="AP91" s="416">
        <v>100000</v>
      </c>
      <c r="AQ91" s="416">
        <v>75000</v>
      </c>
      <c r="AR91" s="416"/>
      <c r="AS91" s="416"/>
      <c r="AT91" s="416"/>
      <c r="AU91" s="416">
        <v>1</v>
      </c>
      <c r="AV91" s="416">
        <v>160000</v>
      </c>
      <c r="AW91" s="416">
        <v>40000</v>
      </c>
      <c r="AX91" s="416">
        <v>1</v>
      </c>
      <c r="AY91" s="416">
        <v>200000</v>
      </c>
      <c r="AZ91" s="416">
        <v>50000</v>
      </c>
      <c r="BA91" s="416">
        <v>1</v>
      </c>
      <c r="BB91" s="416">
        <v>250000</v>
      </c>
      <c r="BC91" s="416">
        <v>250000</v>
      </c>
      <c r="BD91" s="416"/>
      <c r="BE91" s="416"/>
      <c r="BF91" s="416"/>
      <c r="BG91" s="416"/>
      <c r="BH91" s="416"/>
      <c r="BI91" s="416"/>
      <c r="BJ91" s="416"/>
      <c r="BK91" s="416"/>
      <c r="BL91" s="416"/>
      <c r="BM91" s="416">
        <v>33</v>
      </c>
      <c r="BN91" s="416">
        <v>7360500</v>
      </c>
      <c r="BO91" s="416">
        <v>5682500</v>
      </c>
    </row>
    <row r="92" spans="1:67" s="418" customFormat="1" ht="10.5">
      <c r="A92" s="415" t="s">
        <v>679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>
        <v>1</v>
      </c>
      <c r="U92" s="416">
        <v>100000</v>
      </c>
      <c r="V92" s="416">
        <v>100000</v>
      </c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6"/>
      <c r="AL92" s="416"/>
      <c r="AM92" s="416"/>
      <c r="AN92" s="416"/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>
        <v>1</v>
      </c>
      <c r="BN92" s="416">
        <v>100000</v>
      </c>
      <c r="BO92" s="416">
        <v>100000</v>
      </c>
    </row>
    <row r="93" spans="1:67" s="418" customFormat="1" ht="21">
      <c r="A93" s="415" t="s">
        <v>722</v>
      </c>
      <c r="B93" s="41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>
        <v>1</v>
      </c>
      <c r="U93" s="416">
        <v>50000</v>
      </c>
      <c r="V93" s="416">
        <v>25000</v>
      </c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BL93" s="416"/>
      <c r="BM93" s="416">
        <v>1</v>
      </c>
      <c r="BN93" s="416">
        <v>50000</v>
      </c>
      <c r="BO93" s="416">
        <v>25000</v>
      </c>
    </row>
    <row r="94" spans="1:67" s="418" customFormat="1" ht="10.5">
      <c r="A94" s="415" t="s">
        <v>723</v>
      </c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>
        <v>1</v>
      </c>
      <c r="AA94" s="416">
        <v>50000</v>
      </c>
      <c r="AB94" s="416">
        <v>25000</v>
      </c>
      <c r="AC94" s="416">
        <v>1</v>
      </c>
      <c r="AD94" s="416">
        <v>10000</v>
      </c>
      <c r="AE94" s="416">
        <v>10000</v>
      </c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>
        <v>2</v>
      </c>
      <c r="BN94" s="416">
        <v>60000</v>
      </c>
      <c r="BO94" s="416">
        <v>35000</v>
      </c>
    </row>
    <row r="95" spans="1:67" s="418" customFormat="1" ht="10.5">
      <c r="A95" s="415" t="s">
        <v>627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>
        <v>1</v>
      </c>
      <c r="AJ95" s="416">
        <v>50000</v>
      </c>
      <c r="AK95" s="416">
        <v>50000</v>
      </c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>
        <v>1</v>
      </c>
      <c r="AY95" s="416">
        <v>100000</v>
      </c>
      <c r="AZ95" s="416">
        <v>50000</v>
      </c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>
        <v>2</v>
      </c>
      <c r="BN95" s="416">
        <v>150000</v>
      </c>
      <c r="BO95" s="416">
        <v>100000</v>
      </c>
    </row>
    <row r="96" spans="1:67" s="418" customFormat="1" ht="10.5">
      <c r="A96" s="415" t="s">
        <v>620</v>
      </c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>
        <v>5</v>
      </c>
      <c r="U96" s="416">
        <v>699000</v>
      </c>
      <c r="V96" s="416">
        <v>616000</v>
      </c>
      <c r="W96" s="416"/>
      <c r="X96" s="416"/>
      <c r="Y96" s="416"/>
      <c r="Z96" s="416">
        <v>1</v>
      </c>
      <c r="AA96" s="416">
        <v>100000</v>
      </c>
      <c r="AB96" s="416">
        <v>76000</v>
      </c>
      <c r="AC96" s="416"/>
      <c r="AD96" s="416"/>
      <c r="AE96" s="416"/>
      <c r="AF96" s="416"/>
      <c r="AG96" s="416"/>
      <c r="AH96" s="416"/>
      <c r="AI96" s="416"/>
      <c r="AJ96" s="416"/>
      <c r="AK96" s="416"/>
      <c r="AL96" s="416">
        <v>2</v>
      </c>
      <c r="AM96" s="416">
        <v>170000</v>
      </c>
      <c r="AN96" s="416">
        <v>160000</v>
      </c>
      <c r="AO96" s="416"/>
      <c r="AP96" s="416"/>
      <c r="AQ96" s="416"/>
      <c r="AR96" s="416"/>
      <c r="AS96" s="416"/>
      <c r="AT96" s="416"/>
      <c r="AU96" s="416">
        <v>1</v>
      </c>
      <c r="AV96" s="416">
        <v>30000</v>
      </c>
      <c r="AW96" s="416">
        <v>10000</v>
      </c>
      <c r="AX96" s="416"/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>
        <v>9</v>
      </c>
      <c r="BN96" s="416">
        <v>999000</v>
      </c>
      <c r="BO96" s="416">
        <v>862000</v>
      </c>
    </row>
    <row r="97" spans="1:67" s="418" customFormat="1" ht="10.5">
      <c r="A97" s="415" t="s">
        <v>621</v>
      </c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>
        <v>1</v>
      </c>
      <c r="R97" s="416">
        <v>100000</v>
      </c>
      <c r="S97" s="416">
        <v>99000</v>
      </c>
      <c r="T97" s="416">
        <v>6</v>
      </c>
      <c r="U97" s="416">
        <v>3100000</v>
      </c>
      <c r="V97" s="416">
        <v>2775000</v>
      </c>
      <c r="W97" s="416"/>
      <c r="X97" s="416"/>
      <c r="Y97" s="416"/>
      <c r="Z97" s="416">
        <v>1</v>
      </c>
      <c r="AA97" s="416">
        <v>900000</v>
      </c>
      <c r="AB97" s="416">
        <v>300000</v>
      </c>
      <c r="AC97" s="416">
        <v>1</v>
      </c>
      <c r="AD97" s="416">
        <v>1000000</v>
      </c>
      <c r="AE97" s="416">
        <v>1000000</v>
      </c>
      <c r="AF97" s="416"/>
      <c r="AG97" s="416"/>
      <c r="AH97" s="416"/>
      <c r="AI97" s="416"/>
      <c r="AJ97" s="416"/>
      <c r="AK97" s="416"/>
      <c r="AL97" s="416"/>
      <c r="AM97" s="416"/>
      <c r="AN97" s="416"/>
      <c r="AO97" s="416">
        <v>1</v>
      </c>
      <c r="AP97" s="416">
        <v>500000</v>
      </c>
      <c r="AQ97" s="416">
        <v>300000</v>
      </c>
      <c r="AR97" s="416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>
        <v>10</v>
      </c>
      <c r="BN97" s="416">
        <v>5600000</v>
      </c>
      <c r="BO97" s="416">
        <v>4474000</v>
      </c>
    </row>
    <row r="98" spans="1:67" s="418" customFormat="1" ht="10.5">
      <c r="A98" s="415" t="s">
        <v>581</v>
      </c>
      <c r="B98" s="416">
        <v>1</v>
      </c>
      <c r="C98" s="416">
        <v>100000</v>
      </c>
      <c r="D98" s="416">
        <v>100000</v>
      </c>
      <c r="E98" s="416"/>
      <c r="F98" s="416"/>
      <c r="G98" s="416"/>
      <c r="H98" s="416">
        <v>37</v>
      </c>
      <c r="I98" s="416">
        <v>7410000</v>
      </c>
      <c r="J98" s="416">
        <v>5230000</v>
      </c>
      <c r="K98" s="416">
        <v>1</v>
      </c>
      <c r="L98" s="416">
        <v>1000000</v>
      </c>
      <c r="M98" s="416">
        <v>670000</v>
      </c>
      <c r="N98" s="416"/>
      <c r="O98" s="416"/>
      <c r="P98" s="416"/>
      <c r="Q98" s="416">
        <v>15</v>
      </c>
      <c r="R98" s="416">
        <v>3025000</v>
      </c>
      <c r="S98" s="416">
        <v>2144000</v>
      </c>
      <c r="T98" s="416">
        <v>136</v>
      </c>
      <c r="U98" s="416">
        <v>37200000</v>
      </c>
      <c r="V98" s="416">
        <v>25692800</v>
      </c>
      <c r="W98" s="416">
        <v>8</v>
      </c>
      <c r="X98" s="416">
        <v>1760000</v>
      </c>
      <c r="Y98" s="416">
        <v>1085000</v>
      </c>
      <c r="Z98" s="416">
        <v>7</v>
      </c>
      <c r="AA98" s="416">
        <v>1650000</v>
      </c>
      <c r="AB98" s="416">
        <v>895000</v>
      </c>
      <c r="AC98" s="416">
        <v>9</v>
      </c>
      <c r="AD98" s="416">
        <v>1600000</v>
      </c>
      <c r="AE98" s="416">
        <v>1127500</v>
      </c>
      <c r="AF98" s="416">
        <v>1</v>
      </c>
      <c r="AG98" s="416">
        <v>1000000</v>
      </c>
      <c r="AH98" s="416">
        <v>1000000</v>
      </c>
      <c r="AI98" s="416">
        <v>42</v>
      </c>
      <c r="AJ98" s="416">
        <v>12010000</v>
      </c>
      <c r="AK98" s="416">
        <v>8233000</v>
      </c>
      <c r="AL98" s="416">
        <v>19</v>
      </c>
      <c r="AM98" s="416">
        <v>3120000</v>
      </c>
      <c r="AN98" s="416">
        <v>1815000</v>
      </c>
      <c r="AO98" s="416">
        <v>23</v>
      </c>
      <c r="AP98" s="416">
        <v>6600000</v>
      </c>
      <c r="AQ98" s="416">
        <v>4753300</v>
      </c>
      <c r="AR98" s="416"/>
      <c r="AS98" s="416"/>
      <c r="AT98" s="416"/>
      <c r="AU98" s="416">
        <v>4</v>
      </c>
      <c r="AV98" s="416">
        <v>850000</v>
      </c>
      <c r="AW98" s="416">
        <v>800000</v>
      </c>
      <c r="AX98" s="416"/>
      <c r="AY98" s="416"/>
      <c r="AZ98" s="416"/>
      <c r="BA98" s="416">
        <v>2</v>
      </c>
      <c r="BB98" s="416">
        <v>700000</v>
      </c>
      <c r="BC98" s="416">
        <v>350000</v>
      </c>
      <c r="BD98" s="416"/>
      <c r="BE98" s="416"/>
      <c r="BF98" s="416"/>
      <c r="BG98" s="416"/>
      <c r="BH98" s="416"/>
      <c r="BI98" s="416"/>
      <c r="BJ98" s="416"/>
      <c r="BK98" s="416"/>
      <c r="BL98" s="416"/>
      <c r="BM98" s="416">
        <v>305</v>
      </c>
      <c r="BN98" s="416">
        <v>78025000</v>
      </c>
      <c r="BO98" s="416">
        <v>53895600</v>
      </c>
    </row>
    <row r="99" spans="1:67" s="418" customFormat="1" ht="10.5">
      <c r="A99" s="415" t="s">
        <v>582</v>
      </c>
      <c r="B99" s="416">
        <v>1</v>
      </c>
      <c r="C99" s="416">
        <v>2900000</v>
      </c>
      <c r="D99" s="416">
        <v>2900000</v>
      </c>
      <c r="E99" s="416"/>
      <c r="F99" s="416"/>
      <c r="G99" s="416"/>
      <c r="H99" s="416">
        <v>13</v>
      </c>
      <c r="I99" s="416">
        <v>5025000</v>
      </c>
      <c r="J99" s="416">
        <v>2452000</v>
      </c>
      <c r="K99" s="416"/>
      <c r="L99" s="416"/>
      <c r="M99" s="416"/>
      <c r="N99" s="416">
        <v>1</v>
      </c>
      <c r="O99" s="416">
        <v>500000</v>
      </c>
      <c r="P99" s="416">
        <v>325000</v>
      </c>
      <c r="Q99" s="416">
        <v>7</v>
      </c>
      <c r="R99" s="416">
        <v>2400000</v>
      </c>
      <c r="S99" s="416">
        <v>985000</v>
      </c>
      <c r="T99" s="416">
        <v>103</v>
      </c>
      <c r="U99" s="416">
        <v>27691000</v>
      </c>
      <c r="V99" s="416">
        <v>18644250</v>
      </c>
      <c r="W99" s="416">
        <v>2</v>
      </c>
      <c r="X99" s="416">
        <v>300000</v>
      </c>
      <c r="Y99" s="416">
        <v>200000</v>
      </c>
      <c r="Z99" s="416">
        <v>16</v>
      </c>
      <c r="AA99" s="416">
        <v>5900000</v>
      </c>
      <c r="AB99" s="416">
        <v>3300000</v>
      </c>
      <c r="AC99" s="416">
        <v>5</v>
      </c>
      <c r="AD99" s="416">
        <v>2400000</v>
      </c>
      <c r="AE99" s="416">
        <v>1847500</v>
      </c>
      <c r="AF99" s="416"/>
      <c r="AG99" s="416"/>
      <c r="AH99" s="416"/>
      <c r="AI99" s="416">
        <v>27</v>
      </c>
      <c r="AJ99" s="416">
        <v>5915000</v>
      </c>
      <c r="AK99" s="416">
        <v>4550500</v>
      </c>
      <c r="AL99" s="416">
        <v>12</v>
      </c>
      <c r="AM99" s="416">
        <v>11290000</v>
      </c>
      <c r="AN99" s="416">
        <v>6351600</v>
      </c>
      <c r="AO99" s="416">
        <v>15</v>
      </c>
      <c r="AP99" s="416">
        <v>3110000</v>
      </c>
      <c r="AQ99" s="416">
        <v>2345000</v>
      </c>
      <c r="AR99" s="416"/>
      <c r="AS99" s="416"/>
      <c r="AT99" s="416"/>
      <c r="AU99" s="416">
        <v>2</v>
      </c>
      <c r="AV99" s="416">
        <v>250000</v>
      </c>
      <c r="AW99" s="416">
        <v>150000</v>
      </c>
      <c r="AX99" s="416">
        <v>3</v>
      </c>
      <c r="AY99" s="416">
        <v>500000</v>
      </c>
      <c r="AZ99" s="416">
        <v>255000</v>
      </c>
      <c r="BA99" s="416"/>
      <c r="BB99" s="416"/>
      <c r="BC99" s="416"/>
      <c r="BD99" s="416">
        <v>2</v>
      </c>
      <c r="BE99" s="416">
        <v>350000</v>
      </c>
      <c r="BF99" s="416">
        <v>264000</v>
      </c>
      <c r="BG99" s="416"/>
      <c r="BH99" s="416"/>
      <c r="BI99" s="416"/>
      <c r="BJ99" s="416"/>
      <c r="BK99" s="416"/>
      <c r="BL99" s="416"/>
      <c r="BM99" s="416">
        <v>209</v>
      </c>
      <c r="BN99" s="416">
        <v>68531000</v>
      </c>
      <c r="BO99" s="416">
        <v>44569850</v>
      </c>
    </row>
    <row r="100" spans="1:67" s="418" customFormat="1" ht="10.5">
      <c r="A100" s="415" t="s">
        <v>724</v>
      </c>
      <c r="B100" s="416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>
        <v>1</v>
      </c>
      <c r="BE100" s="416">
        <v>1000000</v>
      </c>
      <c r="BF100" s="416">
        <v>40000</v>
      </c>
      <c r="BG100" s="416"/>
      <c r="BH100" s="416"/>
      <c r="BI100" s="416"/>
      <c r="BJ100" s="416"/>
      <c r="BK100" s="416"/>
      <c r="BL100" s="416"/>
      <c r="BM100" s="416">
        <v>1</v>
      </c>
      <c r="BN100" s="416">
        <v>1000000</v>
      </c>
      <c r="BO100" s="416">
        <v>40000</v>
      </c>
    </row>
    <row r="101" spans="1:67" s="418" customFormat="1" ht="10.5">
      <c r="A101" s="415" t="s">
        <v>725</v>
      </c>
      <c r="B101" s="416"/>
      <c r="C101" s="416"/>
      <c r="D101" s="416"/>
      <c r="E101" s="416"/>
      <c r="F101" s="416"/>
      <c r="G101" s="416"/>
      <c r="H101" s="416">
        <v>1</v>
      </c>
      <c r="I101" s="416">
        <v>2000000</v>
      </c>
      <c r="J101" s="416">
        <v>2000000</v>
      </c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>
        <v>1</v>
      </c>
      <c r="BN101" s="416">
        <v>2000000</v>
      </c>
      <c r="BO101" s="416">
        <v>2000000</v>
      </c>
    </row>
    <row r="102" spans="1:67" s="418" customFormat="1" ht="10.5">
      <c r="A102" s="415" t="s">
        <v>583</v>
      </c>
      <c r="B102" s="416"/>
      <c r="C102" s="416"/>
      <c r="D102" s="416"/>
      <c r="E102" s="416"/>
      <c r="F102" s="416"/>
      <c r="G102" s="416"/>
      <c r="H102" s="416">
        <v>1</v>
      </c>
      <c r="I102" s="416">
        <v>100000</v>
      </c>
      <c r="J102" s="416">
        <v>25000</v>
      </c>
      <c r="K102" s="416"/>
      <c r="L102" s="416"/>
      <c r="M102" s="416"/>
      <c r="N102" s="416"/>
      <c r="O102" s="416"/>
      <c r="P102" s="416"/>
      <c r="Q102" s="416">
        <v>1</v>
      </c>
      <c r="R102" s="416">
        <v>100000</v>
      </c>
      <c r="S102" s="416">
        <v>100000</v>
      </c>
      <c r="T102" s="416">
        <v>8</v>
      </c>
      <c r="U102" s="416">
        <v>2300000</v>
      </c>
      <c r="V102" s="416">
        <v>1575000</v>
      </c>
      <c r="W102" s="416">
        <v>1</v>
      </c>
      <c r="X102" s="416">
        <v>100000</v>
      </c>
      <c r="Y102" s="416">
        <v>100000</v>
      </c>
      <c r="Z102" s="416"/>
      <c r="AA102" s="416"/>
      <c r="AB102" s="416"/>
      <c r="AC102" s="416">
        <v>1</v>
      </c>
      <c r="AD102" s="416">
        <v>100000</v>
      </c>
      <c r="AE102" s="416">
        <v>50000</v>
      </c>
      <c r="AF102" s="416"/>
      <c r="AG102" s="416"/>
      <c r="AH102" s="416"/>
      <c r="AI102" s="416">
        <v>2</v>
      </c>
      <c r="AJ102" s="416">
        <v>550000</v>
      </c>
      <c r="AK102" s="416">
        <v>410000</v>
      </c>
      <c r="AL102" s="416">
        <v>3</v>
      </c>
      <c r="AM102" s="416">
        <v>1210000</v>
      </c>
      <c r="AN102" s="416">
        <v>1155000</v>
      </c>
      <c r="AO102" s="416">
        <v>3</v>
      </c>
      <c r="AP102" s="416">
        <v>500000</v>
      </c>
      <c r="AQ102" s="416">
        <v>255000</v>
      </c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>
        <v>20</v>
      </c>
      <c r="BN102" s="416">
        <v>4960000</v>
      </c>
      <c r="BO102" s="416">
        <v>3670000</v>
      </c>
    </row>
    <row r="103" spans="1:67" s="418" customFormat="1" ht="10.5">
      <c r="A103" s="415" t="s">
        <v>450</v>
      </c>
      <c r="B103" s="416">
        <v>24</v>
      </c>
      <c r="C103" s="416">
        <v>17860000</v>
      </c>
      <c r="D103" s="416">
        <v>13425500</v>
      </c>
      <c r="E103" s="416">
        <v>20</v>
      </c>
      <c r="F103" s="416">
        <v>14450000</v>
      </c>
      <c r="G103" s="416">
        <v>13024200</v>
      </c>
      <c r="H103" s="416">
        <v>251</v>
      </c>
      <c r="I103" s="416">
        <v>97957000</v>
      </c>
      <c r="J103" s="416">
        <v>68219100</v>
      </c>
      <c r="K103" s="416">
        <v>12</v>
      </c>
      <c r="L103" s="416">
        <v>4430000</v>
      </c>
      <c r="M103" s="416">
        <v>2017500</v>
      </c>
      <c r="N103" s="416">
        <v>6</v>
      </c>
      <c r="O103" s="416">
        <v>2450000</v>
      </c>
      <c r="P103" s="416">
        <v>2222500</v>
      </c>
      <c r="Q103" s="416">
        <v>112</v>
      </c>
      <c r="R103" s="416">
        <v>35197000</v>
      </c>
      <c r="S103" s="416">
        <v>21430200</v>
      </c>
      <c r="T103" s="416">
        <v>983</v>
      </c>
      <c r="U103" s="416">
        <v>286203800</v>
      </c>
      <c r="V103" s="416">
        <v>214485100</v>
      </c>
      <c r="W103" s="416">
        <v>71</v>
      </c>
      <c r="X103" s="416">
        <v>21350000</v>
      </c>
      <c r="Y103" s="416">
        <v>12190000</v>
      </c>
      <c r="Z103" s="416">
        <v>201</v>
      </c>
      <c r="AA103" s="416">
        <v>48675000</v>
      </c>
      <c r="AB103" s="416">
        <v>31210500</v>
      </c>
      <c r="AC103" s="416">
        <v>75</v>
      </c>
      <c r="AD103" s="416">
        <v>12839000</v>
      </c>
      <c r="AE103" s="416">
        <v>8774050</v>
      </c>
      <c r="AF103" s="416">
        <v>8</v>
      </c>
      <c r="AG103" s="416">
        <v>1560000</v>
      </c>
      <c r="AH103" s="416">
        <v>995000</v>
      </c>
      <c r="AI103" s="416">
        <v>163</v>
      </c>
      <c r="AJ103" s="416">
        <v>48686919</v>
      </c>
      <c r="AK103" s="416" t="s">
        <v>800</v>
      </c>
      <c r="AL103" s="416">
        <v>160</v>
      </c>
      <c r="AM103" s="416">
        <v>24725000</v>
      </c>
      <c r="AN103" s="416">
        <v>17342050</v>
      </c>
      <c r="AO103" s="416">
        <v>151</v>
      </c>
      <c r="AP103" s="416">
        <v>32430000</v>
      </c>
      <c r="AQ103" s="416">
        <v>23138900</v>
      </c>
      <c r="AR103" s="416"/>
      <c r="AS103" s="416"/>
      <c r="AT103" s="416"/>
      <c r="AU103" s="416">
        <v>41</v>
      </c>
      <c r="AV103" s="416">
        <v>7555000</v>
      </c>
      <c r="AW103" s="416">
        <v>4549900</v>
      </c>
      <c r="AX103" s="416">
        <v>24</v>
      </c>
      <c r="AY103" s="416">
        <v>2630000</v>
      </c>
      <c r="AZ103" s="416">
        <v>1727000</v>
      </c>
      <c r="BA103" s="416">
        <v>13</v>
      </c>
      <c r="BB103" s="416">
        <v>1855000</v>
      </c>
      <c r="BC103" s="416">
        <v>1302500</v>
      </c>
      <c r="BD103" s="416">
        <v>39</v>
      </c>
      <c r="BE103" s="416">
        <v>6360000</v>
      </c>
      <c r="BF103" s="416">
        <v>5268500</v>
      </c>
      <c r="BG103" s="416"/>
      <c r="BH103" s="416"/>
      <c r="BI103" s="416"/>
      <c r="BJ103" s="416"/>
      <c r="BK103" s="416"/>
      <c r="BL103" s="416"/>
      <c r="BM103" s="416">
        <v>2354</v>
      </c>
      <c r="BN103" s="416">
        <v>667213719</v>
      </c>
      <c r="BO103" s="416" t="s">
        <v>801</v>
      </c>
    </row>
    <row r="104" spans="1:67" s="418" customFormat="1" ht="10.5">
      <c r="A104" s="415" t="s">
        <v>584</v>
      </c>
      <c r="B104" s="416"/>
      <c r="C104" s="416"/>
      <c r="D104" s="416"/>
      <c r="E104" s="416"/>
      <c r="F104" s="416"/>
      <c r="G104" s="416"/>
      <c r="H104" s="416">
        <v>1</v>
      </c>
      <c r="I104" s="416">
        <v>100000</v>
      </c>
      <c r="J104" s="416">
        <v>30000</v>
      </c>
      <c r="K104" s="416"/>
      <c r="L104" s="416"/>
      <c r="M104" s="416"/>
      <c r="N104" s="416"/>
      <c r="O104" s="416"/>
      <c r="P104" s="416"/>
      <c r="Q104" s="416">
        <v>1</v>
      </c>
      <c r="R104" s="416">
        <v>50000</v>
      </c>
      <c r="S104" s="416">
        <v>50000</v>
      </c>
      <c r="T104" s="416">
        <v>11</v>
      </c>
      <c r="U104" s="416">
        <v>4260000</v>
      </c>
      <c r="V104" s="416">
        <v>3060000</v>
      </c>
      <c r="W104" s="416"/>
      <c r="X104" s="416"/>
      <c r="Y104" s="416"/>
      <c r="Z104" s="416">
        <v>2</v>
      </c>
      <c r="AA104" s="416">
        <v>600000</v>
      </c>
      <c r="AB104" s="416">
        <v>100000</v>
      </c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>
        <v>2</v>
      </c>
      <c r="AM104" s="416">
        <v>280000</v>
      </c>
      <c r="AN104" s="416">
        <v>70000</v>
      </c>
      <c r="AO104" s="416"/>
      <c r="AP104" s="416"/>
      <c r="AQ104" s="416"/>
      <c r="AR104" s="416"/>
      <c r="AS104" s="416"/>
      <c r="AT104" s="416"/>
      <c r="AU104" s="416">
        <v>2</v>
      </c>
      <c r="AV104" s="416">
        <v>200000</v>
      </c>
      <c r="AW104" s="416">
        <v>200000</v>
      </c>
      <c r="AX104" s="416"/>
      <c r="AY104" s="416"/>
      <c r="AZ104" s="416"/>
      <c r="BA104" s="416"/>
      <c r="BB104" s="416"/>
      <c r="BC104" s="416"/>
      <c r="BD104" s="416">
        <v>1</v>
      </c>
      <c r="BE104" s="416">
        <v>1000000</v>
      </c>
      <c r="BF104" s="416">
        <v>40000</v>
      </c>
      <c r="BG104" s="416"/>
      <c r="BH104" s="416"/>
      <c r="BI104" s="416"/>
      <c r="BJ104" s="416"/>
      <c r="BK104" s="416"/>
      <c r="BL104" s="416"/>
      <c r="BM104" s="416">
        <v>20</v>
      </c>
      <c r="BN104" s="416">
        <v>6490000</v>
      </c>
      <c r="BO104" s="416">
        <v>3550000</v>
      </c>
    </row>
    <row r="105" spans="1:67" s="418" customFormat="1" ht="10.5">
      <c r="A105" s="415" t="s">
        <v>628</v>
      </c>
      <c r="B105" s="416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>
        <v>1</v>
      </c>
      <c r="U105" s="416">
        <v>150000</v>
      </c>
      <c r="V105" s="416">
        <v>150000</v>
      </c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BA105" s="416"/>
      <c r="BB105" s="416"/>
      <c r="BC105" s="416"/>
      <c r="BD105" s="416"/>
      <c r="BE105" s="416"/>
      <c r="BF105" s="416"/>
      <c r="BG105" s="416"/>
      <c r="BH105" s="416"/>
      <c r="BI105" s="416"/>
      <c r="BJ105" s="416"/>
      <c r="BK105" s="416"/>
      <c r="BL105" s="416"/>
      <c r="BM105" s="416">
        <v>1</v>
      </c>
      <c r="BN105" s="416">
        <v>150000</v>
      </c>
      <c r="BO105" s="416">
        <v>150000</v>
      </c>
    </row>
    <row r="106" spans="1:67" s="418" customFormat="1" ht="10.5">
      <c r="A106" s="415" t="s">
        <v>585</v>
      </c>
      <c r="B106" s="416"/>
      <c r="C106" s="416"/>
      <c r="D106" s="416"/>
      <c r="E106" s="416">
        <v>2</v>
      </c>
      <c r="F106" s="416">
        <v>510000</v>
      </c>
      <c r="G106" s="416">
        <v>510000</v>
      </c>
      <c r="H106" s="416">
        <v>1</v>
      </c>
      <c r="I106" s="416">
        <v>100000</v>
      </c>
      <c r="J106" s="416">
        <v>50000</v>
      </c>
      <c r="K106" s="416"/>
      <c r="L106" s="416"/>
      <c r="M106" s="416"/>
      <c r="N106" s="416"/>
      <c r="O106" s="416"/>
      <c r="P106" s="416"/>
      <c r="Q106" s="416">
        <v>1</v>
      </c>
      <c r="R106" s="416">
        <v>50000</v>
      </c>
      <c r="S106" s="416">
        <v>50000</v>
      </c>
      <c r="T106" s="416">
        <v>17</v>
      </c>
      <c r="U106" s="416">
        <v>1420000</v>
      </c>
      <c r="V106" s="416">
        <v>1156000</v>
      </c>
      <c r="W106" s="416"/>
      <c r="X106" s="416"/>
      <c r="Y106" s="416"/>
      <c r="Z106" s="416">
        <v>2</v>
      </c>
      <c r="AA106" s="416">
        <v>130000</v>
      </c>
      <c r="AB106" s="416">
        <v>122000</v>
      </c>
      <c r="AC106" s="416">
        <v>1</v>
      </c>
      <c r="AD106" s="416">
        <v>100000</v>
      </c>
      <c r="AE106" s="416">
        <v>10000</v>
      </c>
      <c r="AF106" s="416"/>
      <c r="AG106" s="416"/>
      <c r="AH106" s="416"/>
      <c r="AI106" s="416"/>
      <c r="AJ106" s="416"/>
      <c r="AK106" s="416"/>
      <c r="AL106" s="416">
        <v>2</v>
      </c>
      <c r="AM106" s="416">
        <v>20000</v>
      </c>
      <c r="AN106" s="416">
        <v>15000</v>
      </c>
      <c r="AO106" s="416">
        <v>1</v>
      </c>
      <c r="AP106" s="416">
        <v>3000000</v>
      </c>
      <c r="AQ106" s="416">
        <v>1500000</v>
      </c>
      <c r="AR106" s="416"/>
      <c r="AS106" s="416"/>
      <c r="AT106" s="416"/>
      <c r="AU106" s="416">
        <v>1</v>
      </c>
      <c r="AV106" s="416">
        <v>160000</v>
      </c>
      <c r="AW106" s="416">
        <v>80000</v>
      </c>
      <c r="AX106" s="416"/>
      <c r="AY106" s="416"/>
      <c r="AZ106" s="416"/>
      <c r="BA106" s="416"/>
      <c r="BB106" s="416"/>
      <c r="BC106" s="416"/>
      <c r="BD106" s="416"/>
      <c r="BE106" s="416"/>
      <c r="BF106" s="416"/>
      <c r="BG106" s="416"/>
      <c r="BH106" s="416"/>
      <c r="BI106" s="416"/>
      <c r="BJ106" s="416"/>
      <c r="BK106" s="416"/>
      <c r="BL106" s="416"/>
      <c r="BM106" s="416">
        <v>28</v>
      </c>
      <c r="BN106" s="416">
        <v>5490000</v>
      </c>
      <c r="BO106" s="416">
        <v>3493000</v>
      </c>
    </row>
    <row r="107" spans="1:67" s="418" customFormat="1" ht="10.5">
      <c r="A107" s="415" t="s">
        <v>586</v>
      </c>
      <c r="B107" s="416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>
        <v>2</v>
      </c>
      <c r="R107" s="416">
        <v>110000</v>
      </c>
      <c r="S107" s="416">
        <v>100500</v>
      </c>
      <c r="T107" s="416">
        <v>2</v>
      </c>
      <c r="U107" s="416">
        <v>620000</v>
      </c>
      <c r="V107" s="416">
        <v>620000</v>
      </c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BA107" s="416"/>
      <c r="BB107" s="416"/>
      <c r="BC107" s="416"/>
      <c r="BD107" s="416"/>
      <c r="BE107" s="416"/>
      <c r="BF107" s="416"/>
      <c r="BG107" s="416"/>
      <c r="BH107" s="416"/>
      <c r="BI107" s="416"/>
      <c r="BJ107" s="416"/>
      <c r="BK107" s="416"/>
      <c r="BL107" s="416"/>
      <c r="BM107" s="416">
        <v>4</v>
      </c>
      <c r="BN107" s="416">
        <v>730000</v>
      </c>
      <c r="BO107" s="416">
        <v>720500</v>
      </c>
    </row>
    <row r="108" spans="1:67" s="418" customFormat="1" ht="10.5">
      <c r="A108" s="415" t="s">
        <v>726</v>
      </c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>
        <v>1</v>
      </c>
      <c r="U108" s="416">
        <v>10000</v>
      </c>
      <c r="V108" s="416">
        <v>10000</v>
      </c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BA108" s="416"/>
      <c r="BB108" s="416"/>
      <c r="BC108" s="416"/>
      <c r="BD108" s="416"/>
      <c r="BE108" s="416"/>
      <c r="BF108" s="416"/>
      <c r="BG108" s="416"/>
      <c r="BH108" s="416"/>
      <c r="BI108" s="416"/>
      <c r="BJ108" s="416"/>
      <c r="BK108" s="416"/>
      <c r="BL108" s="416"/>
      <c r="BM108" s="416">
        <v>1</v>
      </c>
      <c r="BN108" s="416">
        <v>10000</v>
      </c>
      <c r="BO108" s="416">
        <v>10000</v>
      </c>
    </row>
    <row r="109" spans="1:67" s="418" customFormat="1" ht="10.5">
      <c r="A109" s="415" t="s">
        <v>587</v>
      </c>
      <c r="B109" s="416">
        <v>1</v>
      </c>
      <c r="C109" s="416">
        <v>300000</v>
      </c>
      <c r="D109" s="416">
        <v>300000</v>
      </c>
      <c r="E109" s="416">
        <v>1</v>
      </c>
      <c r="F109" s="416">
        <v>100000</v>
      </c>
      <c r="G109" s="416">
        <v>50000</v>
      </c>
      <c r="H109" s="416">
        <v>10</v>
      </c>
      <c r="I109" s="416">
        <v>2300000</v>
      </c>
      <c r="J109" s="416">
        <v>1410000</v>
      </c>
      <c r="K109" s="416">
        <v>1</v>
      </c>
      <c r="L109" s="416">
        <v>100000</v>
      </c>
      <c r="M109" s="416">
        <v>100000</v>
      </c>
      <c r="N109" s="416"/>
      <c r="O109" s="416"/>
      <c r="P109" s="416"/>
      <c r="Q109" s="416">
        <v>3</v>
      </c>
      <c r="R109" s="416">
        <v>400000</v>
      </c>
      <c r="S109" s="416">
        <v>280000</v>
      </c>
      <c r="T109" s="416">
        <v>46</v>
      </c>
      <c r="U109" s="416">
        <v>10662000</v>
      </c>
      <c r="V109" s="416">
        <v>5708850</v>
      </c>
      <c r="W109" s="416">
        <v>7</v>
      </c>
      <c r="X109" s="416">
        <v>12300000</v>
      </c>
      <c r="Y109" s="416">
        <v>6400000</v>
      </c>
      <c r="Z109" s="416">
        <v>16</v>
      </c>
      <c r="AA109" s="416">
        <v>3500000</v>
      </c>
      <c r="AB109" s="416">
        <v>1975000</v>
      </c>
      <c r="AC109" s="416"/>
      <c r="AD109" s="416"/>
      <c r="AE109" s="416"/>
      <c r="AF109" s="416">
        <v>1</v>
      </c>
      <c r="AG109" s="416">
        <v>50000</v>
      </c>
      <c r="AH109" s="416">
        <v>22500</v>
      </c>
      <c r="AI109" s="416">
        <v>14</v>
      </c>
      <c r="AJ109" s="416">
        <v>5275000</v>
      </c>
      <c r="AK109" s="416">
        <v>2159750</v>
      </c>
      <c r="AL109" s="416">
        <v>5</v>
      </c>
      <c r="AM109" s="416">
        <v>920000</v>
      </c>
      <c r="AN109" s="416">
        <v>420000</v>
      </c>
      <c r="AO109" s="416">
        <v>12</v>
      </c>
      <c r="AP109" s="416">
        <v>3430000</v>
      </c>
      <c r="AQ109" s="416">
        <v>2698500</v>
      </c>
      <c r="AR109" s="416"/>
      <c r="AS109" s="416"/>
      <c r="AT109" s="416"/>
      <c r="AU109" s="416">
        <v>6</v>
      </c>
      <c r="AV109" s="416">
        <v>650000</v>
      </c>
      <c r="AW109" s="416">
        <v>574000</v>
      </c>
      <c r="AX109" s="416"/>
      <c r="AY109" s="416"/>
      <c r="AZ109" s="416"/>
      <c r="BA109" s="416">
        <v>1</v>
      </c>
      <c r="BB109" s="416">
        <v>100000</v>
      </c>
      <c r="BC109" s="416">
        <v>90000</v>
      </c>
      <c r="BD109" s="416">
        <v>4</v>
      </c>
      <c r="BE109" s="416">
        <v>1050000</v>
      </c>
      <c r="BF109" s="416">
        <v>900000</v>
      </c>
      <c r="BG109" s="416"/>
      <c r="BH109" s="416"/>
      <c r="BI109" s="416"/>
      <c r="BJ109" s="416"/>
      <c r="BK109" s="416"/>
      <c r="BL109" s="416"/>
      <c r="BM109" s="416">
        <v>128</v>
      </c>
      <c r="BN109" s="416">
        <v>41137000</v>
      </c>
      <c r="BO109" s="416">
        <v>23088600</v>
      </c>
    </row>
    <row r="110" spans="1:67" s="418" customFormat="1" ht="10.5">
      <c r="A110" s="415" t="s">
        <v>600</v>
      </c>
      <c r="B110" s="416"/>
      <c r="C110" s="416"/>
      <c r="D110" s="416"/>
      <c r="E110" s="416">
        <v>2</v>
      </c>
      <c r="F110" s="416">
        <v>100000</v>
      </c>
      <c r="G110" s="416">
        <v>100000</v>
      </c>
      <c r="H110" s="416"/>
      <c r="I110" s="416"/>
      <c r="J110" s="416"/>
      <c r="K110" s="416"/>
      <c r="L110" s="416"/>
      <c r="M110" s="416"/>
      <c r="N110" s="416"/>
      <c r="O110" s="416"/>
      <c r="P110" s="416"/>
      <c r="Q110" s="416">
        <v>1</v>
      </c>
      <c r="R110" s="416">
        <v>100000</v>
      </c>
      <c r="S110" s="416">
        <v>66675</v>
      </c>
      <c r="T110" s="416">
        <v>4</v>
      </c>
      <c r="U110" s="416">
        <v>300000</v>
      </c>
      <c r="V110" s="416">
        <v>295000</v>
      </c>
      <c r="W110" s="416">
        <v>2</v>
      </c>
      <c r="X110" s="416">
        <v>150000</v>
      </c>
      <c r="Y110" s="416">
        <v>150000</v>
      </c>
      <c r="Z110" s="416"/>
      <c r="AA110" s="416"/>
      <c r="AB110" s="416"/>
      <c r="AC110" s="416"/>
      <c r="AD110" s="416"/>
      <c r="AE110" s="416"/>
      <c r="AF110" s="416"/>
      <c r="AG110" s="416"/>
      <c r="AH110" s="416"/>
      <c r="AI110" s="416"/>
      <c r="AJ110" s="416"/>
      <c r="AK110" s="416"/>
      <c r="AL110" s="416"/>
      <c r="AM110" s="416"/>
      <c r="AN110" s="416"/>
      <c r="AO110" s="416"/>
      <c r="AP110" s="416"/>
      <c r="AQ110" s="416"/>
      <c r="AR110" s="416"/>
      <c r="AS110" s="416"/>
      <c r="AT110" s="416"/>
      <c r="AU110" s="416"/>
      <c r="AV110" s="416"/>
      <c r="AW110" s="416"/>
      <c r="AX110" s="416"/>
      <c r="AY110" s="416"/>
      <c r="AZ110" s="416"/>
      <c r="BA110" s="416"/>
      <c r="BB110" s="416"/>
      <c r="BC110" s="416"/>
      <c r="BD110" s="416"/>
      <c r="BE110" s="416"/>
      <c r="BF110" s="416"/>
      <c r="BG110" s="416"/>
      <c r="BH110" s="416"/>
      <c r="BI110" s="416"/>
      <c r="BJ110" s="416"/>
      <c r="BK110" s="416"/>
      <c r="BL110" s="416"/>
      <c r="BM110" s="416">
        <v>9</v>
      </c>
      <c r="BN110" s="416">
        <v>650000</v>
      </c>
      <c r="BO110" s="416">
        <v>611675</v>
      </c>
    </row>
    <row r="111" spans="1:67" s="418" customFormat="1" ht="10.5">
      <c r="A111" s="415" t="s">
        <v>588</v>
      </c>
      <c r="B111" s="416"/>
      <c r="C111" s="416"/>
      <c r="D111" s="416"/>
      <c r="E111" s="416"/>
      <c r="F111" s="416"/>
      <c r="G111" s="416"/>
      <c r="H111" s="416">
        <v>2</v>
      </c>
      <c r="I111" s="416">
        <v>5500000</v>
      </c>
      <c r="J111" s="416">
        <v>2875000</v>
      </c>
      <c r="K111" s="416"/>
      <c r="L111" s="416"/>
      <c r="M111" s="416"/>
      <c r="N111" s="416"/>
      <c r="O111" s="416"/>
      <c r="P111" s="416"/>
      <c r="Q111" s="416"/>
      <c r="R111" s="416"/>
      <c r="S111" s="416"/>
      <c r="T111" s="416">
        <v>8</v>
      </c>
      <c r="U111" s="416">
        <v>1450000</v>
      </c>
      <c r="V111" s="416">
        <v>1324000</v>
      </c>
      <c r="W111" s="416"/>
      <c r="X111" s="416"/>
      <c r="Y111" s="416"/>
      <c r="Z111" s="416">
        <v>3</v>
      </c>
      <c r="AA111" s="416">
        <v>700000</v>
      </c>
      <c r="AB111" s="416">
        <v>700000</v>
      </c>
      <c r="AC111" s="416">
        <v>1</v>
      </c>
      <c r="AD111" s="416">
        <v>100000</v>
      </c>
      <c r="AE111" s="416">
        <v>100000</v>
      </c>
      <c r="AF111" s="416"/>
      <c r="AG111" s="416"/>
      <c r="AH111" s="416"/>
      <c r="AI111" s="416">
        <v>4</v>
      </c>
      <c r="AJ111" s="416">
        <v>1300000</v>
      </c>
      <c r="AK111" s="416">
        <v>960000</v>
      </c>
      <c r="AL111" s="416">
        <v>1</v>
      </c>
      <c r="AM111" s="416">
        <v>50000</v>
      </c>
      <c r="AN111" s="416">
        <v>25000</v>
      </c>
      <c r="AO111" s="416">
        <v>2</v>
      </c>
      <c r="AP111" s="416">
        <v>200000</v>
      </c>
      <c r="AQ111" s="416">
        <v>150000</v>
      </c>
      <c r="AR111" s="416"/>
      <c r="AS111" s="416"/>
      <c r="AT111" s="416"/>
      <c r="AU111" s="416">
        <v>1</v>
      </c>
      <c r="AV111" s="416">
        <v>100000</v>
      </c>
      <c r="AW111" s="416">
        <v>100000</v>
      </c>
      <c r="AX111" s="416"/>
      <c r="AY111" s="416"/>
      <c r="AZ111" s="416"/>
      <c r="BA111" s="416"/>
      <c r="BB111" s="416"/>
      <c r="BC111" s="416"/>
      <c r="BD111" s="416"/>
      <c r="BE111" s="416"/>
      <c r="BF111" s="416"/>
      <c r="BG111" s="416"/>
      <c r="BH111" s="416"/>
      <c r="BI111" s="416"/>
      <c r="BJ111" s="416"/>
      <c r="BK111" s="416"/>
      <c r="BL111" s="416"/>
      <c r="BM111" s="416">
        <v>22</v>
      </c>
      <c r="BN111" s="416">
        <v>9400000</v>
      </c>
      <c r="BO111" s="416">
        <v>6234000</v>
      </c>
    </row>
    <row r="112" spans="1:67" s="418" customFormat="1" ht="10.5">
      <c r="A112" s="415" t="s">
        <v>727</v>
      </c>
      <c r="B112" s="416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>
        <v>1</v>
      </c>
      <c r="U112" s="416">
        <v>100000</v>
      </c>
      <c r="V112" s="416">
        <v>99000</v>
      </c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416"/>
      <c r="AO112" s="416"/>
      <c r="AP112" s="416"/>
      <c r="AQ112" s="416"/>
      <c r="AR112" s="416"/>
      <c r="AS112" s="416"/>
      <c r="AT112" s="416"/>
      <c r="AU112" s="416"/>
      <c r="AV112" s="416"/>
      <c r="AW112" s="416"/>
      <c r="AX112" s="416"/>
      <c r="AY112" s="416"/>
      <c r="AZ112" s="416"/>
      <c r="BA112" s="416"/>
      <c r="BB112" s="416"/>
      <c r="BC112" s="416"/>
      <c r="BD112" s="416"/>
      <c r="BE112" s="416"/>
      <c r="BF112" s="416"/>
      <c r="BG112" s="416"/>
      <c r="BH112" s="416"/>
      <c r="BI112" s="416"/>
      <c r="BJ112" s="416"/>
      <c r="BK112" s="416"/>
      <c r="BL112" s="416"/>
      <c r="BM112" s="416">
        <v>1</v>
      </c>
      <c r="BN112" s="416">
        <v>100000</v>
      </c>
      <c r="BO112" s="416">
        <v>99000</v>
      </c>
    </row>
    <row r="113" spans="1:67" s="418" customFormat="1" ht="10.5">
      <c r="A113" s="415" t="s">
        <v>589</v>
      </c>
      <c r="B113" s="416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>
        <v>5</v>
      </c>
      <c r="U113" s="416">
        <v>760000</v>
      </c>
      <c r="V113" s="416">
        <v>410000</v>
      </c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16"/>
      <c r="BA113" s="416">
        <v>1</v>
      </c>
      <c r="BB113" s="416">
        <v>823500</v>
      </c>
      <c r="BC113" s="416">
        <v>823500</v>
      </c>
      <c r="BD113" s="416"/>
      <c r="BE113" s="416"/>
      <c r="BF113" s="416"/>
      <c r="BG113" s="416"/>
      <c r="BH113" s="416"/>
      <c r="BI113" s="416"/>
      <c r="BJ113" s="416"/>
      <c r="BK113" s="416"/>
      <c r="BL113" s="416"/>
      <c r="BM113" s="416">
        <v>6</v>
      </c>
      <c r="BN113" s="416">
        <v>1583500</v>
      </c>
      <c r="BO113" s="416">
        <v>1233500</v>
      </c>
    </row>
    <row r="114" spans="1:67" s="457" customFormat="1" ht="10.5">
      <c r="A114" s="455" t="s">
        <v>222</v>
      </c>
      <c r="B114" s="455">
        <v>39</v>
      </c>
      <c r="C114" s="455">
        <v>24490000</v>
      </c>
      <c r="D114" s="455">
        <v>19506750</v>
      </c>
      <c r="E114" s="455">
        <v>41</v>
      </c>
      <c r="F114" s="455">
        <v>19700000</v>
      </c>
      <c r="G114" s="455">
        <v>17700400</v>
      </c>
      <c r="H114" s="455">
        <v>458</v>
      </c>
      <c r="I114" s="455">
        <v>192762800</v>
      </c>
      <c r="J114" s="455">
        <v>126040400</v>
      </c>
      <c r="K114" s="455">
        <v>23</v>
      </c>
      <c r="L114" s="455">
        <v>6390000</v>
      </c>
      <c r="M114" s="455">
        <v>3462500</v>
      </c>
      <c r="N114" s="455">
        <v>10</v>
      </c>
      <c r="O114" s="455">
        <v>3600000</v>
      </c>
      <c r="P114" s="455">
        <v>3172500</v>
      </c>
      <c r="Q114" s="455">
        <v>220</v>
      </c>
      <c r="R114" s="455">
        <v>71972000</v>
      </c>
      <c r="S114" s="455">
        <v>50694875</v>
      </c>
      <c r="T114" s="455">
        <v>2096</v>
      </c>
      <c r="U114" s="455">
        <v>590606045</v>
      </c>
      <c r="V114" s="455" t="s">
        <v>802</v>
      </c>
      <c r="W114" s="455">
        <v>149</v>
      </c>
      <c r="X114" s="456">
        <v>49580000</v>
      </c>
      <c r="Y114" s="456">
        <v>30935400</v>
      </c>
      <c r="Z114" s="456">
        <v>366</v>
      </c>
      <c r="AA114" s="456">
        <v>85700500</v>
      </c>
      <c r="AB114" s="456">
        <v>54718000</v>
      </c>
      <c r="AC114" s="456">
        <v>155</v>
      </c>
      <c r="AD114" s="456">
        <v>29416000</v>
      </c>
      <c r="AE114" s="456">
        <v>20455050</v>
      </c>
      <c r="AF114" s="456">
        <v>26</v>
      </c>
      <c r="AG114" s="456">
        <v>13422000</v>
      </c>
      <c r="AH114" s="456">
        <v>10486500</v>
      </c>
      <c r="AI114" s="456">
        <v>372</v>
      </c>
      <c r="AJ114" s="456">
        <v>100600319</v>
      </c>
      <c r="AK114" s="456" t="s">
        <v>803</v>
      </c>
      <c r="AL114" s="456">
        <v>331</v>
      </c>
      <c r="AM114" s="456">
        <v>68680000</v>
      </c>
      <c r="AN114" s="456">
        <v>45395050</v>
      </c>
      <c r="AO114" s="456">
        <v>313</v>
      </c>
      <c r="AP114" s="456">
        <v>102194000</v>
      </c>
      <c r="AQ114" s="456">
        <v>120091790</v>
      </c>
      <c r="AR114" s="456">
        <v>1</v>
      </c>
      <c r="AS114" s="456">
        <v>100000</v>
      </c>
      <c r="AT114" s="456">
        <v>50000</v>
      </c>
      <c r="AU114" s="456">
        <v>84</v>
      </c>
      <c r="AV114" s="456">
        <v>13445000</v>
      </c>
      <c r="AW114" s="456">
        <v>8993900</v>
      </c>
      <c r="AX114" s="456">
        <v>37</v>
      </c>
      <c r="AY114" s="456">
        <v>5280000</v>
      </c>
      <c r="AZ114" s="456">
        <v>3294500</v>
      </c>
      <c r="BA114" s="456">
        <v>23</v>
      </c>
      <c r="BB114" s="456">
        <v>4398500</v>
      </c>
      <c r="BC114" s="456">
        <v>3211000</v>
      </c>
      <c r="BD114" s="456">
        <v>65</v>
      </c>
      <c r="BE114" s="456">
        <v>12870000</v>
      </c>
      <c r="BF114" s="456">
        <v>8060500</v>
      </c>
      <c r="BG114" s="456">
        <v>0</v>
      </c>
      <c r="BH114" s="456">
        <v>0</v>
      </c>
      <c r="BI114" s="456">
        <v>0</v>
      </c>
      <c r="BJ114" s="456">
        <v>0</v>
      </c>
      <c r="BK114" s="456">
        <v>0</v>
      </c>
      <c r="BL114" s="456">
        <v>0</v>
      </c>
      <c r="BM114" s="456">
        <v>4809</v>
      </c>
      <c r="BN114" s="456">
        <v>1395207164</v>
      </c>
      <c r="BO114" s="458" t="s">
        <v>804</v>
      </c>
    </row>
    <row r="115" ht="15">
      <c r="A115" s="418" t="s">
        <v>642</v>
      </c>
    </row>
    <row r="116" ht="15">
      <c r="A116" s="418" t="s">
        <v>592</v>
      </c>
    </row>
    <row r="117" ht="15">
      <c r="A117" s="418" t="s">
        <v>601</v>
      </c>
    </row>
    <row r="118" ht="15">
      <c r="A118" s="413"/>
    </row>
    <row r="119" ht="15">
      <c r="A119" s="413"/>
    </row>
    <row r="120" ht="15">
      <c r="A120" s="413"/>
    </row>
    <row r="121" ht="15">
      <c r="A121" s="413"/>
    </row>
    <row r="122" ht="15">
      <c r="A122" s="413"/>
    </row>
    <row r="123" ht="15">
      <c r="A123" s="413"/>
    </row>
    <row r="124" ht="15">
      <c r="A124" s="413"/>
    </row>
    <row r="125" ht="15">
      <c r="A125" s="413"/>
    </row>
    <row r="126" ht="15">
      <c r="A126" s="413"/>
    </row>
    <row r="127" ht="15">
      <c r="A127" s="413"/>
    </row>
    <row r="128" ht="15">
      <c r="A128" s="413"/>
    </row>
    <row r="129" ht="15">
      <c r="A129" s="413"/>
    </row>
    <row r="130" ht="15">
      <c r="A130" s="413"/>
    </row>
    <row r="131" ht="15">
      <c r="A131" s="413"/>
    </row>
    <row r="132" ht="15">
      <c r="A132" s="413"/>
    </row>
    <row r="133" ht="15">
      <c r="A133" s="413"/>
    </row>
    <row r="134" ht="15">
      <c r="A134" s="413"/>
    </row>
    <row r="135" ht="15">
      <c r="A135" s="413"/>
    </row>
    <row r="136" ht="15">
      <c r="A136" s="413"/>
    </row>
    <row r="137" ht="15">
      <c r="A137" s="413"/>
    </row>
    <row r="138" ht="15">
      <c r="A138" s="413"/>
    </row>
    <row r="139" ht="15">
      <c r="A139" s="413"/>
    </row>
    <row r="140" ht="15">
      <c r="A140" s="413"/>
    </row>
    <row r="141" ht="15">
      <c r="A141" s="413"/>
    </row>
    <row r="142" ht="15">
      <c r="A142" s="413"/>
    </row>
    <row r="143" ht="15">
      <c r="A143" s="413"/>
    </row>
    <row r="144" ht="15">
      <c r="A144" s="413"/>
    </row>
    <row r="145" ht="15">
      <c r="A145" s="413"/>
    </row>
    <row r="146" ht="15">
      <c r="A146" s="413"/>
    </row>
    <row r="147" ht="15">
      <c r="A147" s="413"/>
    </row>
    <row r="148" ht="15">
      <c r="A148" s="413"/>
    </row>
    <row r="149" ht="15">
      <c r="A149" s="413"/>
    </row>
    <row r="150" ht="15">
      <c r="A150" s="413"/>
    </row>
    <row r="151" ht="15">
      <c r="A151" s="413"/>
    </row>
    <row r="152" ht="15">
      <c r="A152" s="413"/>
    </row>
    <row r="153" ht="15">
      <c r="A153" s="413"/>
    </row>
    <row r="154" ht="15">
      <c r="A154" s="413"/>
    </row>
    <row r="155" ht="15">
      <c r="A155" s="413"/>
    </row>
    <row r="156" ht="15">
      <c r="A156" s="413"/>
    </row>
    <row r="157" ht="15">
      <c r="A157" s="413"/>
    </row>
    <row r="158" ht="15">
      <c r="A158" s="413"/>
    </row>
    <row r="159" ht="15">
      <c r="A159" s="413"/>
    </row>
    <row r="160" ht="15">
      <c r="A160" s="413"/>
    </row>
    <row r="161" ht="15">
      <c r="A161" s="413"/>
    </row>
    <row r="162" ht="15">
      <c r="A162" s="413"/>
    </row>
    <row r="163" ht="15">
      <c r="A163" s="413"/>
    </row>
    <row r="164" ht="15">
      <c r="A164" s="413"/>
    </row>
    <row r="165" ht="15">
      <c r="A165" s="413"/>
    </row>
    <row r="166" ht="15">
      <c r="A166" s="413"/>
    </row>
    <row r="167" ht="15">
      <c r="A167" s="413"/>
    </row>
    <row r="168" ht="15">
      <c r="A168" s="413"/>
    </row>
    <row r="169" ht="15">
      <c r="A169" s="413"/>
    </row>
    <row r="170" ht="15">
      <c r="A170" s="413"/>
    </row>
    <row r="171" ht="15">
      <c r="A171" s="413"/>
    </row>
    <row r="172" ht="15">
      <c r="A172" s="413"/>
    </row>
    <row r="173" ht="15">
      <c r="A173" s="413"/>
    </row>
    <row r="174" ht="15">
      <c r="A174" s="413"/>
    </row>
    <row r="175" ht="15">
      <c r="A175" s="413"/>
    </row>
    <row r="176" ht="15">
      <c r="A176" s="413"/>
    </row>
    <row r="177" ht="15">
      <c r="A177" s="413"/>
    </row>
    <row r="178" ht="15">
      <c r="A178" s="413"/>
    </row>
    <row r="179" ht="15">
      <c r="A179" s="413"/>
    </row>
    <row r="180" ht="15">
      <c r="A180" s="413"/>
    </row>
    <row r="181" ht="15">
      <c r="A181" s="413"/>
    </row>
    <row r="182" ht="15">
      <c r="A182" s="413"/>
    </row>
    <row r="183" ht="15">
      <c r="A183" s="413"/>
    </row>
    <row r="184" ht="15">
      <c r="A184" s="413"/>
    </row>
    <row r="185" ht="15">
      <c r="A185" s="413"/>
    </row>
    <row r="186" ht="15">
      <c r="A186" s="413"/>
    </row>
    <row r="187" ht="15">
      <c r="A187" s="413"/>
    </row>
    <row r="188" ht="15">
      <c r="A188" s="413"/>
    </row>
    <row r="189" ht="15">
      <c r="A189" s="413"/>
    </row>
    <row r="190" ht="15">
      <c r="A190" s="413"/>
    </row>
    <row r="191" ht="15">
      <c r="A191" s="413"/>
    </row>
    <row r="192" ht="15">
      <c r="A192" s="413"/>
    </row>
    <row r="193" ht="15">
      <c r="A193" s="413"/>
    </row>
    <row r="194" ht="15">
      <c r="A194" s="413"/>
    </row>
    <row r="195" ht="15">
      <c r="A195" s="413"/>
    </row>
    <row r="196" ht="15">
      <c r="A196" s="413"/>
    </row>
    <row r="197" ht="15">
      <c r="A197" s="413"/>
    </row>
    <row r="198" ht="15">
      <c r="A198" s="413"/>
    </row>
    <row r="199" ht="15">
      <c r="A199" s="413"/>
    </row>
    <row r="200" ht="15">
      <c r="A200" s="413"/>
    </row>
    <row r="201" ht="15">
      <c r="A201" s="413"/>
    </row>
    <row r="202" ht="15">
      <c r="A202" s="413"/>
    </row>
    <row r="203" ht="15">
      <c r="A203" s="413"/>
    </row>
    <row r="204" ht="15">
      <c r="A204" s="413"/>
    </row>
    <row r="205" ht="15">
      <c r="A205" s="413"/>
    </row>
    <row r="206" ht="15">
      <c r="A206" s="413"/>
    </row>
    <row r="207" ht="15">
      <c r="A207" s="413"/>
    </row>
    <row r="208" ht="15">
      <c r="A208" s="413"/>
    </row>
    <row r="209" ht="15">
      <c r="A209" s="413"/>
    </row>
    <row r="210" ht="15">
      <c r="A210" s="413"/>
    </row>
    <row r="211" ht="15">
      <c r="A211" s="413"/>
    </row>
    <row r="212" ht="15">
      <c r="A212" s="413"/>
    </row>
    <row r="213" ht="15">
      <c r="A213" s="413"/>
    </row>
    <row r="214" ht="15">
      <c r="A214" s="413"/>
    </row>
    <row r="215" ht="15">
      <c r="A215" s="413"/>
    </row>
    <row r="216" ht="15">
      <c r="A216" s="413"/>
    </row>
    <row r="217" ht="15">
      <c r="A217" s="413"/>
    </row>
    <row r="218" ht="15">
      <c r="A218" s="413"/>
    </row>
    <row r="219" ht="15">
      <c r="A219" s="413"/>
    </row>
    <row r="220" ht="15">
      <c r="A220" s="413"/>
    </row>
    <row r="221" ht="15">
      <c r="A221" s="413"/>
    </row>
    <row r="222" ht="15">
      <c r="A222" s="413"/>
    </row>
    <row r="223" ht="15">
      <c r="A223" s="413"/>
    </row>
    <row r="224" ht="15">
      <c r="A224" s="413"/>
    </row>
    <row r="225" ht="15">
      <c r="A225" s="413"/>
    </row>
    <row r="226" ht="15">
      <c r="A226" s="413"/>
    </row>
    <row r="227" ht="15">
      <c r="A227" s="413"/>
    </row>
    <row r="228" ht="15">
      <c r="A228" s="413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17.05.2019&amp;CTÜRKİYE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4.8515625" style="430" customWidth="1"/>
    <col min="2" max="2" width="4.140625" style="431" bestFit="1" customWidth="1"/>
    <col min="3" max="3" width="8.7109375" style="431" bestFit="1" customWidth="1"/>
    <col min="4" max="4" width="7.7109375" style="431" bestFit="1" customWidth="1"/>
    <col min="5" max="5" width="4.421875" style="431" bestFit="1" customWidth="1"/>
    <col min="6" max="7" width="7.28125" style="431" bestFit="1" customWidth="1"/>
    <col min="8" max="8" width="4.140625" style="431" bestFit="1" customWidth="1"/>
    <col min="9" max="10" width="8.7109375" style="431" bestFit="1" customWidth="1"/>
    <col min="11" max="11" width="4.140625" style="431" bestFit="1" customWidth="1"/>
    <col min="12" max="13" width="7.28125" style="431" bestFit="1" customWidth="1"/>
    <col min="14" max="14" width="4.140625" style="431" bestFit="1" customWidth="1"/>
    <col min="15" max="15" width="8.7109375" style="431" bestFit="1" customWidth="1"/>
    <col min="16" max="16" width="7.28125" style="431" bestFit="1" customWidth="1"/>
    <col min="17" max="17" width="4.140625" style="431" bestFit="1" customWidth="1"/>
    <col min="18" max="19" width="9.7109375" style="431" bestFit="1" customWidth="1"/>
    <col min="20" max="20" width="4.28125" style="431" bestFit="1" customWidth="1"/>
    <col min="21" max="22" width="8.7109375" style="431" bestFit="1" customWidth="1"/>
    <col min="23" max="23" width="6.57421875" style="431" customWidth="1"/>
    <col min="24" max="24" width="8.421875" style="431" customWidth="1"/>
    <col min="25" max="25" width="8.28125" style="431" customWidth="1"/>
    <col min="26" max="26" width="4.28125" style="431" bestFit="1" customWidth="1"/>
    <col min="27" max="27" width="8.28125" style="431" bestFit="1" customWidth="1"/>
    <col min="28" max="28" width="7.7109375" style="431" bestFit="1" customWidth="1"/>
    <col min="29" max="29" width="4.140625" style="431" bestFit="1" customWidth="1"/>
    <col min="30" max="30" width="9.00390625" style="431" customWidth="1"/>
    <col min="31" max="31" width="8.28125" style="431" customWidth="1"/>
    <col min="32" max="32" width="4.140625" style="431" bestFit="1" customWidth="1"/>
    <col min="33" max="33" width="9.57421875" style="431" customWidth="1"/>
    <col min="34" max="34" width="8.7109375" style="431" bestFit="1" customWidth="1"/>
    <col min="35" max="35" width="4.140625" style="431" bestFit="1" customWidth="1"/>
    <col min="36" max="37" width="8.7109375" style="431" bestFit="1" customWidth="1"/>
    <col min="38" max="38" width="4.140625" style="431" bestFit="1" customWidth="1"/>
    <col min="39" max="39" width="7.28125" style="431" bestFit="1" customWidth="1"/>
    <col min="40" max="40" width="6.8515625" style="431" bestFit="1" customWidth="1"/>
    <col min="41" max="41" width="4.140625" style="431" bestFit="1" customWidth="1"/>
    <col min="42" max="42" width="8.7109375" style="431" bestFit="1" customWidth="1"/>
    <col min="43" max="43" width="7.28125" style="431" bestFit="1" customWidth="1"/>
    <col min="44" max="44" width="4.140625" style="431" bestFit="1" customWidth="1"/>
    <col min="45" max="46" width="7.28125" style="431" bestFit="1" customWidth="1"/>
    <col min="47" max="47" width="4.140625" style="431" bestFit="1" customWidth="1"/>
    <col min="48" max="49" width="9.7109375" style="431" bestFit="1" customWidth="1"/>
    <col min="50" max="50" width="4.28125" style="431" bestFit="1" customWidth="1"/>
    <col min="51" max="51" width="7.140625" style="431" bestFit="1" customWidth="1"/>
    <col min="52" max="52" width="6.8515625" style="431" bestFit="1" customWidth="1"/>
    <col min="53" max="53" width="4.140625" style="431" bestFit="1" customWidth="1"/>
    <col min="54" max="54" width="7.140625" style="431" bestFit="1" customWidth="1"/>
    <col min="55" max="55" width="6.8515625" style="431" bestFit="1" customWidth="1"/>
    <col min="56" max="56" width="4.28125" style="431" bestFit="1" customWidth="1"/>
    <col min="57" max="58" width="8.7109375" style="431" bestFit="1" customWidth="1"/>
    <col min="59" max="59" width="4.140625" style="431" bestFit="1" customWidth="1"/>
    <col min="60" max="61" width="8.7109375" style="431" bestFit="1" customWidth="1"/>
    <col min="62" max="62" width="4.140625" style="431" bestFit="1" customWidth="1"/>
    <col min="63" max="63" width="10.7109375" style="431" customWidth="1"/>
    <col min="64" max="64" width="8.7109375" style="431" bestFit="1" customWidth="1"/>
    <col min="65" max="65" width="4.28125" style="431" bestFit="1" customWidth="1"/>
    <col min="66" max="66" width="7.28125" style="431" bestFit="1" customWidth="1"/>
    <col min="67" max="67" width="7.7109375" style="431" customWidth="1"/>
    <col min="68" max="68" width="4.140625" style="431" bestFit="1" customWidth="1"/>
    <col min="69" max="70" width="8.7109375" style="431" bestFit="1" customWidth="1"/>
    <col min="71" max="71" width="4.28125" style="431" bestFit="1" customWidth="1"/>
    <col min="72" max="73" width="7.28125" style="431" bestFit="1" customWidth="1"/>
    <col min="74" max="74" width="4.28125" style="431" bestFit="1" customWidth="1"/>
    <col min="75" max="75" width="7.140625" style="431" bestFit="1" customWidth="1"/>
    <col min="76" max="76" width="6.8515625" style="431" bestFit="1" customWidth="1"/>
    <col min="77" max="77" width="4.140625" style="431" bestFit="1" customWidth="1"/>
    <col min="78" max="79" width="8.7109375" style="431" bestFit="1" customWidth="1"/>
    <col min="80" max="80" width="4.28125" style="431" bestFit="1" customWidth="1"/>
    <col min="81" max="81" width="10.57421875" style="431" bestFit="1" customWidth="1"/>
    <col min="82" max="82" width="9.7109375" style="431" bestFit="1" customWidth="1"/>
    <col min="83" max="83" width="4.28125" style="431" bestFit="1" customWidth="1"/>
    <col min="84" max="85" width="7.28125" style="431" bestFit="1" customWidth="1"/>
    <col min="86" max="86" width="4.140625" style="431" bestFit="1" customWidth="1"/>
    <col min="87" max="88" width="7.28125" style="431" bestFit="1" customWidth="1"/>
    <col min="89" max="89" width="4.140625" style="431" bestFit="1" customWidth="1"/>
    <col min="90" max="90" width="7.140625" style="431" bestFit="1" customWidth="1"/>
    <col min="91" max="91" width="7.57421875" style="431" bestFit="1" customWidth="1"/>
    <col min="92" max="92" width="4.140625" style="431" bestFit="1" customWidth="1"/>
    <col min="93" max="94" width="9.7109375" style="431" bestFit="1" customWidth="1"/>
    <col min="95" max="95" width="4.421875" style="431" bestFit="1" customWidth="1"/>
    <col min="96" max="96" width="8.7109375" style="431" bestFit="1" customWidth="1"/>
    <col min="97" max="97" width="7.57421875" style="431" bestFit="1" customWidth="1"/>
    <col min="98" max="98" width="4.421875" style="431" bestFit="1" customWidth="1"/>
    <col min="99" max="100" width="9.7109375" style="431" bestFit="1" customWidth="1"/>
    <col min="101" max="101" width="5.421875" style="431" bestFit="1" customWidth="1"/>
    <col min="102" max="103" width="10.57421875" style="431" bestFit="1" customWidth="1"/>
    <col min="104" max="104" width="4.421875" style="431" bestFit="1" customWidth="1"/>
    <col min="105" max="106" width="8.7109375" style="431" bestFit="1" customWidth="1"/>
    <col min="107" max="107" width="4.140625" style="431" bestFit="1" customWidth="1"/>
    <col min="108" max="108" width="7.140625" style="431" bestFit="1" customWidth="1"/>
    <col min="109" max="109" width="6.8515625" style="431" bestFit="1" customWidth="1"/>
    <col min="110" max="110" width="4.140625" style="431" bestFit="1" customWidth="1"/>
    <col min="111" max="111" width="7.140625" style="431" bestFit="1" customWidth="1"/>
    <col min="112" max="112" width="6.8515625" style="431" bestFit="1" customWidth="1"/>
    <col min="113" max="113" width="4.140625" style="431" bestFit="1" customWidth="1"/>
    <col min="114" max="115" width="8.7109375" style="431" bestFit="1" customWidth="1"/>
    <col min="116" max="116" width="4.140625" style="431" bestFit="1" customWidth="1"/>
    <col min="117" max="118" width="7.28125" style="431" bestFit="1" customWidth="1"/>
    <col min="119" max="119" width="4.140625" style="431" bestFit="1" customWidth="1"/>
    <col min="120" max="121" width="8.7109375" style="431" bestFit="1" customWidth="1"/>
    <col min="122" max="122" width="4.140625" style="431" bestFit="1" customWidth="1"/>
    <col min="123" max="123" width="11.140625" style="431" customWidth="1"/>
    <col min="124" max="124" width="9.7109375" style="431" bestFit="1" customWidth="1"/>
    <col min="125" max="125" width="4.140625" style="431" bestFit="1" customWidth="1"/>
    <col min="126" max="127" width="8.7109375" style="431" bestFit="1" customWidth="1"/>
    <col min="128" max="128" width="4.140625" style="431" bestFit="1" customWidth="1"/>
    <col min="129" max="129" width="8.7109375" style="431" customWidth="1"/>
    <col min="130" max="130" width="7.28125" style="431" bestFit="1" customWidth="1"/>
    <col min="131" max="131" width="4.140625" style="431" bestFit="1" customWidth="1"/>
    <col min="132" max="132" width="11.28125" style="431" customWidth="1"/>
    <col min="133" max="133" width="7.28125" style="431" bestFit="1" customWidth="1"/>
    <col min="134" max="134" width="4.28125" style="431" bestFit="1" customWidth="1"/>
    <col min="135" max="135" width="11.57421875" style="431" customWidth="1"/>
    <col min="136" max="136" width="9.00390625" style="431" customWidth="1"/>
    <col min="137" max="137" width="4.28125" style="431" bestFit="1" customWidth="1"/>
    <col min="138" max="139" width="8.7109375" style="431" bestFit="1" customWidth="1"/>
    <col min="140" max="140" width="4.140625" style="431" bestFit="1" customWidth="1"/>
    <col min="141" max="142" width="8.7109375" style="431" bestFit="1" customWidth="1"/>
    <col min="143" max="143" width="4.140625" style="431" bestFit="1" customWidth="1"/>
    <col min="144" max="145" width="8.7109375" style="431" bestFit="1" customWidth="1"/>
    <col min="146" max="146" width="4.140625" style="431" bestFit="1" customWidth="1"/>
    <col min="147" max="147" width="7.140625" style="431" bestFit="1" customWidth="1"/>
    <col min="148" max="148" width="6.8515625" style="431" bestFit="1" customWidth="1"/>
    <col min="149" max="149" width="4.140625" style="431" bestFit="1" customWidth="1"/>
    <col min="150" max="151" width="7.28125" style="431" bestFit="1" customWidth="1"/>
    <col min="152" max="152" width="4.140625" style="431" bestFit="1" customWidth="1"/>
    <col min="153" max="154" width="7.28125" style="431" bestFit="1" customWidth="1"/>
    <col min="155" max="155" width="4.28125" style="431" bestFit="1" customWidth="1"/>
    <col min="156" max="157" width="7.28125" style="431" bestFit="1" customWidth="1"/>
    <col min="158" max="158" width="4.28125" style="431" bestFit="1" customWidth="1"/>
    <col min="159" max="159" width="8.7109375" style="431" bestFit="1" customWidth="1"/>
    <col min="160" max="160" width="7.28125" style="431" bestFit="1" customWidth="1"/>
    <col min="161" max="161" width="4.28125" style="431" bestFit="1" customWidth="1"/>
    <col min="162" max="163" width="8.7109375" style="431" bestFit="1" customWidth="1"/>
    <col min="164" max="164" width="4.140625" style="431" bestFit="1" customWidth="1"/>
    <col min="165" max="166" width="8.7109375" style="431" bestFit="1" customWidth="1"/>
    <col min="167" max="167" width="4.140625" style="431" bestFit="1" customWidth="1"/>
    <col min="168" max="168" width="8.8515625" style="431" customWidth="1"/>
    <col min="169" max="169" width="6.8515625" style="431" bestFit="1" customWidth="1"/>
    <col min="170" max="170" width="4.57421875" style="431" customWidth="1"/>
    <col min="171" max="171" width="7.28125" style="431" bestFit="1" customWidth="1"/>
    <col min="172" max="172" width="7.8515625" style="431" customWidth="1"/>
    <col min="173" max="173" width="4.140625" style="431" bestFit="1" customWidth="1"/>
    <col min="174" max="174" width="8.7109375" style="431" bestFit="1" customWidth="1"/>
    <col min="175" max="175" width="7.28125" style="431" bestFit="1" customWidth="1"/>
    <col min="176" max="176" width="4.140625" style="431" bestFit="1" customWidth="1"/>
    <col min="177" max="178" width="8.7109375" style="431" bestFit="1" customWidth="1"/>
    <col min="179" max="179" width="4.140625" style="431" bestFit="1" customWidth="1"/>
    <col min="180" max="180" width="7.140625" style="431" bestFit="1" customWidth="1"/>
    <col min="181" max="181" width="6.8515625" style="431" bestFit="1" customWidth="1"/>
    <col min="182" max="182" width="4.140625" style="431" bestFit="1" customWidth="1"/>
    <col min="183" max="184" width="8.7109375" style="431" bestFit="1" customWidth="1"/>
    <col min="185" max="185" width="4.140625" style="431" bestFit="1" customWidth="1"/>
    <col min="186" max="186" width="7.140625" style="431" bestFit="1" customWidth="1"/>
    <col min="187" max="187" width="6.8515625" style="431" bestFit="1" customWidth="1"/>
    <col min="188" max="188" width="4.140625" style="431" bestFit="1" customWidth="1"/>
    <col min="189" max="189" width="9.7109375" style="431" bestFit="1" customWidth="1"/>
    <col min="190" max="190" width="8.7109375" style="431" bestFit="1" customWidth="1"/>
    <col min="191" max="191" width="4.140625" style="431" bestFit="1" customWidth="1"/>
    <col min="192" max="193" width="7.28125" style="431" bestFit="1" customWidth="1"/>
    <col min="194" max="194" width="4.140625" style="431" bestFit="1" customWidth="1"/>
    <col min="195" max="195" width="8.28125" style="431" bestFit="1" customWidth="1"/>
    <col min="196" max="196" width="7.57421875" style="431" bestFit="1" customWidth="1"/>
    <col min="197" max="197" width="4.140625" style="431" bestFit="1" customWidth="1"/>
    <col min="198" max="199" width="8.7109375" style="431" bestFit="1" customWidth="1"/>
    <col min="200" max="200" width="4.140625" style="431" bestFit="1" customWidth="1"/>
    <col min="201" max="201" width="9.7109375" style="431" customWidth="1"/>
    <col min="202" max="202" width="9.28125" style="431" customWidth="1"/>
    <col min="203" max="203" width="4.140625" style="431" bestFit="1" customWidth="1"/>
    <col min="204" max="204" width="8.28125" style="431" customWidth="1"/>
    <col min="205" max="205" width="7.28125" style="431" bestFit="1" customWidth="1"/>
    <col min="206" max="206" width="4.140625" style="431" bestFit="1" customWidth="1"/>
    <col min="207" max="207" width="8.28125" style="431" customWidth="1"/>
    <col min="208" max="208" width="6.8515625" style="431" bestFit="1" customWidth="1"/>
    <col min="209" max="209" width="4.140625" style="431" bestFit="1" customWidth="1"/>
    <col min="210" max="211" width="8.7109375" style="431" bestFit="1" customWidth="1"/>
    <col min="212" max="212" width="4.140625" style="431" bestFit="1" customWidth="1"/>
    <col min="213" max="213" width="8.7109375" style="431" bestFit="1" customWidth="1"/>
    <col min="214" max="214" width="7.28125" style="431" bestFit="1" customWidth="1"/>
    <col min="215" max="215" width="4.140625" style="431" bestFit="1" customWidth="1"/>
    <col min="216" max="216" width="8.7109375" style="431" bestFit="1" customWidth="1"/>
    <col min="217" max="217" width="7.28125" style="431" bestFit="1" customWidth="1"/>
    <col min="218" max="218" width="4.140625" style="431" bestFit="1" customWidth="1"/>
    <col min="219" max="220" width="8.7109375" style="431" bestFit="1" customWidth="1"/>
    <col min="221" max="221" width="4.140625" style="431" bestFit="1" customWidth="1"/>
    <col min="222" max="222" width="7.140625" style="431" bestFit="1" customWidth="1"/>
    <col min="223" max="223" width="6.8515625" style="431" bestFit="1" customWidth="1"/>
    <col min="224" max="224" width="4.140625" style="431" bestFit="1" customWidth="1"/>
    <col min="225" max="225" width="7.140625" style="431" bestFit="1" customWidth="1"/>
    <col min="226" max="226" width="7.57421875" style="431" bestFit="1" customWidth="1"/>
    <col min="227" max="227" width="4.140625" style="431" bestFit="1" customWidth="1"/>
    <col min="228" max="229" width="7.28125" style="431" bestFit="1" customWidth="1"/>
    <col min="230" max="230" width="4.140625" style="431" bestFit="1" customWidth="1"/>
    <col min="231" max="232" width="9.7109375" style="431" bestFit="1" customWidth="1"/>
    <col min="233" max="233" width="4.140625" style="431" bestFit="1" customWidth="1"/>
    <col min="234" max="234" width="7.28125" style="431" bestFit="1" customWidth="1"/>
    <col min="235" max="235" width="6.8515625" style="431" bestFit="1" customWidth="1"/>
    <col min="236" max="236" width="4.140625" style="431" bestFit="1" customWidth="1"/>
    <col min="237" max="238" width="8.7109375" style="431" bestFit="1" customWidth="1"/>
    <col min="239" max="239" width="4.140625" style="431" bestFit="1" customWidth="1"/>
    <col min="240" max="241" width="8.7109375" style="431" bestFit="1" customWidth="1"/>
    <col min="242" max="242" width="4.140625" style="431" bestFit="1" customWidth="1"/>
    <col min="243" max="244" width="7.28125" style="431" bestFit="1" customWidth="1"/>
    <col min="245" max="245" width="5.421875" style="431" bestFit="1" customWidth="1"/>
    <col min="246" max="247" width="10.57421875" style="431" bestFit="1" customWidth="1"/>
    <col min="248" max="16384" width="9.140625" style="430" customWidth="1"/>
  </cols>
  <sheetData>
    <row r="1" spans="2:19" ht="7.5">
      <c r="B1" s="714" t="s">
        <v>760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</row>
    <row r="2" spans="2:19" ht="7.5" customHeight="1">
      <c r="B2" s="715" t="s">
        <v>772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</row>
    <row r="3" spans="1:247" ht="7.5">
      <c r="A3" s="432"/>
      <c r="B3" s="712" t="s">
        <v>135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  <c r="BP3" s="712"/>
      <c r="BQ3" s="712"/>
      <c r="BR3" s="712"/>
      <c r="BS3" s="712"/>
      <c r="BT3" s="712"/>
      <c r="BU3" s="712"/>
      <c r="BV3" s="712"/>
      <c r="BW3" s="712"/>
      <c r="BX3" s="712"/>
      <c r="BY3" s="712"/>
      <c r="BZ3" s="712"/>
      <c r="CA3" s="712"/>
      <c r="CB3" s="712"/>
      <c r="CC3" s="712"/>
      <c r="CD3" s="712"/>
      <c r="CE3" s="712"/>
      <c r="CF3" s="712"/>
      <c r="CG3" s="712"/>
      <c r="CH3" s="712"/>
      <c r="CI3" s="712"/>
      <c r="CJ3" s="712"/>
      <c r="CK3" s="712"/>
      <c r="CL3" s="712"/>
      <c r="CM3" s="712"/>
      <c r="CN3" s="712"/>
      <c r="CO3" s="712"/>
      <c r="CP3" s="712"/>
      <c r="CQ3" s="712"/>
      <c r="CR3" s="712"/>
      <c r="CS3" s="712"/>
      <c r="CT3" s="712"/>
      <c r="CU3" s="712"/>
      <c r="CV3" s="712"/>
      <c r="CW3" s="712"/>
      <c r="CX3" s="712"/>
      <c r="CY3" s="712"/>
      <c r="CZ3" s="712"/>
      <c r="DA3" s="712"/>
      <c r="DB3" s="712"/>
      <c r="DC3" s="712"/>
      <c r="DD3" s="712"/>
      <c r="DE3" s="712"/>
      <c r="DF3" s="712"/>
      <c r="DG3" s="712"/>
      <c r="DH3" s="712"/>
      <c r="DI3" s="712"/>
      <c r="DJ3" s="712"/>
      <c r="DK3" s="712"/>
      <c r="DL3" s="712"/>
      <c r="DM3" s="712"/>
      <c r="DN3" s="712"/>
      <c r="DO3" s="712"/>
      <c r="DP3" s="712"/>
      <c r="DQ3" s="712"/>
      <c r="DR3" s="712"/>
      <c r="DS3" s="712"/>
      <c r="DT3" s="712"/>
      <c r="DU3" s="712"/>
      <c r="DV3" s="712"/>
      <c r="DW3" s="712"/>
      <c r="DX3" s="712"/>
      <c r="DY3" s="712"/>
      <c r="DZ3" s="712"/>
      <c r="EA3" s="712"/>
      <c r="EB3" s="712"/>
      <c r="EC3" s="712"/>
      <c r="ED3" s="712"/>
      <c r="EE3" s="712"/>
      <c r="EF3" s="712"/>
      <c r="EG3" s="712"/>
      <c r="EH3" s="712"/>
      <c r="EI3" s="712"/>
      <c r="EJ3" s="712"/>
      <c r="EK3" s="712"/>
      <c r="EL3" s="712"/>
      <c r="EM3" s="712"/>
      <c r="EN3" s="712"/>
      <c r="EO3" s="712"/>
      <c r="EP3" s="712"/>
      <c r="EQ3" s="712"/>
      <c r="ER3" s="712"/>
      <c r="ES3" s="712"/>
      <c r="ET3" s="712"/>
      <c r="EU3" s="712"/>
      <c r="EV3" s="712"/>
      <c r="EW3" s="712"/>
      <c r="EX3" s="712"/>
      <c r="EY3" s="712"/>
      <c r="EZ3" s="712"/>
      <c r="FA3" s="712"/>
      <c r="FB3" s="712"/>
      <c r="FC3" s="712"/>
      <c r="FD3" s="712"/>
      <c r="FE3" s="712"/>
      <c r="FF3" s="712"/>
      <c r="FG3" s="712"/>
      <c r="FH3" s="712"/>
      <c r="FI3" s="712"/>
      <c r="FJ3" s="712"/>
      <c r="FK3" s="712"/>
      <c r="FL3" s="712"/>
      <c r="FM3" s="712"/>
      <c r="FN3" s="712"/>
      <c r="FO3" s="712"/>
      <c r="FP3" s="712"/>
      <c r="FQ3" s="712"/>
      <c r="FR3" s="712"/>
      <c r="FS3" s="712"/>
      <c r="FT3" s="712"/>
      <c r="FU3" s="712"/>
      <c r="FV3" s="712"/>
      <c r="FW3" s="712"/>
      <c r="FX3" s="712"/>
      <c r="FY3" s="712"/>
      <c r="FZ3" s="712"/>
      <c r="GA3" s="712"/>
      <c r="GB3" s="712"/>
      <c r="GC3" s="712"/>
      <c r="GD3" s="712"/>
      <c r="GE3" s="712"/>
      <c r="GF3" s="712"/>
      <c r="GG3" s="712"/>
      <c r="GH3" s="712"/>
      <c r="GI3" s="712"/>
      <c r="GJ3" s="712"/>
      <c r="GK3" s="712"/>
      <c r="GL3" s="712"/>
      <c r="GM3" s="712"/>
      <c r="GN3" s="712"/>
      <c r="GO3" s="712"/>
      <c r="GP3" s="712"/>
      <c r="GQ3" s="712"/>
      <c r="GR3" s="712"/>
      <c r="GS3" s="712"/>
      <c r="GT3" s="712"/>
      <c r="GU3" s="712"/>
      <c r="GV3" s="712"/>
      <c r="GW3" s="712"/>
      <c r="GX3" s="712"/>
      <c r="GY3" s="712"/>
      <c r="GZ3" s="712"/>
      <c r="HA3" s="712"/>
      <c r="HB3" s="712"/>
      <c r="HC3" s="712"/>
      <c r="HD3" s="712"/>
      <c r="HE3" s="712"/>
      <c r="HF3" s="712"/>
      <c r="HG3" s="712"/>
      <c r="HH3" s="712"/>
      <c r="HI3" s="712"/>
      <c r="HJ3" s="712"/>
      <c r="HK3" s="712"/>
      <c r="HL3" s="712"/>
      <c r="HM3" s="712"/>
      <c r="HN3" s="712"/>
      <c r="HO3" s="712"/>
      <c r="HP3" s="712"/>
      <c r="HQ3" s="712"/>
      <c r="HR3" s="712"/>
      <c r="HS3" s="712"/>
      <c r="HT3" s="712"/>
      <c r="HU3" s="712"/>
      <c r="HV3" s="712"/>
      <c r="HW3" s="712"/>
      <c r="HX3" s="712"/>
      <c r="HY3" s="712"/>
      <c r="HZ3" s="712"/>
      <c r="IA3" s="712"/>
      <c r="IB3" s="712"/>
      <c r="IC3" s="712"/>
      <c r="ID3" s="712"/>
      <c r="IE3" s="712"/>
      <c r="IF3" s="712"/>
      <c r="IG3" s="712"/>
      <c r="IH3" s="712"/>
      <c r="II3" s="712"/>
      <c r="IJ3" s="712"/>
      <c r="IK3" s="712" t="s">
        <v>222</v>
      </c>
      <c r="IL3" s="712"/>
      <c r="IM3" s="712"/>
    </row>
    <row r="4" spans="1:247" ht="7.5">
      <c r="A4" s="433" t="s">
        <v>545</v>
      </c>
      <c r="B4" s="713" t="s">
        <v>142</v>
      </c>
      <c r="C4" s="713"/>
      <c r="D4" s="713"/>
      <c r="E4" s="713" t="s">
        <v>143</v>
      </c>
      <c r="F4" s="713"/>
      <c r="G4" s="713"/>
      <c r="H4" s="713" t="s">
        <v>144</v>
      </c>
      <c r="I4" s="713"/>
      <c r="J4" s="713"/>
      <c r="K4" s="713" t="s">
        <v>145</v>
      </c>
      <c r="L4" s="713"/>
      <c r="M4" s="713"/>
      <c r="N4" s="713" t="s">
        <v>146</v>
      </c>
      <c r="O4" s="713"/>
      <c r="P4" s="713"/>
      <c r="Q4" s="713" t="s">
        <v>147</v>
      </c>
      <c r="R4" s="713"/>
      <c r="S4" s="713"/>
      <c r="T4" s="713" t="s">
        <v>148</v>
      </c>
      <c r="U4" s="713"/>
      <c r="V4" s="713"/>
      <c r="W4" s="713" t="s">
        <v>149</v>
      </c>
      <c r="X4" s="713"/>
      <c r="Y4" s="713"/>
      <c r="Z4" s="713" t="s">
        <v>150</v>
      </c>
      <c r="AA4" s="713"/>
      <c r="AB4" s="713"/>
      <c r="AC4" s="713" t="s">
        <v>151</v>
      </c>
      <c r="AD4" s="713"/>
      <c r="AE4" s="713"/>
      <c r="AF4" s="713" t="s">
        <v>152</v>
      </c>
      <c r="AG4" s="713"/>
      <c r="AH4" s="713"/>
      <c r="AI4" s="713" t="s">
        <v>153</v>
      </c>
      <c r="AJ4" s="713"/>
      <c r="AK4" s="713"/>
      <c r="AL4" s="713" t="s">
        <v>154</v>
      </c>
      <c r="AM4" s="713"/>
      <c r="AN4" s="713"/>
      <c r="AO4" s="713" t="s">
        <v>155</v>
      </c>
      <c r="AP4" s="713"/>
      <c r="AQ4" s="713"/>
      <c r="AR4" s="713" t="s">
        <v>156</v>
      </c>
      <c r="AS4" s="713"/>
      <c r="AT4" s="713"/>
      <c r="AU4" s="713" t="s">
        <v>157</v>
      </c>
      <c r="AV4" s="713"/>
      <c r="AW4" s="713"/>
      <c r="AX4" s="713" t="s">
        <v>158</v>
      </c>
      <c r="AY4" s="713"/>
      <c r="AZ4" s="713"/>
      <c r="BA4" s="713" t="s">
        <v>159</v>
      </c>
      <c r="BB4" s="713"/>
      <c r="BC4" s="713"/>
      <c r="BD4" s="713" t="s">
        <v>160</v>
      </c>
      <c r="BE4" s="713"/>
      <c r="BF4" s="713"/>
      <c r="BG4" s="713" t="s">
        <v>161</v>
      </c>
      <c r="BH4" s="713"/>
      <c r="BI4" s="713"/>
      <c r="BJ4" s="713" t="s">
        <v>162</v>
      </c>
      <c r="BK4" s="713"/>
      <c r="BL4" s="713"/>
      <c r="BM4" s="713" t="s">
        <v>163</v>
      </c>
      <c r="BN4" s="713"/>
      <c r="BO4" s="713"/>
      <c r="BP4" s="713" t="s">
        <v>164</v>
      </c>
      <c r="BQ4" s="713"/>
      <c r="BR4" s="713"/>
      <c r="BS4" s="713" t="s">
        <v>165</v>
      </c>
      <c r="BT4" s="713"/>
      <c r="BU4" s="713"/>
      <c r="BV4" s="713" t="s">
        <v>166</v>
      </c>
      <c r="BW4" s="713"/>
      <c r="BX4" s="713"/>
      <c r="BY4" s="713" t="s">
        <v>167</v>
      </c>
      <c r="BZ4" s="713"/>
      <c r="CA4" s="713"/>
      <c r="CB4" s="713" t="s">
        <v>168</v>
      </c>
      <c r="CC4" s="713"/>
      <c r="CD4" s="713"/>
      <c r="CE4" s="713" t="s">
        <v>169</v>
      </c>
      <c r="CF4" s="713"/>
      <c r="CG4" s="713"/>
      <c r="CH4" s="713" t="s">
        <v>170</v>
      </c>
      <c r="CI4" s="713"/>
      <c r="CJ4" s="713"/>
      <c r="CK4" s="713" t="s">
        <v>171</v>
      </c>
      <c r="CL4" s="713"/>
      <c r="CM4" s="713"/>
      <c r="CN4" s="713" t="s">
        <v>172</v>
      </c>
      <c r="CO4" s="713"/>
      <c r="CP4" s="713"/>
      <c r="CQ4" s="713" t="s">
        <v>173</v>
      </c>
      <c r="CR4" s="713"/>
      <c r="CS4" s="713"/>
      <c r="CT4" s="713" t="s">
        <v>290</v>
      </c>
      <c r="CU4" s="713"/>
      <c r="CV4" s="713"/>
      <c r="CW4" s="713" t="s">
        <v>174</v>
      </c>
      <c r="CX4" s="713"/>
      <c r="CY4" s="713"/>
      <c r="CZ4" s="713" t="s">
        <v>175</v>
      </c>
      <c r="DA4" s="713"/>
      <c r="DB4" s="713"/>
      <c r="DC4" s="713" t="s">
        <v>176</v>
      </c>
      <c r="DD4" s="713"/>
      <c r="DE4" s="713"/>
      <c r="DF4" s="713" t="s">
        <v>177</v>
      </c>
      <c r="DG4" s="713"/>
      <c r="DH4" s="713"/>
      <c r="DI4" s="713" t="s">
        <v>178</v>
      </c>
      <c r="DJ4" s="713"/>
      <c r="DK4" s="713"/>
      <c r="DL4" s="713" t="s">
        <v>179</v>
      </c>
      <c r="DM4" s="713"/>
      <c r="DN4" s="713"/>
      <c r="DO4" s="713" t="s">
        <v>180</v>
      </c>
      <c r="DP4" s="713"/>
      <c r="DQ4" s="713"/>
      <c r="DR4" s="713" t="s">
        <v>181</v>
      </c>
      <c r="DS4" s="713"/>
      <c r="DT4" s="713"/>
      <c r="DU4" s="713" t="s">
        <v>182</v>
      </c>
      <c r="DV4" s="713"/>
      <c r="DW4" s="713"/>
      <c r="DX4" s="713" t="s">
        <v>183</v>
      </c>
      <c r="DY4" s="713"/>
      <c r="DZ4" s="713"/>
      <c r="EA4" s="713" t="s">
        <v>184</v>
      </c>
      <c r="EB4" s="713"/>
      <c r="EC4" s="713"/>
      <c r="ED4" s="713" t="s">
        <v>185</v>
      </c>
      <c r="EE4" s="713"/>
      <c r="EF4" s="713"/>
      <c r="EG4" s="713" t="s">
        <v>469</v>
      </c>
      <c r="EH4" s="713"/>
      <c r="EI4" s="713"/>
      <c r="EJ4" s="713" t="s">
        <v>187</v>
      </c>
      <c r="EK4" s="713"/>
      <c r="EL4" s="713"/>
      <c r="EM4" s="713" t="s">
        <v>188</v>
      </c>
      <c r="EN4" s="713"/>
      <c r="EO4" s="713"/>
      <c r="EP4" s="713" t="s">
        <v>189</v>
      </c>
      <c r="EQ4" s="713"/>
      <c r="ER4" s="713"/>
      <c r="ES4" s="713" t="s">
        <v>190</v>
      </c>
      <c r="ET4" s="713"/>
      <c r="EU4" s="713"/>
      <c r="EV4" s="713" t="s">
        <v>191</v>
      </c>
      <c r="EW4" s="713"/>
      <c r="EX4" s="713"/>
      <c r="EY4" s="713" t="s">
        <v>192</v>
      </c>
      <c r="EZ4" s="713"/>
      <c r="FA4" s="713"/>
      <c r="FB4" s="713" t="s">
        <v>193</v>
      </c>
      <c r="FC4" s="713"/>
      <c r="FD4" s="713"/>
      <c r="FE4" s="713" t="s">
        <v>194</v>
      </c>
      <c r="FF4" s="713"/>
      <c r="FG4" s="713"/>
      <c r="FH4" s="713" t="s">
        <v>195</v>
      </c>
      <c r="FI4" s="713"/>
      <c r="FJ4" s="713"/>
      <c r="FK4" s="713" t="s">
        <v>196</v>
      </c>
      <c r="FL4" s="713"/>
      <c r="FM4" s="713"/>
      <c r="FN4" s="713" t="s">
        <v>197</v>
      </c>
      <c r="FO4" s="713"/>
      <c r="FP4" s="713"/>
      <c r="FQ4" s="713" t="s">
        <v>198</v>
      </c>
      <c r="FR4" s="713"/>
      <c r="FS4" s="713"/>
      <c r="FT4" s="713" t="s">
        <v>199</v>
      </c>
      <c r="FU4" s="713"/>
      <c r="FV4" s="713"/>
      <c r="FW4" s="713" t="s">
        <v>200</v>
      </c>
      <c r="FX4" s="713"/>
      <c r="FY4" s="713"/>
      <c r="FZ4" s="713" t="s">
        <v>201</v>
      </c>
      <c r="GA4" s="713"/>
      <c r="GB4" s="713"/>
      <c r="GC4" s="713" t="s">
        <v>202</v>
      </c>
      <c r="GD4" s="713"/>
      <c r="GE4" s="713"/>
      <c r="GF4" s="713" t="s">
        <v>468</v>
      </c>
      <c r="GG4" s="713"/>
      <c r="GH4" s="713"/>
      <c r="GI4" s="713" t="s">
        <v>204</v>
      </c>
      <c r="GJ4" s="713"/>
      <c r="GK4" s="713"/>
      <c r="GL4" s="713" t="s">
        <v>205</v>
      </c>
      <c r="GM4" s="713"/>
      <c r="GN4" s="713"/>
      <c r="GO4" s="713" t="s">
        <v>206</v>
      </c>
      <c r="GP4" s="713"/>
      <c r="GQ4" s="713"/>
      <c r="GR4" s="713" t="s">
        <v>207</v>
      </c>
      <c r="GS4" s="713"/>
      <c r="GT4" s="713"/>
      <c r="GU4" s="713" t="s">
        <v>208</v>
      </c>
      <c r="GV4" s="713"/>
      <c r="GW4" s="713"/>
      <c r="GX4" s="713" t="s">
        <v>209</v>
      </c>
      <c r="GY4" s="713"/>
      <c r="GZ4" s="713"/>
      <c r="HA4" s="713" t="s">
        <v>210</v>
      </c>
      <c r="HB4" s="713"/>
      <c r="HC4" s="713"/>
      <c r="HD4" s="713" t="s">
        <v>211</v>
      </c>
      <c r="HE4" s="713"/>
      <c r="HF4" s="713"/>
      <c r="HG4" s="713" t="s">
        <v>212</v>
      </c>
      <c r="HH4" s="713"/>
      <c r="HI4" s="713"/>
      <c r="HJ4" s="713" t="s">
        <v>213</v>
      </c>
      <c r="HK4" s="713"/>
      <c r="HL4" s="713"/>
      <c r="HM4" s="713" t="s">
        <v>214</v>
      </c>
      <c r="HN4" s="713"/>
      <c r="HO4" s="713"/>
      <c r="HP4" s="713" t="s">
        <v>215</v>
      </c>
      <c r="HQ4" s="713"/>
      <c r="HR4" s="713"/>
      <c r="HS4" s="713" t="s">
        <v>216</v>
      </c>
      <c r="HT4" s="713"/>
      <c r="HU4" s="713"/>
      <c r="HV4" s="713" t="s">
        <v>217</v>
      </c>
      <c r="HW4" s="713"/>
      <c r="HX4" s="713"/>
      <c r="HY4" s="713" t="s">
        <v>218</v>
      </c>
      <c r="HZ4" s="713"/>
      <c r="IA4" s="713"/>
      <c r="IB4" s="713" t="s">
        <v>219</v>
      </c>
      <c r="IC4" s="713"/>
      <c r="ID4" s="713"/>
      <c r="IE4" s="713" t="s">
        <v>220</v>
      </c>
      <c r="IF4" s="713"/>
      <c r="IG4" s="713"/>
      <c r="IH4" s="713" t="s">
        <v>221</v>
      </c>
      <c r="II4" s="713"/>
      <c r="IJ4" s="713"/>
      <c r="IK4" s="712"/>
      <c r="IL4" s="712"/>
      <c r="IM4" s="712"/>
    </row>
    <row r="5" spans="1:247" ht="7.5">
      <c r="A5" s="432"/>
      <c r="B5" s="507" t="s">
        <v>9</v>
      </c>
      <c r="C5" s="507" t="s">
        <v>543</v>
      </c>
      <c r="D5" s="507" t="s">
        <v>544</v>
      </c>
      <c r="E5" s="507" t="s">
        <v>9</v>
      </c>
      <c r="F5" s="507" t="s">
        <v>543</v>
      </c>
      <c r="G5" s="507" t="s">
        <v>544</v>
      </c>
      <c r="H5" s="507" t="s">
        <v>9</v>
      </c>
      <c r="I5" s="507" t="s">
        <v>543</v>
      </c>
      <c r="J5" s="507" t="s">
        <v>544</v>
      </c>
      <c r="K5" s="507" t="s">
        <v>9</v>
      </c>
      <c r="L5" s="507" t="s">
        <v>543</v>
      </c>
      <c r="M5" s="507" t="s">
        <v>544</v>
      </c>
      <c r="N5" s="507" t="s">
        <v>9</v>
      </c>
      <c r="O5" s="507" t="s">
        <v>543</v>
      </c>
      <c r="P5" s="507" t="s">
        <v>544</v>
      </c>
      <c r="Q5" s="507" t="s">
        <v>9</v>
      </c>
      <c r="R5" s="507" t="s">
        <v>543</v>
      </c>
      <c r="S5" s="507" t="s">
        <v>544</v>
      </c>
      <c r="T5" s="507" t="s">
        <v>9</v>
      </c>
      <c r="U5" s="507" t="s">
        <v>543</v>
      </c>
      <c r="V5" s="507" t="s">
        <v>544</v>
      </c>
      <c r="W5" s="507" t="s">
        <v>9</v>
      </c>
      <c r="X5" s="507" t="s">
        <v>543</v>
      </c>
      <c r="Y5" s="507" t="s">
        <v>544</v>
      </c>
      <c r="Z5" s="507" t="s">
        <v>9</v>
      </c>
      <c r="AA5" s="507" t="s">
        <v>543</v>
      </c>
      <c r="AB5" s="507" t="s">
        <v>544</v>
      </c>
      <c r="AC5" s="507" t="s">
        <v>9</v>
      </c>
      <c r="AD5" s="507" t="s">
        <v>543</v>
      </c>
      <c r="AE5" s="507" t="s">
        <v>544</v>
      </c>
      <c r="AF5" s="507" t="s">
        <v>9</v>
      </c>
      <c r="AG5" s="507" t="s">
        <v>543</v>
      </c>
      <c r="AH5" s="507" t="s">
        <v>544</v>
      </c>
      <c r="AI5" s="507" t="s">
        <v>9</v>
      </c>
      <c r="AJ5" s="507" t="s">
        <v>543</v>
      </c>
      <c r="AK5" s="507" t="s">
        <v>544</v>
      </c>
      <c r="AL5" s="507" t="s">
        <v>9</v>
      </c>
      <c r="AM5" s="507" t="s">
        <v>543</v>
      </c>
      <c r="AN5" s="507" t="s">
        <v>544</v>
      </c>
      <c r="AO5" s="507" t="s">
        <v>9</v>
      </c>
      <c r="AP5" s="507" t="s">
        <v>543</v>
      </c>
      <c r="AQ5" s="507" t="s">
        <v>544</v>
      </c>
      <c r="AR5" s="507" t="s">
        <v>9</v>
      </c>
      <c r="AS5" s="507" t="s">
        <v>543</v>
      </c>
      <c r="AT5" s="507" t="s">
        <v>544</v>
      </c>
      <c r="AU5" s="507" t="s">
        <v>9</v>
      </c>
      <c r="AV5" s="507" t="s">
        <v>543</v>
      </c>
      <c r="AW5" s="507" t="s">
        <v>544</v>
      </c>
      <c r="AX5" s="507" t="s">
        <v>9</v>
      </c>
      <c r="AY5" s="507" t="s">
        <v>543</v>
      </c>
      <c r="AZ5" s="507" t="s">
        <v>544</v>
      </c>
      <c r="BA5" s="507" t="s">
        <v>9</v>
      </c>
      <c r="BB5" s="507" t="s">
        <v>543</v>
      </c>
      <c r="BC5" s="507" t="s">
        <v>544</v>
      </c>
      <c r="BD5" s="507" t="s">
        <v>9</v>
      </c>
      <c r="BE5" s="507" t="s">
        <v>543</v>
      </c>
      <c r="BF5" s="507" t="s">
        <v>544</v>
      </c>
      <c r="BG5" s="507" t="s">
        <v>9</v>
      </c>
      <c r="BH5" s="507" t="s">
        <v>543</v>
      </c>
      <c r="BI5" s="507" t="s">
        <v>544</v>
      </c>
      <c r="BJ5" s="507" t="s">
        <v>9</v>
      </c>
      <c r="BK5" s="507" t="s">
        <v>543</v>
      </c>
      <c r="BL5" s="507" t="s">
        <v>544</v>
      </c>
      <c r="BM5" s="507" t="s">
        <v>9</v>
      </c>
      <c r="BN5" s="507" t="s">
        <v>543</v>
      </c>
      <c r="BO5" s="507" t="s">
        <v>544</v>
      </c>
      <c r="BP5" s="507" t="s">
        <v>9</v>
      </c>
      <c r="BQ5" s="507" t="s">
        <v>543</v>
      </c>
      <c r="BR5" s="507" t="s">
        <v>544</v>
      </c>
      <c r="BS5" s="507" t="s">
        <v>9</v>
      </c>
      <c r="BT5" s="507" t="s">
        <v>543</v>
      </c>
      <c r="BU5" s="507" t="s">
        <v>544</v>
      </c>
      <c r="BV5" s="507" t="s">
        <v>9</v>
      </c>
      <c r="BW5" s="507" t="s">
        <v>543</v>
      </c>
      <c r="BX5" s="507" t="s">
        <v>544</v>
      </c>
      <c r="BY5" s="507" t="s">
        <v>9</v>
      </c>
      <c r="BZ5" s="507" t="s">
        <v>543</v>
      </c>
      <c r="CA5" s="507" t="s">
        <v>544</v>
      </c>
      <c r="CB5" s="507" t="s">
        <v>9</v>
      </c>
      <c r="CC5" s="507" t="s">
        <v>543</v>
      </c>
      <c r="CD5" s="507" t="s">
        <v>544</v>
      </c>
      <c r="CE5" s="507" t="s">
        <v>9</v>
      </c>
      <c r="CF5" s="507" t="s">
        <v>543</v>
      </c>
      <c r="CG5" s="507" t="s">
        <v>544</v>
      </c>
      <c r="CH5" s="507" t="s">
        <v>9</v>
      </c>
      <c r="CI5" s="507" t="s">
        <v>543</v>
      </c>
      <c r="CJ5" s="507" t="s">
        <v>544</v>
      </c>
      <c r="CK5" s="507" t="s">
        <v>9</v>
      </c>
      <c r="CL5" s="507" t="s">
        <v>543</v>
      </c>
      <c r="CM5" s="507" t="s">
        <v>544</v>
      </c>
      <c r="CN5" s="507" t="s">
        <v>9</v>
      </c>
      <c r="CO5" s="507" t="s">
        <v>543</v>
      </c>
      <c r="CP5" s="507" t="s">
        <v>544</v>
      </c>
      <c r="CQ5" s="507" t="s">
        <v>9</v>
      </c>
      <c r="CR5" s="507" t="s">
        <v>543</v>
      </c>
      <c r="CS5" s="507" t="s">
        <v>544</v>
      </c>
      <c r="CT5" s="507" t="s">
        <v>9</v>
      </c>
      <c r="CU5" s="507" t="s">
        <v>543</v>
      </c>
      <c r="CV5" s="507" t="s">
        <v>544</v>
      </c>
      <c r="CW5" s="507" t="s">
        <v>9</v>
      </c>
      <c r="CX5" s="507" t="s">
        <v>543</v>
      </c>
      <c r="CY5" s="507" t="s">
        <v>544</v>
      </c>
      <c r="CZ5" s="507" t="s">
        <v>9</v>
      </c>
      <c r="DA5" s="507" t="s">
        <v>543</v>
      </c>
      <c r="DB5" s="507" t="s">
        <v>544</v>
      </c>
      <c r="DC5" s="507" t="s">
        <v>9</v>
      </c>
      <c r="DD5" s="507" t="s">
        <v>543</v>
      </c>
      <c r="DE5" s="507" t="s">
        <v>544</v>
      </c>
      <c r="DF5" s="507" t="s">
        <v>9</v>
      </c>
      <c r="DG5" s="507" t="s">
        <v>543</v>
      </c>
      <c r="DH5" s="507" t="s">
        <v>544</v>
      </c>
      <c r="DI5" s="507" t="s">
        <v>9</v>
      </c>
      <c r="DJ5" s="507" t="s">
        <v>543</v>
      </c>
      <c r="DK5" s="507" t="s">
        <v>544</v>
      </c>
      <c r="DL5" s="507" t="s">
        <v>9</v>
      </c>
      <c r="DM5" s="507" t="s">
        <v>543</v>
      </c>
      <c r="DN5" s="507" t="s">
        <v>544</v>
      </c>
      <c r="DO5" s="507" t="s">
        <v>9</v>
      </c>
      <c r="DP5" s="507" t="s">
        <v>543</v>
      </c>
      <c r="DQ5" s="507" t="s">
        <v>544</v>
      </c>
      <c r="DR5" s="507" t="s">
        <v>9</v>
      </c>
      <c r="DS5" s="507" t="s">
        <v>543</v>
      </c>
      <c r="DT5" s="507" t="s">
        <v>544</v>
      </c>
      <c r="DU5" s="507" t="s">
        <v>9</v>
      </c>
      <c r="DV5" s="507" t="s">
        <v>543</v>
      </c>
      <c r="DW5" s="507" t="s">
        <v>544</v>
      </c>
      <c r="DX5" s="507" t="s">
        <v>9</v>
      </c>
      <c r="DY5" s="507" t="s">
        <v>543</v>
      </c>
      <c r="DZ5" s="507" t="s">
        <v>544</v>
      </c>
      <c r="EA5" s="507" t="s">
        <v>9</v>
      </c>
      <c r="EB5" s="507" t="s">
        <v>543</v>
      </c>
      <c r="EC5" s="507" t="s">
        <v>544</v>
      </c>
      <c r="ED5" s="507" t="s">
        <v>9</v>
      </c>
      <c r="EE5" s="507" t="s">
        <v>543</v>
      </c>
      <c r="EF5" s="507" t="s">
        <v>544</v>
      </c>
      <c r="EG5" s="507" t="s">
        <v>9</v>
      </c>
      <c r="EH5" s="507" t="s">
        <v>543</v>
      </c>
      <c r="EI5" s="507" t="s">
        <v>544</v>
      </c>
      <c r="EJ5" s="507" t="s">
        <v>9</v>
      </c>
      <c r="EK5" s="507" t="s">
        <v>543</v>
      </c>
      <c r="EL5" s="507" t="s">
        <v>544</v>
      </c>
      <c r="EM5" s="507" t="s">
        <v>9</v>
      </c>
      <c r="EN5" s="507" t="s">
        <v>543</v>
      </c>
      <c r="EO5" s="507" t="s">
        <v>544</v>
      </c>
      <c r="EP5" s="507" t="s">
        <v>9</v>
      </c>
      <c r="EQ5" s="507" t="s">
        <v>543</v>
      </c>
      <c r="ER5" s="507" t="s">
        <v>544</v>
      </c>
      <c r="ES5" s="507" t="s">
        <v>9</v>
      </c>
      <c r="ET5" s="507" t="s">
        <v>543</v>
      </c>
      <c r="EU5" s="507" t="s">
        <v>544</v>
      </c>
      <c r="EV5" s="507" t="s">
        <v>9</v>
      </c>
      <c r="EW5" s="507" t="s">
        <v>543</v>
      </c>
      <c r="EX5" s="507" t="s">
        <v>544</v>
      </c>
      <c r="EY5" s="507" t="s">
        <v>9</v>
      </c>
      <c r="EZ5" s="507" t="s">
        <v>543</v>
      </c>
      <c r="FA5" s="507" t="s">
        <v>544</v>
      </c>
      <c r="FB5" s="507" t="s">
        <v>9</v>
      </c>
      <c r="FC5" s="507" t="s">
        <v>543</v>
      </c>
      <c r="FD5" s="507" t="s">
        <v>544</v>
      </c>
      <c r="FE5" s="507" t="s">
        <v>9</v>
      </c>
      <c r="FF5" s="507" t="s">
        <v>543</v>
      </c>
      <c r="FG5" s="507" t="s">
        <v>544</v>
      </c>
      <c r="FH5" s="507" t="s">
        <v>9</v>
      </c>
      <c r="FI5" s="507" t="s">
        <v>543</v>
      </c>
      <c r="FJ5" s="507" t="s">
        <v>544</v>
      </c>
      <c r="FK5" s="507" t="s">
        <v>9</v>
      </c>
      <c r="FL5" s="507" t="s">
        <v>543</v>
      </c>
      <c r="FM5" s="507" t="s">
        <v>544</v>
      </c>
      <c r="FN5" s="507" t="s">
        <v>9</v>
      </c>
      <c r="FO5" s="507" t="s">
        <v>543</v>
      </c>
      <c r="FP5" s="507" t="s">
        <v>544</v>
      </c>
      <c r="FQ5" s="507" t="s">
        <v>9</v>
      </c>
      <c r="FR5" s="507" t="s">
        <v>543</v>
      </c>
      <c r="FS5" s="507" t="s">
        <v>544</v>
      </c>
      <c r="FT5" s="507" t="s">
        <v>9</v>
      </c>
      <c r="FU5" s="507" t="s">
        <v>543</v>
      </c>
      <c r="FV5" s="507" t="s">
        <v>544</v>
      </c>
      <c r="FW5" s="507" t="s">
        <v>9</v>
      </c>
      <c r="FX5" s="507" t="s">
        <v>543</v>
      </c>
      <c r="FY5" s="507" t="s">
        <v>544</v>
      </c>
      <c r="FZ5" s="507" t="s">
        <v>9</v>
      </c>
      <c r="GA5" s="507" t="s">
        <v>543</v>
      </c>
      <c r="GB5" s="507" t="s">
        <v>544</v>
      </c>
      <c r="GC5" s="507" t="s">
        <v>9</v>
      </c>
      <c r="GD5" s="507" t="s">
        <v>543</v>
      </c>
      <c r="GE5" s="507" t="s">
        <v>544</v>
      </c>
      <c r="GF5" s="507" t="s">
        <v>9</v>
      </c>
      <c r="GG5" s="507" t="s">
        <v>543</v>
      </c>
      <c r="GH5" s="507" t="s">
        <v>544</v>
      </c>
      <c r="GI5" s="507" t="s">
        <v>9</v>
      </c>
      <c r="GJ5" s="507" t="s">
        <v>543</v>
      </c>
      <c r="GK5" s="507" t="s">
        <v>544</v>
      </c>
      <c r="GL5" s="507" t="s">
        <v>9</v>
      </c>
      <c r="GM5" s="507" t="s">
        <v>543</v>
      </c>
      <c r="GN5" s="507" t="s">
        <v>544</v>
      </c>
      <c r="GO5" s="507" t="s">
        <v>9</v>
      </c>
      <c r="GP5" s="507" t="s">
        <v>543</v>
      </c>
      <c r="GQ5" s="507" t="s">
        <v>544</v>
      </c>
      <c r="GR5" s="507" t="s">
        <v>9</v>
      </c>
      <c r="GS5" s="507" t="s">
        <v>543</v>
      </c>
      <c r="GT5" s="507" t="s">
        <v>544</v>
      </c>
      <c r="GU5" s="507" t="s">
        <v>9</v>
      </c>
      <c r="GV5" s="507" t="s">
        <v>543</v>
      </c>
      <c r="GW5" s="507" t="s">
        <v>544</v>
      </c>
      <c r="GX5" s="507" t="s">
        <v>9</v>
      </c>
      <c r="GY5" s="507" t="s">
        <v>543</v>
      </c>
      <c r="GZ5" s="507" t="s">
        <v>544</v>
      </c>
      <c r="HA5" s="507" t="s">
        <v>9</v>
      </c>
      <c r="HB5" s="507" t="s">
        <v>543</v>
      </c>
      <c r="HC5" s="507" t="s">
        <v>544</v>
      </c>
      <c r="HD5" s="507" t="s">
        <v>9</v>
      </c>
      <c r="HE5" s="507" t="s">
        <v>543</v>
      </c>
      <c r="HF5" s="507" t="s">
        <v>544</v>
      </c>
      <c r="HG5" s="507" t="s">
        <v>9</v>
      </c>
      <c r="HH5" s="507" t="s">
        <v>543</v>
      </c>
      <c r="HI5" s="507" t="s">
        <v>544</v>
      </c>
      <c r="HJ5" s="507" t="s">
        <v>9</v>
      </c>
      <c r="HK5" s="507" t="s">
        <v>543</v>
      </c>
      <c r="HL5" s="507" t="s">
        <v>544</v>
      </c>
      <c r="HM5" s="507" t="s">
        <v>9</v>
      </c>
      <c r="HN5" s="507" t="s">
        <v>543</v>
      </c>
      <c r="HO5" s="507" t="s">
        <v>544</v>
      </c>
      <c r="HP5" s="507" t="s">
        <v>9</v>
      </c>
      <c r="HQ5" s="507" t="s">
        <v>543</v>
      </c>
      <c r="HR5" s="507" t="s">
        <v>544</v>
      </c>
      <c r="HS5" s="507" t="s">
        <v>9</v>
      </c>
      <c r="HT5" s="507" t="s">
        <v>543</v>
      </c>
      <c r="HU5" s="507" t="s">
        <v>544</v>
      </c>
      <c r="HV5" s="507" t="s">
        <v>9</v>
      </c>
      <c r="HW5" s="507" t="s">
        <v>543</v>
      </c>
      <c r="HX5" s="507" t="s">
        <v>544</v>
      </c>
      <c r="HY5" s="507" t="s">
        <v>9</v>
      </c>
      <c r="HZ5" s="507" t="s">
        <v>543</v>
      </c>
      <c r="IA5" s="507" t="s">
        <v>544</v>
      </c>
      <c r="IB5" s="507" t="s">
        <v>9</v>
      </c>
      <c r="IC5" s="507" t="s">
        <v>543</v>
      </c>
      <c r="ID5" s="507" t="s">
        <v>544</v>
      </c>
      <c r="IE5" s="507" t="s">
        <v>9</v>
      </c>
      <c r="IF5" s="507" t="s">
        <v>543</v>
      </c>
      <c r="IG5" s="507" t="s">
        <v>544</v>
      </c>
      <c r="IH5" s="507" t="s">
        <v>9</v>
      </c>
      <c r="II5" s="507" t="s">
        <v>543</v>
      </c>
      <c r="IJ5" s="507" t="s">
        <v>544</v>
      </c>
      <c r="IK5" s="507" t="s">
        <v>9</v>
      </c>
      <c r="IL5" s="507" t="s">
        <v>543</v>
      </c>
      <c r="IM5" s="507" t="s">
        <v>544</v>
      </c>
    </row>
    <row r="6" spans="1:247" ht="7.5">
      <c r="A6" s="429" t="s">
        <v>275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>
        <v>4</v>
      </c>
      <c r="R6" s="434">
        <v>370000</v>
      </c>
      <c r="S6" s="434">
        <v>315000</v>
      </c>
      <c r="T6" s="434">
        <v>2</v>
      </c>
      <c r="U6" s="434">
        <v>600000</v>
      </c>
      <c r="V6" s="434">
        <v>600000</v>
      </c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>
        <v>1</v>
      </c>
      <c r="AV6" s="434">
        <v>450000</v>
      </c>
      <c r="AW6" s="434">
        <v>450000</v>
      </c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>
        <v>1</v>
      </c>
      <c r="CU6" s="434">
        <v>100000</v>
      </c>
      <c r="CV6" s="434">
        <v>100000</v>
      </c>
      <c r="CW6" s="434">
        <v>24</v>
      </c>
      <c r="CX6" s="434">
        <v>6210000</v>
      </c>
      <c r="CY6" s="434">
        <v>4830000</v>
      </c>
      <c r="CZ6" s="434">
        <v>1</v>
      </c>
      <c r="DA6" s="434">
        <v>150000</v>
      </c>
      <c r="DB6" s="434">
        <v>135000</v>
      </c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4"/>
      <c r="DZ6" s="434"/>
      <c r="EA6" s="434">
        <v>1</v>
      </c>
      <c r="EB6" s="434">
        <v>1000000</v>
      </c>
      <c r="EC6" s="434">
        <v>490000</v>
      </c>
      <c r="ED6" s="434"/>
      <c r="EE6" s="434"/>
      <c r="EF6" s="434"/>
      <c r="EG6" s="434"/>
      <c r="EH6" s="434"/>
      <c r="EI6" s="434"/>
      <c r="EJ6" s="434"/>
      <c r="EK6" s="434"/>
      <c r="EL6" s="434"/>
      <c r="EM6" s="434">
        <v>4</v>
      </c>
      <c r="EN6" s="434">
        <v>200000</v>
      </c>
      <c r="EO6" s="434">
        <v>200000</v>
      </c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5">
        <v>38</v>
      </c>
      <c r="IL6" s="435">
        <v>9080000</v>
      </c>
      <c r="IM6" s="435">
        <v>7120000</v>
      </c>
    </row>
    <row r="7" spans="1:247" ht="7.5">
      <c r="A7" s="429" t="s">
        <v>610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17</v>
      </c>
      <c r="CX7" s="434">
        <v>3400000</v>
      </c>
      <c r="CY7" s="434">
        <v>1968500</v>
      </c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5">
        <v>17</v>
      </c>
      <c r="IL7" s="435">
        <v>3400000</v>
      </c>
      <c r="IM7" s="435">
        <v>1968500</v>
      </c>
    </row>
    <row r="8" spans="1:247" ht="7.5">
      <c r="A8" s="429" t="s">
        <v>546</v>
      </c>
      <c r="B8" s="434">
        <v>1</v>
      </c>
      <c r="C8" s="434">
        <v>200000</v>
      </c>
      <c r="D8" s="434">
        <v>100000</v>
      </c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>
        <v>5</v>
      </c>
      <c r="R8" s="434">
        <v>2150000</v>
      </c>
      <c r="S8" s="434">
        <v>2150000</v>
      </c>
      <c r="T8" s="434">
        <v>10</v>
      </c>
      <c r="U8" s="434">
        <v>1970000</v>
      </c>
      <c r="V8" s="434">
        <v>1284500</v>
      </c>
      <c r="W8" s="434"/>
      <c r="X8" s="434"/>
      <c r="Y8" s="434"/>
      <c r="Z8" s="434"/>
      <c r="AA8" s="434"/>
      <c r="AB8" s="434"/>
      <c r="AC8" s="434">
        <v>1</v>
      </c>
      <c r="AD8" s="434">
        <v>20000</v>
      </c>
      <c r="AE8" s="434">
        <v>19500</v>
      </c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>
        <v>1</v>
      </c>
      <c r="AV8" s="434">
        <v>600000</v>
      </c>
      <c r="AW8" s="434">
        <v>426000</v>
      </c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>
        <v>3</v>
      </c>
      <c r="CU8" s="434">
        <v>750000</v>
      </c>
      <c r="CV8" s="434">
        <v>750000</v>
      </c>
      <c r="CW8" s="434">
        <v>50</v>
      </c>
      <c r="CX8" s="434">
        <v>21040200</v>
      </c>
      <c r="CY8" s="434">
        <v>14212875</v>
      </c>
      <c r="CZ8" s="434">
        <v>12</v>
      </c>
      <c r="DA8" s="434">
        <v>1415000</v>
      </c>
      <c r="DB8" s="434">
        <v>1130000</v>
      </c>
      <c r="DC8" s="434"/>
      <c r="DD8" s="434"/>
      <c r="DE8" s="434"/>
      <c r="DF8" s="434"/>
      <c r="DG8" s="434"/>
      <c r="DH8" s="434"/>
      <c r="DI8" s="434"/>
      <c r="DJ8" s="434"/>
      <c r="DK8" s="434"/>
      <c r="DL8" s="434">
        <v>1</v>
      </c>
      <c r="DM8" s="434">
        <v>50000</v>
      </c>
      <c r="DN8" s="434">
        <v>15000</v>
      </c>
      <c r="DO8" s="434">
        <v>1</v>
      </c>
      <c r="DP8" s="434">
        <v>300000</v>
      </c>
      <c r="DQ8" s="434">
        <v>300000</v>
      </c>
      <c r="DR8" s="434">
        <v>1</v>
      </c>
      <c r="DS8" s="434">
        <v>100000</v>
      </c>
      <c r="DT8" s="434">
        <v>100000</v>
      </c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>
        <v>1</v>
      </c>
      <c r="EN8" s="434">
        <v>300000</v>
      </c>
      <c r="EO8" s="434">
        <v>300000</v>
      </c>
      <c r="EP8" s="434"/>
      <c r="EQ8" s="434"/>
      <c r="ER8" s="434"/>
      <c r="ES8" s="434"/>
      <c r="ET8" s="434"/>
      <c r="EU8" s="434"/>
      <c r="EV8" s="434"/>
      <c r="EW8" s="434"/>
      <c r="EX8" s="434"/>
      <c r="EY8" s="434">
        <v>1</v>
      </c>
      <c r="EZ8" s="434">
        <v>50000</v>
      </c>
      <c r="FA8" s="434">
        <v>50000</v>
      </c>
      <c r="FB8" s="434"/>
      <c r="FC8" s="434"/>
      <c r="FD8" s="434"/>
      <c r="FE8" s="434">
        <v>1</v>
      </c>
      <c r="FF8" s="434">
        <v>210000</v>
      </c>
      <c r="FG8" s="434">
        <v>70000</v>
      </c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>
        <v>1</v>
      </c>
      <c r="GG8" s="434">
        <v>100000</v>
      </c>
      <c r="GH8" s="434">
        <v>100000</v>
      </c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>
        <v>1</v>
      </c>
      <c r="HK8" s="434">
        <v>500000</v>
      </c>
      <c r="HL8" s="434">
        <v>250000</v>
      </c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5">
        <v>91</v>
      </c>
      <c r="IL8" s="435">
        <v>29755200</v>
      </c>
      <c r="IM8" s="435">
        <v>21257875</v>
      </c>
    </row>
    <row r="9" spans="1:247" ht="7.5">
      <c r="A9" s="429" t="s">
        <v>740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>
        <v>1</v>
      </c>
      <c r="CX9" s="434">
        <v>10000</v>
      </c>
      <c r="CY9" s="434">
        <v>10000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5">
        <v>1</v>
      </c>
      <c r="IL9" s="435">
        <v>10000</v>
      </c>
      <c r="IM9" s="435">
        <v>10000</v>
      </c>
    </row>
    <row r="10" spans="1:247" ht="7.5">
      <c r="A10" s="429" t="s">
        <v>547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>
        <v>1</v>
      </c>
      <c r="CU10" s="434">
        <v>100000</v>
      </c>
      <c r="CV10" s="434">
        <v>100000</v>
      </c>
      <c r="CW10" s="434">
        <v>1</v>
      </c>
      <c r="CX10" s="434">
        <v>100000</v>
      </c>
      <c r="CY10" s="434">
        <v>50000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5">
        <v>2</v>
      </c>
      <c r="IL10" s="435">
        <v>200000</v>
      </c>
      <c r="IM10" s="435">
        <v>150000</v>
      </c>
    </row>
    <row r="11" spans="1:247" ht="7.5">
      <c r="A11" s="429" t="s">
        <v>548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>
        <v>1</v>
      </c>
      <c r="R11" s="434">
        <v>100000</v>
      </c>
      <c r="S11" s="434">
        <v>10000</v>
      </c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>
        <v>1</v>
      </c>
      <c r="CX11" s="434">
        <v>500000</v>
      </c>
      <c r="CY11" s="434">
        <v>475000</v>
      </c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5">
        <v>2</v>
      </c>
      <c r="IL11" s="435">
        <v>600000</v>
      </c>
      <c r="IM11" s="435">
        <v>485000</v>
      </c>
    </row>
    <row r="12" spans="1:247" ht="7.5">
      <c r="A12" s="429" t="s">
        <v>549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>
        <v>1</v>
      </c>
      <c r="AV12" s="434">
        <v>150000</v>
      </c>
      <c r="AW12" s="434">
        <v>150000</v>
      </c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>
        <v>2</v>
      </c>
      <c r="CX12" s="434">
        <v>150000</v>
      </c>
      <c r="CY12" s="434">
        <v>150000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>
        <v>1</v>
      </c>
      <c r="GJ12" s="434">
        <v>50000</v>
      </c>
      <c r="GK12" s="434">
        <v>50000</v>
      </c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5">
        <v>4</v>
      </c>
      <c r="IL12" s="435">
        <v>350000</v>
      </c>
      <c r="IM12" s="435">
        <v>350000</v>
      </c>
    </row>
    <row r="13" spans="1:247" ht="7.5">
      <c r="A13" s="429" t="s">
        <v>550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>
        <v>1</v>
      </c>
      <c r="R13" s="434">
        <v>50000</v>
      </c>
      <c r="S13" s="434">
        <v>50000</v>
      </c>
      <c r="T13" s="434">
        <v>5</v>
      </c>
      <c r="U13" s="434">
        <v>1960000</v>
      </c>
      <c r="V13" s="434">
        <v>1597500</v>
      </c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>
        <v>1</v>
      </c>
      <c r="AV13" s="434">
        <v>20000</v>
      </c>
      <c r="AW13" s="434">
        <v>12000</v>
      </c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>
        <v>63</v>
      </c>
      <c r="CX13" s="434">
        <v>10332000</v>
      </c>
      <c r="CY13" s="434">
        <v>8561300</v>
      </c>
      <c r="CZ13" s="434">
        <v>1</v>
      </c>
      <c r="DA13" s="434">
        <v>110000</v>
      </c>
      <c r="DB13" s="434">
        <v>110000</v>
      </c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>
        <v>1</v>
      </c>
      <c r="EE13" s="434">
        <v>50000</v>
      </c>
      <c r="EF13" s="434">
        <v>25000</v>
      </c>
      <c r="EG13" s="434"/>
      <c r="EH13" s="434"/>
      <c r="EI13" s="434"/>
      <c r="EJ13" s="434"/>
      <c r="EK13" s="434"/>
      <c r="EL13" s="434"/>
      <c r="EM13" s="434">
        <v>1</v>
      </c>
      <c r="EN13" s="434">
        <v>600000</v>
      </c>
      <c r="EO13" s="434">
        <v>600000</v>
      </c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>
        <v>2</v>
      </c>
      <c r="FF13" s="434">
        <v>600000</v>
      </c>
      <c r="FG13" s="434">
        <v>550000</v>
      </c>
      <c r="FH13" s="434">
        <v>1</v>
      </c>
      <c r="FI13" s="434">
        <v>300000</v>
      </c>
      <c r="FJ13" s="434">
        <v>100000</v>
      </c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>
        <v>1</v>
      </c>
      <c r="HT13" s="434">
        <v>150000</v>
      </c>
      <c r="HU13" s="434">
        <v>150000</v>
      </c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5">
        <v>77</v>
      </c>
      <c r="IL13" s="435">
        <v>14172000</v>
      </c>
      <c r="IM13" s="435">
        <v>11755800</v>
      </c>
    </row>
    <row r="14" spans="1:247" ht="7.5">
      <c r="A14" s="429" t="s">
        <v>286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>
        <v>1</v>
      </c>
      <c r="AV14" s="434">
        <v>200000</v>
      </c>
      <c r="AW14" s="434">
        <v>200000</v>
      </c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>
        <v>1</v>
      </c>
      <c r="CU14" s="434">
        <v>600000</v>
      </c>
      <c r="CV14" s="434">
        <v>600000</v>
      </c>
      <c r="CW14" s="434">
        <v>90</v>
      </c>
      <c r="CX14" s="434">
        <v>36717000</v>
      </c>
      <c r="CY14" s="434">
        <v>25410050</v>
      </c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>
        <v>1</v>
      </c>
      <c r="FF14" s="434">
        <v>600000</v>
      </c>
      <c r="FG14" s="434">
        <v>600000</v>
      </c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>
        <v>1</v>
      </c>
      <c r="HW14" s="434">
        <v>50000</v>
      </c>
      <c r="HX14" s="434">
        <v>25000</v>
      </c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5">
        <v>94</v>
      </c>
      <c r="IL14" s="435">
        <v>38167000</v>
      </c>
      <c r="IM14" s="435">
        <v>26835050</v>
      </c>
    </row>
    <row r="15" spans="1:247" ht="7.5">
      <c r="A15" s="429" t="s">
        <v>611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>
        <v>5</v>
      </c>
      <c r="CX15" s="434">
        <v>3042000</v>
      </c>
      <c r="CY15" s="434">
        <v>490000</v>
      </c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5">
        <v>5</v>
      </c>
      <c r="IL15" s="435">
        <v>3042000</v>
      </c>
      <c r="IM15" s="435">
        <v>490000</v>
      </c>
    </row>
    <row r="16" spans="1:247" ht="7.5">
      <c r="A16" s="429" t="s">
        <v>710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>
        <v>3</v>
      </c>
      <c r="CX16" s="434">
        <v>1100000</v>
      </c>
      <c r="CY16" s="434">
        <v>440000</v>
      </c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5">
        <v>3</v>
      </c>
      <c r="IL16" s="435">
        <v>1100000</v>
      </c>
      <c r="IM16" s="435">
        <v>440000</v>
      </c>
    </row>
    <row r="17" spans="1:247" ht="7.5">
      <c r="A17" s="429" t="s">
        <v>551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>
        <v>1</v>
      </c>
      <c r="U17" s="434">
        <v>150000</v>
      </c>
      <c r="V17" s="434">
        <v>73500</v>
      </c>
      <c r="W17" s="434"/>
      <c r="X17" s="434"/>
      <c r="Y17" s="434"/>
      <c r="Z17" s="434"/>
      <c r="AA17" s="434"/>
      <c r="AB17" s="434"/>
      <c r="AC17" s="434">
        <v>1</v>
      </c>
      <c r="AD17" s="434">
        <v>700000</v>
      </c>
      <c r="AE17" s="434">
        <v>87500</v>
      </c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>
        <v>4</v>
      </c>
      <c r="CX17" s="434">
        <v>260200</v>
      </c>
      <c r="CY17" s="434">
        <v>88400</v>
      </c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5">
        <v>6</v>
      </c>
      <c r="IL17" s="435">
        <v>1110200</v>
      </c>
      <c r="IM17" s="435">
        <v>249400</v>
      </c>
    </row>
    <row r="18" spans="1:247" ht="7.5">
      <c r="A18" s="429" t="s">
        <v>612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3</v>
      </c>
      <c r="CX18" s="434">
        <v>250000</v>
      </c>
      <c r="CY18" s="434">
        <v>250000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5">
        <v>3</v>
      </c>
      <c r="IL18" s="435">
        <v>250000</v>
      </c>
      <c r="IM18" s="435">
        <v>250000</v>
      </c>
    </row>
    <row r="19" spans="1:247" ht="7.5">
      <c r="A19" s="429" t="s">
        <v>711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>
        <v>1</v>
      </c>
      <c r="CU19" s="434">
        <v>150000</v>
      </c>
      <c r="CV19" s="434">
        <v>150000</v>
      </c>
      <c r="CW19" s="434">
        <v>2</v>
      </c>
      <c r="CX19" s="434">
        <v>1700000</v>
      </c>
      <c r="CY19" s="434">
        <v>1650000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5">
        <v>3</v>
      </c>
      <c r="IL19" s="435">
        <v>1850000</v>
      </c>
      <c r="IM19" s="435">
        <v>1800000</v>
      </c>
    </row>
    <row r="20" spans="1:247" ht="7.5">
      <c r="A20" s="429" t="s">
        <v>797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>
        <v>1</v>
      </c>
      <c r="DA20" s="434">
        <v>50000</v>
      </c>
      <c r="DB20" s="434">
        <v>50000</v>
      </c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5">
        <v>1</v>
      </c>
      <c r="IL20" s="435">
        <v>50000</v>
      </c>
      <c r="IM20" s="435">
        <v>50000</v>
      </c>
    </row>
    <row r="21" spans="1:247" ht="7.5">
      <c r="A21" s="429" t="s">
        <v>613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>
        <v>1</v>
      </c>
      <c r="CU21" s="434">
        <v>200000</v>
      </c>
      <c r="CV21" s="434">
        <v>100000</v>
      </c>
      <c r="CW21" s="434">
        <v>7</v>
      </c>
      <c r="CX21" s="434">
        <v>718000</v>
      </c>
      <c r="CY21" s="434">
        <v>668500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>
        <v>1</v>
      </c>
      <c r="EN21" s="434">
        <v>880000</v>
      </c>
      <c r="EO21" s="434">
        <v>396000</v>
      </c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5">
        <v>9</v>
      </c>
      <c r="IL21" s="435">
        <v>1798000</v>
      </c>
      <c r="IM21" s="435">
        <v>1164500</v>
      </c>
    </row>
    <row r="22" spans="1:247" ht="7.5">
      <c r="A22" s="429" t="s">
        <v>712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>
        <v>1</v>
      </c>
      <c r="CX22" s="434">
        <v>100000</v>
      </c>
      <c r="CY22" s="434">
        <v>100000</v>
      </c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5">
        <v>1</v>
      </c>
      <c r="IL22" s="435">
        <v>100000</v>
      </c>
      <c r="IM22" s="435">
        <v>100000</v>
      </c>
    </row>
    <row r="23" spans="1:247" ht="7.5">
      <c r="A23" s="429" t="s">
        <v>798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1</v>
      </c>
      <c r="CX23" s="434">
        <v>50000</v>
      </c>
      <c r="CY23" s="434">
        <v>9040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5">
        <v>1</v>
      </c>
      <c r="IL23" s="435">
        <v>50000</v>
      </c>
      <c r="IM23" s="435">
        <v>9040</v>
      </c>
    </row>
    <row r="24" spans="1:247" ht="7.5">
      <c r="A24" s="429" t="s">
        <v>552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>
        <v>2</v>
      </c>
      <c r="R24" s="434">
        <v>950000</v>
      </c>
      <c r="S24" s="434">
        <v>322500</v>
      </c>
      <c r="T24" s="434">
        <v>1</v>
      </c>
      <c r="U24" s="434">
        <v>50000</v>
      </c>
      <c r="V24" s="434">
        <v>50000</v>
      </c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35</v>
      </c>
      <c r="CX24" s="434">
        <v>7840000</v>
      </c>
      <c r="CY24" s="434">
        <v>5888000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5">
        <v>38</v>
      </c>
      <c r="IL24" s="435">
        <v>8840000</v>
      </c>
      <c r="IM24" s="435">
        <v>6260500</v>
      </c>
    </row>
    <row r="25" spans="1:247" ht="7.5">
      <c r="A25" s="429" t="s">
        <v>634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3</v>
      </c>
      <c r="CX25" s="434">
        <v>210000</v>
      </c>
      <c r="CY25" s="434">
        <v>135000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5">
        <v>3</v>
      </c>
      <c r="IL25" s="435">
        <v>210000</v>
      </c>
      <c r="IM25" s="435">
        <v>135000</v>
      </c>
    </row>
    <row r="26" spans="1:247" ht="7.5">
      <c r="A26" s="429" t="s">
        <v>553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>
        <v>1</v>
      </c>
      <c r="CU26" s="434">
        <v>4000000</v>
      </c>
      <c r="CV26" s="434">
        <v>1800000</v>
      </c>
      <c r="CW26" s="434">
        <v>30</v>
      </c>
      <c r="CX26" s="434">
        <v>6850000</v>
      </c>
      <c r="CY26" s="434">
        <v>4901500</v>
      </c>
      <c r="CZ26" s="434">
        <v>2</v>
      </c>
      <c r="DA26" s="434">
        <v>200000</v>
      </c>
      <c r="DB26" s="434">
        <v>200000</v>
      </c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>
        <v>1</v>
      </c>
      <c r="ET26" s="434">
        <v>100000</v>
      </c>
      <c r="EU26" s="434">
        <v>27000</v>
      </c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>
        <v>1</v>
      </c>
      <c r="GJ26" s="434">
        <v>50000</v>
      </c>
      <c r="GK26" s="434">
        <v>50000</v>
      </c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5">
        <v>35</v>
      </c>
      <c r="IL26" s="435">
        <v>11200000</v>
      </c>
      <c r="IM26" s="435">
        <v>6978500</v>
      </c>
    </row>
    <row r="27" spans="1:247" ht="7.5">
      <c r="A27" s="429" t="s">
        <v>631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7</v>
      </c>
      <c r="CX27" s="434">
        <v>2550000</v>
      </c>
      <c r="CY27" s="434">
        <v>1635000</v>
      </c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5">
        <v>7</v>
      </c>
      <c r="IL27" s="435">
        <v>2550000</v>
      </c>
      <c r="IM27" s="435">
        <v>1635000</v>
      </c>
    </row>
    <row r="28" spans="1:247" ht="7.5">
      <c r="A28" s="429" t="s">
        <v>741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>
        <v>1</v>
      </c>
      <c r="CX28" s="434">
        <v>10000</v>
      </c>
      <c r="CY28" s="434">
        <v>10000</v>
      </c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>
        <v>1</v>
      </c>
      <c r="FF28" s="434">
        <v>100000</v>
      </c>
      <c r="FG28" s="434">
        <v>100000</v>
      </c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5">
        <v>2</v>
      </c>
      <c r="IL28" s="435">
        <v>110000</v>
      </c>
      <c r="IM28" s="435">
        <v>110000</v>
      </c>
    </row>
    <row r="29" spans="1:247" ht="7.5">
      <c r="A29" s="429" t="s">
        <v>799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1</v>
      </c>
      <c r="CX29" s="434">
        <v>100000</v>
      </c>
      <c r="CY29" s="434">
        <v>100000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5">
        <v>1</v>
      </c>
      <c r="IL29" s="435">
        <v>100000</v>
      </c>
      <c r="IM29" s="435">
        <v>100000</v>
      </c>
    </row>
    <row r="30" spans="1:247" ht="7.5">
      <c r="A30" s="429" t="s">
        <v>742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>
        <v>1</v>
      </c>
      <c r="CX30" s="434">
        <v>200000</v>
      </c>
      <c r="CY30" s="434">
        <v>100000</v>
      </c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5">
        <v>1</v>
      </c>
      <c r="IL30" s="435">
        <v>200000</v>
      </c>
      <c r="IM30" s="435">
        <v>100000</v>
      </c>
    </row>
    <row r="31" spans="1:247" ht="7.5">
      <c r="A31" s="429" t="s">
        <v>648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1</v>
      </c>
      <c r="CX31" s="434">
        <v>50000</v>
      </c>
      <c r="CY31" s="434">
        <v>47500</v>
      </c>
      <c r="CZ31" s="434">
        <v>1</v>
      </c>
      <c r="DA31" s="434">
        <v>50000</v>
      </c>
      <c r="DB31" s="434">
        <v>50000</v>
      </c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5">
        <v>2</v>
      </c>
      <c r="IL31" s="435">
        <v>100000</v>
      </c>
      <c r="IM31" s="435">
        <v>97500</v>
      </c>
    </row>
    <row r="32" spans="1:247" ht="7.5">
      <c r="A32" s="429" t="s">
        <v>626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5</v>
      </c>
      <c r="CX32" s="434">
        <v>1760000</v>
      </c>
      <c r="CY32" s="434">
        <v>792500</v>
      </c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5">
        <v>5</v>
      </c>
      <c r="IL32" s="435">
        <v>1760000</v>
      </c>
      <c r="IM32" s="435">
        <v>792500</v>
      </c>
    </row>
    <row r="33" spans="1:247" ht="7.5">
      <c r="A33" s="429" t="s">
        <v>554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>
        <v>1</v>
      </c>
      <c r="BH33" s="434">
        <v>350000</v>
      </c>
      <c r="BI33" s="434">
        <v>350000</v>
      </c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24</v>
      </c>
      <c r="CX33" s="434">
        <v>3430000</v>
      </c>
      <c r="CY33" s="434">
        <v>2425000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5">
        <v>25</v>
      </c>
      <c r="IL33" s="435">
        <v>3780000</v>
      </c>
      <c r="IM33" s="435">
        <v>2775000</v>
      </c>
    </row>
    <row r="34" spans="1:247" ht="7.5">
      <c r="A34" s="429" t="s">
        <v>713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>
        <v>3</v>
      </c>
      <c r="CX34" s="434">
        <v>250000</v>
      </c>
      <c r="CY34" s="434">
        <v>216665</v>
      </c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5">
        <v>3</v>
      </c>
      <c r="IL34" s="435">
        <v>250000</v>
      </c>
      <c r="IM34" s="435">
        <v>216665</v>
      </c>
    </row>
    <row r="35" spans="1:247" ht="7.5">
      <c r="A35" s="429" t="s">
        <v>743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>
        <v>1</v>
      </c>
      <c r="CX35" s="434">
        <v>100000</v>
      </c>
      <c r="CY35" s="434">
        <v>100000</v>
      </c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5">
        <v>1</v>
      </c>
      <c r="IL35" s="435">
        <v>100000</v>
      </c>
      <c r="IM35" s="435">
        <v>100000</v>
      </c>
    </row>
    <row r="36" spans="1:247" ht="7.5">
      <c r="A36" s="429" t="s">
        <v>677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>
        <v>1</v>
      </c>
      <c r="CU36" s="434">
        <v>200000</v>
      </c>
      <c r="CV36" s="434">
        <v>40000</v>
      </c>
      <c r="CW36" s="434">
        <v>30</v>
      </c>
      <c r="CX36" s="434">
        <v>11135000</v>
      </c>
      <c r="CY36" s="434">
        <v>8594000</v>
      </c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5">
        <v>31</v>
      </c>
      <c r="IL36" s="435">
        <v>11335000</v>
      </c>
      <c r="IM36" s="435">
        <v>8634000</v>
      </c>
    </row>
    <row r="37" spans="1:247" ht="7.5">
      <c r="A37" s="429" t="s">
        <v>637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>
        <v>1</v>
      </c>
      <c r="R37" s="434">
        <v>50000</v>
      </c>
      <c r="S37" s="434">
        <v>25000</v>
      </c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3</v>
      </c>
      <c r="CX37" s="434">
        <v>120000</v>
      </c>
      <c r="CY37" s="434">
        <v>70000</v>
      </c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5">
        <v>4</v>
      </c>
      <c r="IL37" s="435">
        <v>170000</v>
      </c>
      <c r="IM37" s="435">
        <v>95000</v>
      </c>
    </row>
    <row r="38" spans="1:247" ht="7.5">
      <c r="A38" s="429" t="s">
        <v>555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>
        <v>1</v>
      </c>
      <c r="U38" s="434">
        <v>100000</v>
      </c>
      <c r="V38" s="434">
        <v>10000</v>
      </c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>
        <v>2</v>
      </c>
      <c r="AV38" s="434">
        <v>60000</v>
      </c>
      <c r="AW38" s="434">
        <v>37000</v>
      </c>
      <c r="AX38" s="434"/>
      <c r="AY38" s="434"/>
      <c r="AZ38" s="434"/>
      <c r="BA38" s="434"/>
      <c r="BB38" s="434"/>
      <c r="BC38" s="434"/>
      <c r="BD38" s="434"/>
      <c r="BE38" s="434"/>
      <c r="BF38" s="434"/>
      <c r="BG38" s="434">
        <v>1</v>
      </c>
      <c r="BH38" s="434">
        <v>100000</v>
      </c>
      <c r="BI38" s="434">
        <v>99000</v>
      </c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>
        <v>1</v>
      </c>
      <c r="BZ38" s="434">
        <v>6000000</v>
      </c>
      <c r="CA38" s="434">
        <v>2000000</v>
      </c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>
        <v>14</v>
      </c>
      <c r="CX38" s="434">
        <v>3580000</v>
      </c>
      <c r="CY38" s="434">
        <v>3159500</v>
      </c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>
        <v>1</v>
      </c>
      <c r="EE38" s="434">
        <v>2000000</v>
      </c>
      <c r="EF38" s="434">
        <v>500000</v>
      </c>
      <c r="EG38" s="434"/>
      <c r="EH38" s="434"/>
      <c r="EI38" s="434"/>
      <c r="EJ38" s="434"/>
      <c r="EK38" s="434"/>
      <c r="EL38" s="434"/>
      <c r="EM38" s="434">
        <v>1</v>
      </c>
      <c r="EN38" s="434">
        <v>300000</v>
      </c>
      <c r="EO38" s="434">
        <v>150000</v>
      </c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>
        <v>1</v>
      </c>
      <c r="FU38" s="434">
        <v>50000</v>
      </c>
      <c r="FV38" s="434">
        <v>25000</v>
      </c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5">
        <v>22</v>
      </c>
      <c r="IL38" s="435">
        <v>12190000</v>
      </c>
      <c r="IM38" s="435">
        <v>5980500</v>
      </c>
    </row>
    <row r="39" spans="1:247" ht="7.5">
      <c r="A39" s="429" t="s">
        <v>638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>
        <v>1</v>
      </c>
      <c r="U39" s="434">
        <v>30000</v>
      </c>
      <c r="V39" s="434">
        <v>30000</v>
      </c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>
        <v>5</v>
      </c>
      <c r="CX39" s="434">
        <v>700000</v>
      </c>
      <c r="CY39" s="434">
        <v>525000</v>
      </c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5">
        <v>6</v>
      </c>
      <c r="IL39" s="435">
        <v>730000</v>
      </c>
      <c r="IM39" s="435">
        <v>555000</v>
      </c>
    </row>
    <row r="40" spans="1:247" ht="7.5">
      <c r="A40" s="461" t="s">
        <v>556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6</v>
      </c>
      <c r="CX40" s="434">
        <v>2160000</v>
      </c>
      <c r="CY40" s="434">
        <v>1640000</v>
      </c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5">
        <v>6</v>
      </c>
      <c r="IL40" s="435">
        <v>2160000</v>
      </c>
      <c r="IM40" s="435">
        <v>1640000</v>
      </c>
    </row>
    <row r="41" spans="1:247" ht="7.5">
      <c r="A41" s="429" t="s">
        <v>614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>
        <v>4</v>
      </c>
      <c r="CX41" s="434">
        <v>660000</v>
      </c>
      <c r="CY41" s="434">
        <v>585000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5">
        <v>4</v>
      </c>
      <c r="IL41" s="435">
        <v>660000</v>
      </c>
      <c r="IM41" s="435">
        <v>585000</v>
      </c>
    </row>
    <row r="42" spans="1:247" ht="7.5">
      <c r="A42" s="429" t="s">
        <v>557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>
        <v>1</v>
      </c>
      <c r="U42" s="434">
        <v>100000</v>
      </c>
      <c r="V42" s="434">
        <v>100000</v>
      </c>
      <c r="W42" s="434">
        <v>1</v>
      </c>
      <c r="X42" s="434">
        <v>100000</v>
      </c>
      <c r="Y42" s="434">
        <v>100000</v>
      </c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>
        <v>1</v>
      </c>
      <c r="CX42" s="434">
        <v>50000</v>
      </c>
      <c r="CY42" s="434">
        <v>5000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5">
        <v>3</v>
      </c>
      <c r="IL42" s="435">
        <v>250000</v>
      </c>
      <c r="IM42" s="435">
        <v>205000</v>
      </c>
    </row>
    <row r="43" spans="1:247" ht="7.5">
      <c r="A43" s="429" t="s">
        <v>558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>
        <v>11</v>
      </c>
      <c r="CX43" s="434">
        <v>3480000</v>
      </c>
      <c r="CY43" s="434">
        <v>2418000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>
        <v>1</v>
      </c>
      <c r="DS43" s="434">
        <v>50000</v>
      </c>
      <c r="DT43" s="434">
        <v>25000</v>
      </c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5">
        <v>12</v>
      </c>
      <c r="IL43" s="435">
        <v>3530000</v>
      </c>
      <c r="IM43" s="435">
        <v>2443000</v>
      </c>
    </row>
    <row r="44" spans="1:247" ht="7.5">
      <c r="A44" s="429" t="s">
        <v>559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>
        <v>1</v>
      </c>
      <c r="R44" s="434">
        <v>800000</v>
      </c>
      <c r="S44" s="434">
        <v>800000</v>
      </c>
      <c r="T44" s="434"/>
      <c r="U44" s="434"/>
      <c r="V44" s="434"/>
      <c r="W44" s="434"/>
      <c r="X44" s="434"/>
      <c r="Y44" s="434"/>
      <c r="Z44" s="434">
        <v>1</v>
      </c>
      <c r="AA44" s="434">
        <v>750000</v>
      </c>
      <c r="AB44" s="434">
        <v>750000</v>
      </c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>
        <v>25</v>
      </c>
      <c r="CX44" s="434">
        <v>7178400</v>
      </c>
      <c r="CY44" s="434">
        <v>5948955</v>
      </c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>
        <v>1</v>
      </c>
      <c r="EN44" s="434">
        <v>100000</v>
      </c>
      <c r="EO44" s="434">
        <v>49000</v>
      </c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/>
      <c r="GM44" s="434"/>
      <c r="GN44" s="434"/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5">
        <v>28</v>
      </c>
      <c r="IL44" s="435">
        <v>8828400</v>
      </c>
      <c r="IM44" s="435">
        <v>7547955</v>
      </c>
    </row>
    <row r="45" spans="1:247" ht="7.5">
      <c r="A45" s="429" t="s">
        <v>744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>
        <v>1</v>
      </c>
      <c r="CX45" s="434">
        <v>100000</v>
      </c>
      <c r="CY45" s="434">
        <v>100000</v>
      </c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>
        <v>1</v>
      </c>
      <c r="GJ45" s="434">
        <v>100000</v>
      </c>
      <c r="GK45" s="434">
        <v>100000</v>
      </c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5">
        <v>2</v>
      </c>
      <c r="IL45" s="435">
        <v>200000</v>
      </c>
      <c r="IM45" s="435">
        <v>200000</v>
      </c>
    </row>
    <row r="46" spans="1:247" ht="7.5">
      <c r="A46" s="429" t="s">
        <v>560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>
        <v>4</v>
      </c>
      <c r="R46" s="434">
        <v>750000</v>
      </c>
      <c r="S46" s="434">
        <v>310500</v>
      </c>
      <c r="T46" s="434">
        <v>1</v>
      </c>
      <c r="U46" s="434">
        <v>500000</v>
      </c>
      <c r="V46" s="434">
        <v>500000</v>
      </c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>
        <v>1</v>
      </c>
      <c r="AV46" s="434">
        <v>200000</v>
      </c>
      <c r="AW46" s="434">
        <v>100000</v>
      </c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>
        <v>1</v>
      </c>
      <c r="CO46" s="434">
        <v>100000</v>
      </c>
      <c r="CP46" s="434">
        <v>50000</v>
      </c>
      <c r="CQ46" s="434"/>
      <c r="CR46" s="434"/>
      <c r="CS46" s="434"/>
      <c r="CT46" s="434">
        <v>14</v>
      </c>
      <c r="CU46" s="434">
        <v>3750000</v>
      </c>
      <c r="CV46" s="434">
        <v>2420500</v>
      </c>
      <c r="CW46" s="434">
        <v>87</v>
      </c>
      <c r="CX46" s="434">
        <v>51810000</v>
      </c>
      <c r="CY46" s="434">
        <v>43515600</v>
      </c>
      <c r="CZ46" s="434">
        <v>1</v>
      </c>
      <c r="DA46" s="434">
        <v>200000</v>
      </c>
      <c r="DB46" s="434">
        <v>10000</v>
      </c>
      <c r="DC46" s="434"/>
      <c r="DD46" s="434"/>
      <c r="DE46" s="434"/>
      <c r="DF46" s="434"/>
      <c r="DG46" s="434"/>
      <c r="DH46" s="434"/>
      <c r="DI46" s="434">
        <v>1</v>
      </c>
      <c r="DJ46" s="434">
        <v>100000</v>
      </c>
      <c r="DK46" s="434">
        <v>60000</v>
      </c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>
        <v>4</v>
      </c>
      <c r="HW46" s="434">
        <v>2300000</v>
      </c>
      <c r="HX46" s="434">
        <v>873000</v>
      </c>
      <c r="HY46" s="434"/>
      <c r="HZ46" s="434"/>
      <c r="IA46" s="434"/>
      <c r="IB46" s="434"/>
      <c r="IC46" s="434"/>
      <c r="ID46" s="434"/>
      <c r="IE46" s="434"/>
      <c r="IF46" s="434"/>
      <c r="IG46" s="434"/>
      <c r="IH46" s="434">
        <v>1</v>
      </c>
      <c r="II46" s="434">
        <v>200000</v>
      </c>
      <c r="IJ46" s="434">
        <v>98000</v>
      </c>
      <c r="IK46" s="435">
        <v>115</v>
      </c>
      <c r="IL46" s="435">
        <v>59910000</v>
      </c>
      <c r="IM46" s="435">
        <v>47937600</v>
      </c>
    </row>
    <row r="47" spans="1:247" ht="7.5">
      <c r="A47" s="429" t="s">
        <v>561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>
        <v>1</v>
      </c>
      <c r="R47" s="434">
        <v>10000</v>
      </c>
      <c r="S47" s="434">
        <v>10000</v>
      </c>
      <c r="T47" s="434">
        <v>5</v>
      </c>
      <c r="U47" s="434">
        <v>370000</v>
      </c>
      <c r="V47" s="434">
        <v>269000</v>
      </c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>
        <v>2</v>
      </c>
      <c r="AV47" s="434">
        <v>750000</v>
      </c>
      <c r="AW47" s="434">
        <v>750000</v>
      </c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>
        <v>24</v>
      </c>
      <c r="CX47" s="434">
        <v>2890000</v>
      </c>
      <c r="CY47" s="434">
        <v>2001400</v>
      </c>
      <c r="CZ47" s="434">
        <v>2</v>
      </c>
      <c r="DA47" s="434">
        <v>2610000</v>
      </c>
      <c r="DB47" s="434">
        <v>2610000</v>
      </c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>
        <v>3</v>
      </c>
      <c r="EN47" s="434">
        <v>150000</v>
      </c>
      <c r="EO47" s="434">
        <v>99500</v>
      </c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5">
        <v>37</v>
      </c>
      <c r="IL47" s="435">
        <v>6780000</v>
      </c>
      <c r="IM47" s="435">
        <v>5739900</v>
      </c>
    </row>
    <row r="48" spans="1:247" ht="7.5">
      <c r="A48" s="429" t="s">
        <v>562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>
        <v>1</v>
      </c>
      <c r="L48" s="434">
        <v>500000</v>
      </c>
      <c r="M48" s="434">
        <v>495000</v>
      </c>
      <c r="N48" s="434"/>
      <c r="O48" s="434"/>
      <c r="P48" s="434"/>
      <c r="Q48" s="434">
        <v>12</v>
      </c>
      <c r="R48" s="434">
        <v>3662800</v>
      </c>
      <c r="S48" s="434">
        <v>2421600</v>
      </c>
      <c r="T48" s="434">
        <v>29</v>
      </c>
      <c r="U48" s="434">
        <v>4910000</v>
      </c>
      <c r="V48" s="434">
        <v>4034000</v>
      </c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>
        <v>1</v>
      </c>
      <c r="AV48" s="434">
        <v>200000</v>
      </c>
      <c r="AW48" s="434">
        <v>200000</v>
      </c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>
        <v>1</v>
      </c>
      <c r="CL48" s="434">
        <v>200000</v>
      </c>
      <c r="CM48" s="434">
        <v>200000</v>
      </c>
      <c r="CN48" s="434"/>
      <c r="CO48" s="434"/>
      <c r="CP48" s="434"/>
      <c r="CQ48" s="434"/>
      <c r="CR48" s="434"/>
      <c r="CS48" s="434"/>
      <c r="CT48" s="434">
        <v>6</v>
      </c>
      <c r="CU48" s="434">
        <v>600000</v>
      </c>
      <c r="CV48" s="434">
        <v>500000</v>
      </c>
      <c r="CW48" s="434">
        <v>287</v>
      </c>
      <c r="CX48" s="434">
        <v>45210000</v>
      </c>
      <c r="CY48" s="434">
        <v>33580400</v>
      </c>
      <c r="CZ48" s="434">
        <v>5</v>
      </c>
      <c r="DA48" s="434">
        <v>610000</v>
      </c>
      <c r="DB48" s="434">
        <v>284500</v>
      </c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>
        <v>1</v>
      </c>
      <c r="FU48" s="434">
        <v>1000000</v>
      </c>
      <c r="FV48" s="434">
        <v>1000000</v>
      </c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>
        <v>7</v>
      </c>
      <c r="GM48" s="434">
        <v>3150000</v>
      </c>
      <c r="GN48" s="434">
        <v>3089500</v>
      </c>
      <c r="GO48" s="434">
        <v>1</v>
      </c>
      <c r="GP48" s="434">
        <v>250000</v>
      </c>
      <c r="GQ48" s="434">
        <v>250000</v>
      </c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>
        <v>2</v>
      </c>
      <c r="HW48" s="434">
        <v>110000</v>
      </c>
      <c r="HX48" s="434">
        <v>43000</v>
      </c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5">
        <v>353</v>
      </c>
      <c r="IL48" s="435">
        <v>60402800</v>
      </c>
      <c r="IM48" s="435">
        <v>46098000</v>
      </c>
    </row>
    <row r="49" spans="1:247" ht="7.5">
      <c r="A49" s="429" t="s">
        <v>563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>
        <v>1</v>
      </c>
      <c r="U49" s="434">
        <v>100000</v>
      </c>
      <c r="V49" s="434">
        <v>50000</v>
      </c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14</v>
      </c>
      <c r="CX49" s="434">
        <v>3480000</v>
      </c>
      <c r="CY49" s="434">
        <v>3247500</v>
      </c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5">
        <v>15</v>
      </c>
      <c r="IL49" s="435">
        <v>3580000</v>
      </c>
      <c r="IM49" s="435">
        <v>3297500</v>
      </c>
    </row>
    <row r="50" spans="1:247" ht="7.5">
      <c r="A50" s="429" t="s">
        <v>564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>
        <v>1</v>
      </c>
      <c r="R50" s="434">
        <v>250000</v>
      </c>
      <c r="S50" s="434">
        <v>125000</v>
      </c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>
        <v>8</v>
      </c>
      <c r="CX50" s="434">
        <v>4290000</v>
      </c>
      <c r="CY50" s="434">
        <v>4195000</v>
      </c>
      <c r="CZ50" s="434">
        <v>1</v>
      </c>
      <c r="DA50" s="434">
        <v>100000</v>
      </c>
      <c r="DB50" s="434">
        <v>100000</v>
      </c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5">
        <v>10</v>
      </c>
      <c r="IL50" s="435">
        <v>4640000</v>
      </c>
      <c r="IM50" s="435">
        <v>4420000</v>
      </c>
    </row>
    <row r="51" spans="1:247" ht="7.5">
      <c r="A51" s="429" t="s">
        <v>615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>
        <v>1</v>
      </c>
      <c r="U51" s="434">
        <v>250000</v>
      </c>
      <c r="V51" s="434">
        <v>125000</v>
      </c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14</v>
      </c>
      <c r="CX51" s="434">
        <v>3800000</v>
      </c>
      <c r="CY51" s="434">
        <v>3417000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5">
        <v>15</v>
      </c>
      <c r="IL51" s="435">
        <v>4050000</v>
      </c>
      <c r="IM51" s="435">
        <v>3542000</v>
      </c>
    </row>
    <row r="52" spans="1:247" ht="7.5">
      <c r="A52" s="429" t="s">
        <v>565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>
        <v>1</v>
      </c>
      <c r="U52" s="434">
        <v>1000000</v>
      </c>
      <c r="V52" s="434">
        <v>500000</v>
      </c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>
        <v>10</v>
      </c>
      <c r="CX52" s="434">
        <v>2200000</v>
      </c>
      <c r="CY52" s="434">
        <v>2125000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5">
        <v>11</v>
      </c>
      <c r="IL52" s="435">
        <v>3200000</v>
      </c>
      <c r="IM52" s="435">
        <v>2625000</v>
      </c>
    </row>
    <row r="53" spans="1:247" ht="7.5">
      <c r="A53" s="429" t="s">
        <v>566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>
        <v>1</v>
      </c>
      <c r="BE53" s="434">
        <v>100000</v>
      </c>
      <c r="BF53" s="434">
        <v>50000</v>
      </c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>
        <v>10</v>
      </c>
      <c r="CX53" s="434">
        <v>5240000</v>
      </c>
      <c r="CY53" s="434">
        <v>4634500</v>
      </c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5">
        <v>11</v>
      </c>
      <c r="IL53" s="435">
        <v>5340000</v>
      </c>
      <c r="IM53" s="435">
        <v>4684500</v>
      </c>
    </row>
    <row r="54" spans="1:247" ht="7.5">
      <c r="A54" s="429" t="s">
        <v>567</v>
      </c>
      <c r="B54" s="434">
        <v>1</v>
      </c>
      <c r="C54" s="434">
        <v>10000</v>
      </c>
      <c r="D54" s="434">
        <v>4000</v>
      </c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>
        <v>3</v>
      </c>
      <c r="U54" s="434">
        <v>310000</v>
      </c>
      <c r="V54" s="434">
        <v>158800</v>
      </c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>
        <v>16</v>
      </c>
      <c r="CX54" s="434">
        <v>2850000</v>
      </c>
      <c r="CY54" s="434">
        <v>1874400</v>
      </c>
      <c r="CZ54" s="434">
        <v>1</v>
      </c>
      <c r="DA54" s="434">
        <v>150000</v>
      </c>
      <c r="DB54" s="434">
        <v>75000</v>
      </c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5">
        <v>21</v>
      </c>
      <c r="IL54" s="435">
        <v>3320000</v>
      </c>
      <c r="IM54" s="435">
        <v>2112200</v>
      </c>
    </row>
    <row r="55" spans="1:247" ht="7.5">
      <c r="A55" s="429" t="s">
        <v>616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>
        <v>1</v>
      </c>
      <c r="AV55" s="434">
        <v>5000000</v>
      </c>
      <c r="AW55" s="434">
        <v>4000000</v>
      </c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>
        <v>2</v>
      </c>
      <c r="CX55" s="434">
        <v>26684000</v>
      </c>
      <c r="CY55" s="434">
        <v>13392000</v>
      </c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5">
        <v>3</v>
      </c>
      <c r="IL55" s="435">
        <v>31684000</v>
      </c>
      <c r="IM55" s="435">
        <v>17392000</v>
      </c>
    </row>
    <row r="56" spans="1:247" ht="7.5">
      <c r="A56" s="429" t="s">
        <v>745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2</v>
      </c>
      <c r="CX56" s="434">
        <v>180000</v>
      </c>
      <c r="CY56" s="434">
        <v>140800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5">
        <v>2</v>
      </c>
      <c r="IL56" s="435">
        <v>180000</v>
      </c>
      <c r="IM56" s="435">
        <v>140800</v>
      </c>
    </row>
    <row r="57" spans="1:247" ht="7.5">
      <c r="A57" s="436" t="s">
        <v>568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>
        <v>1</v>
      </c>
      <c r="R57" s="434">
        <v>100000</v>
      </c>
      <c r="S57" s="434">
        <v>80000</v>
      </c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>
        <v>1</v>
      </c>
      <c r="BQ57" s="434">
        <v>100000</v>
      </c>
      <c r="BR57" s="434">
        <v>33000</v>
      </c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>
        <v>1</v>
      </c>
      <c r="CU57" s="434">
        <v>100000</v>
      </c>
      <c r="CV57" s="434">
        <v>50000</v>
      </c>
      <c r="CW57" s="434">
        <v>17</v>
      </c>
      <c r="CX57" s="434">
        <v>4405000</v>
      </c>
      <c r="CY57" s="434">
        <v>3631000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>
        <v>1</v>
      </c>
      <c r="FF57" s="434">
        <v>200000</v>
      </c>
      <c r="FG57" s="434">
        <v>200000</v>
      </c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5">
        <v>21</v>
      </c>
      <c r="IL57" s="435">
        <v>4905000</v>
      </c>
      <c r="IM57" s="435">
        <v>3994000</v>
      </c>
    </row>
    <row r="58" spans="1:247" ht="7.5">
      <c r="A58" s="429" t="s">
        <v>678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2</v>
      </c>
      <c r="CX58" s="434">
        <v>200000</v>
      </c>
      <c r="CY58" s="434">
        <v>200000</v>
      </c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5">
        <v>2</v>
      </c>
      <c r="IL58" s="435">
        <v>200000</v>
      </c>
      <c r="IM58" s="435">
        <v>200000</v>
      </c>
    </row>
    <row r="59" spans="1:247" ht="7.5">
      <c r="A59" s="429" t="s">
        <v>569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>
        <v>2</v>
      </c>
      <c r="R59" s="434">
        <v>400000</v>
      </c>
      <c r="S59" s="434">
        <v>198000</v>
      </c>
      <c r="T59" s="434">
        <v>1</v>
      </c>
      <c r="U59" s="434">
        <v>100000</v>
      </c>
      <c r="V59" s="434">
        <v>100000</v>
      </c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>
        <v>2</v>
      </c>
      <c r="AV59" s="434">
        <v>300000</v>
      </c>
      <c r="AW59" s="434">
        <v>150000</v>
      </c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>
        <v>35</v>
      </c>
      <c r="CX59" s="434">
        <v>16260000</v>
      </c>
      <c r="CY59" s="434">
        <v>13918500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>
        <v>1</v>
      </c>
      <c r="EN59" s="434">
        <v>250000</v>
      </c>
      <c r="EO59" s="434">
        <v>250000</v>
      </c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>
        <v>1</v>
      </c>
      <c r="FF59" s="434">
        <v>100000</v>
      </c>
      <c r="FG59" s="434">
        <v>85000</v>
      </c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5">
        <v>42</v>
      </c>
      <c r="IL59" s="435">
        <v>17410000</v>
      </c>
      <c r="IM59" s="435">
        <v>14701500</v>
      </c>
    </row>
    <row r="60" spans="1:247" ht="7.5">
      <c r="A60" s="429" t="s">
        <v>570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>
        <v>3</v>
      </c>
      <c r="U60" s="434">
        <v>610000</v>
      </c>
      <c r="V60" s="434">
        <v>345200</v>
      </c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>
        <v>1</v>
      </c>
      <c r="CF60" s="434">
        <v>10000</v>
      </c>
      <c r="CG60" s="434">
        <v>5000</v>
      </c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6</v>
      </c>
      <c r="CX60" s="434">
        <v>950000</v>
      </c>
      <c r="CY60" s="434">
        <v>850000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5">
        <v>10</v>
      </c>
      <c r="IL60" s="435">
        <v>1570000</v>
      </c>
      <c r="IM60" s="435">
        <v>1200200</v>
      </c>
    </row>
    <row r="61" spans="1:247" ht="7.5">
      <c r="A61" s="429" t="s">
        <v>714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>
        <v>3</v>
      </c>
      <c r="CX61" s="434">
        <v>2200000</v>
      </c>
      <c r="CY61" s="434">
        <v>1924000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5">
        <v>3</v>
      </c>
      <c r="IL61" s="435">
        <v>2200000</v>
      </c>
      <c r="IM61" s="435">
        <v>1924000</v>
      </c>
    </row>
    <row r="62" spans="1:247" ht="7.5">
      <c r="A62" s="429" t="s">
        <v>571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>
        <v>1</v>
      </c>
      <c r="U62" s="434">
        <v>100000</v>
      </c>
      <c r="V62" s="434">
        <v>44000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>
        <v>1</v>
      </c>
      <c r="BN62" s="434">
        <v>1000000</v>
      </c>
      <c r="BO62" s="434">
        <v>40000</v>
      </c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>
        <v>3</v>
      </c>
      <c r="CX62" s="434">
        <v>110000</v>
      </c>
      <c r="CY62" s="434">
        <v>72500</v>
      </c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5">
        <v>5</v>
      </c>
      <c r="IL62" s="435">
        <v>1210000</v>
      </c>
      <c r="IM62" s="435">
        <v>156500</v>
      </c>
    </row>
    <row r="63" spans="1:247" ht="7.5">
      <c r="A63" s="429" t="s">
        <v>715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>
        <v>1</v>
      </c>
      <c r="CX63" s="434">
        <v>10000</v>
      </c>
      <c r="CY63" s="434">
        <v>7500</v>
      </c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  <c r="GI63" s="434"/>
      <c r="GJ63" s="434"/>
      <c r="GK63" s="434"/>
      <c r="GL63" s="434"/>
      <c r="GM63" s="434"/>
      <c r="GN63" s="434"/>
      <c r="GO63" s="434"/>
      <c r="GP63" s="434"/>
      <c r="GQ63" s="434"/>
      <c r="GR63" s="434"/>
      <c r="GS63" s="434"/>
      <c r="GT63" s="434"/>
      <c r="GU63" s="434"/>
      <c r="GV63" s="434"/>
      <c r="GW63" s="434"/>
      <c r="GX63" s="434"/>
      <c r="GY63" s="434"/>
      <c r="GZ63" s="434"/>
      <c r="HA63" s="434"/>
      <c r="HB63" s="434"/>
      <c r="HC63" s="434"/>
      <c r="HD63" s="434"/>
      <c r="HE63" s="434"/>
      <c r="HF63" s="434"/>
      <c r="HG63" s="434"/>
      <c r="HH63" s="434"/>
      <c r="HI63" s="434"/>
      <c r="HJ63" s="434"/>
      <c r="HK63" s="434"/>
      <c r="HL63" s="434"/>
      <c r="HM63" s="434"/>
      <c r="HN63" s="434"/>
      <c r="HO63" s="434"/>
      <c r="HP63" s="434"/>
      <c r="HQ63" s="434"/>
      <c r="HR63" s="434"/>
      <c r="HS63" s="434"/>
      <c r="HT63" s="434"/>
      <c r="HU63" s="434"/>
      <c r="HV63" s="434"/>
      <c r="HW63" s="434"/>
      <c r="HX63" s="434"/>
      <c r="HY63" s="434"/>
      <c r="HZ63" s="434"/>
      <c r="IA63" s="434"/>
      <c r="IB63" s="434"/>
      <c r="IC63" s="434"/>
      <c r="ID63" s="434"/>
      <c r="IE63" s="434"/>
      <c r="IF63" s="434"/>
      <c r="IG63" s="434"/>
      <c r="IH63" s="434"/>
      <c r="II63" s="434"/>
      <c r="IJ63" s="434"/>
      <c r="IK63" s="435">
        <v>1</v>
      </c>
      <c r="IL63" s="435">
        <v>10000</v>
      </c>
      <c r="IM63" s="435">
        <v>7500</v>
      </c>
    </row>
    <row r="64" spans="1:247" ht="7.5">
      <c r="A64" s="429" t="s">
        <v>716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>
        <v>1</v>
      </c>
      <c r="CX64" s="434">
        <v>200000</v>
      </c>
      <c r="CY64" s="434">
        <v>100000</v>
      </c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434"/>
      <c r="DY64" s="434"/>
      <c r="DZ64" s="434"/>
      <c r="EA64" s="434"/>
      <c r="EB64" s="434"/>
      <c r="EC64" s="434"/>
      <c r="ED64" s="434"/>
      <c r="EE64" s="434"/>
      <c r="EF64" s="434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434"/>
      <c r="FM64" s="434"/>
      <c r="FN64" s="434"/>
      <c r="FO64" s="434"/>
      <c r="FP64" s="434"/>
      <c r="FQ64" s="434"/>
      <c r="FR64" s="434"/>
      <c r="FS64" s="434"/>
      <c r="FT64" s="434"/>
      <c r="FU64" s="434"/>
      <c r="FV64" s="434"/>
      <c r="FW64" s="434"/>
      <c r="FX64" s="434"/>
      <c r="FY64" s="434"/>
      <c r="FZ64" s="434"/>
      <c r="GA64" s="434"/>
      <c r="GB64" s="434"/>
      <c r="GC64" s="434"/>
      <c r="GD64" s="434"/>
      <c r="GE64" s="434"/>
      <c r="GF64" s="434"/>
      <c r="GG64" s="434"/>
      <c r="GH64" s="434"/>
      <c r="GI64" s="434"/>
      <c r="GJ64" s="434"/>
      <c r="GK64" s="434"/>
      <c r="GL64" s="434"/>
      <c r="GM64" s="434"/>
      <c r="GN64" s="434"/>
      <c r="GO64" s="434"/>
      <c r="GP64" s="434"/>
      <c r="GQ64" s="434"/>
      <c r="GR64" s="434"/>
      <c r="GS64" s="434"/>
      <c r="GT64" s="434"/>
      <c r="GU64" s="434"/>
      <c r="GV64" s="434"/>
      <c r="GW64" s="434"/>
      <c r="GX64" s="434"/>
      <c r="GY64" s="434"/>
      <c r="GZ64" s="434"/>
      <c r="HA64" s="434"/>
      <c r="HB64" s="434"/>
      <c r="HC64" s="434"/>
      <c r="HD64" s="434"/>
      <c r="HE64" s="434"/>
      <c r="HF64" s="434"/>
      <c r="HG64" s="434"/>
      <c r="HH64" s="434"/>
      <c r="HI64" s="434"/>
      <c r="HJ64" s="434"/>
      <c r="HK64" s="434"/>
      <c r="HL64" s="434"/>
      <c r="HM64" s="434"/>
      <c r="HN64" s="434"/>
      <c r="HO64" s="434"/>
      <c r="HP64" s="434"/>
      <c r="HQ64" s="434"/>
      <c r="HR64" s="434"/>
      <c r="HS64" s="434"/>
      <c r="HT64" s="434"/>
      <c r="HU64" s="434"/>
      <c r="HV64" s="434"/>
      <c r="HW64" s="434"/>
      <c r="HX64" s="434"/>
      <c r="HY64" s="434"/>
      <c r="HZ64" s="434"/>
      <c r="IA64" s="434"/>
      <c r="IB64" s="434"/>
      <c r="IC64" s="434"/>
      <c r="ID64" s="434"/>
      <c r="IE64" s="434"/>
      <c r="IF64" s="434"/>
      <c r="IG64" s="434"/>
      <c r="IH64" s="434"/>
      <c r="II64" s="434"/>
      <c r="IJ64" s="434"/>
      <c r="IK64" s="435">
        <v>1</v>
      </c>
      <c r="IL64" s="435">
        <v>200000</v>
      </c>
      <c r="IM64" s="435">
        <v>100000</v>
      </c>
    </row>
    <row r="65" spans="1:247" ht="7.5">
      <c r="A65" s="429" t="s">
        <v>572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>
        <v>3</v>
      </c>
      <c r="AV65" s="434">
        <v>650000</v>
      </c>
      <c r="AW65" s="434">
        <v>650000</v>
      </c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/>
      <c r="CU65" s="434"/>
      <c r="CV65" s="434"/>
      <c r="CW65" s="434">
        <v>40</v>
      </c>
      <c r="CX65" s="434">
        <v>12420000</v>
      </c>
      <c r="CY65" s="434">
        <v>9190000</v>
      </c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  <c r="DK65" s="434"/>
      <c r="DL65" s="434"/>
      <c r="DM65" s="434"/>
      <c r="DN65" s="434"/>
      <c r="DO65" s="434"/>
      <c r="DP65" s="434"/>
      <c r="DQ65" s="434"/>
      <c r="DR65" s="434"/>
      <c r="DS65" s="434"/>
      <c r="DT65" s="434"/>
      <c r="DU65" s="434"/>
      <c r="DV65" s="434"/>
      <c r="DW65" s="434"/>
      <c r="DX65" s="434"/>
      <c r="DY65" s="434"/>
      <c r="DZ65" s="434"/>
      <c r="EA65" s="434"/>
      <c r="EB65" s="434"/>
      <c r="EC65" s="434"/>
      <c r="ED65" s="434"/>
      <c r="EE65" s="434"/>
      <c r="EF65" s="434"/>
      <c r="EG65" s="434"/>
      <c r="EH65" s="434"/>
      <c r="EI65" s="434"/>
      <c r="EJ65" s="434"/>
      <c r="EK65" s="434"/>
      <c r="EL65" s="434"/>
      <c r="EM65" s="434"/>
      <c r="EN65" s="434"/>
      <c r="EO65" s="434"/>
      <c r="EP65" s="434"/>
      <c r="EQ65" s="434"/>
      <c r="ER65" s="434"/>
      <c r="ES65" s="434"/>
      <c r="ET65" s="434"/>
      <c r="EU65" s="434"/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>
        <v>2</v>
      </c>
      <c r="HW65" s="434">
        <v>250000</v>
      </c>
      <c r="HX65" s="434">
        <v>223000</v>
      </c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5">
        <v>45</v>
      </c>
      <c r="IL65" s="435">
        <v>13320000</v>
      </c>
      <c r="IM65" s="435">
        <v>10063000</v>
      </c>
    </row>
    <row r="66" spans="1:247" ht="7.5">
      <c r="A66" s="429" t="s">
        <v>617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>
        <v>1</v>
      </c>
      <c r="AP66" s="434">
        <v>100000</v>
      </c>
      <c r="AQ66" s="434">
        <v>95000</v>
      </c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/>
      <c r="CU66" s="434"/>
      <c r="CV66" s="434"/>
      <c r="CW66" s="434">
        <v>4</v>
      </c>
      <c r="CX66" s="434">
        <v>260000</v>
      </c>
      <c r="CY66" s="434">
        <v>255000</v>
      </c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  <c r="DK66" s="434"/>
      <c r="DL66" s="434"/>
      <c r="DM66" s="434"/>
      <c r="DN66" s="434"/>
      <c r="DO66" s="434"/>
      <c r="DP66" s="434"/>
      <c r="DQ66" s="434"/>
      <c r="DR66" s="434"/>
      <c r="DS66" s="434"/>
      <c r="DT66" s="434"/>
      <c r="DU66" s="434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5">
        <v>5</v>
      </c>
      <c r="IL66" s="435">
        <v>360000</v>
      </c>
      <c r="IM66" s="435">
        <v>350000</v>
      </c>
    </row>
    <row r="67" spans="1:247" ht="7.5">
      <c r="A67" s="429" t="s">
        <v>635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/>
      <c r="CU67" s="434"/>
      <c r="CV67" s="434"/>
      <c r="CW67" s="434">
        <v>1</v>
      </c>
      <c r="CX67" s="434">
        <v>50000</v>
      </c>
      <c r="CY67" s="434">
        <v>50000</v>
      </c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5">
        <v>1</v>
      </c>
      <c r="IL67" s="435">
        <v>50000</v>
      </c>
      <c r="IM67" s="435">
        <v>50000</v>
      </c>
    </row>
    <row r="68" spans="1:247" ht="7.5">
      <c r="A68" s="429" t="s">
        <v>573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>
        <v>1</v>
      </c>
      <c r="CO68" s="434">
        <v>1000000</v>
      </c>
      <c r="CP68" s="434">
        <v>250000</v>
      </c>
      <c r="CQ68" s="434"/>
      <c r="CR68" s="434"/>
      <c r="CS68" s="434"/>
      <c r="CT68" s="434">
        <v>1</v>
      </c>
      <c r="CU68" s="434">
        <v>250000</v>
      </c>
      <c r="CV68" s="434">
        <v>250000</v>
      </c>
      <c r="CW68" s="434">
        <v>57</v>
      </c>
      <c r="CX68" s="434">
        <v>21050000</v>
      </c>
      <c r="CY68" s="434">
        <v>15377500</v>
      </c>
      <c r="CZ68" s="434"/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/>
      <c r="DS68" s="434"/>
      <c r="DT68" s="434"/>
      <c r="DU68" s="434"/>
      <c r="DV68" s="434"/>
      <c r="DW68" s="434"/>
      <c r="DX68" s="434"/>
      <c r="DY68" s="434"/>
      <c r="DZ68" s="434"/>
      <c r="EA68" s="434"/>
      <c r="EB68" s="434"/>
      <c r="EC68" s="434"/>
      <c r="ED68" s="434"/>
      <c r="EE68" s="434"/>
      <c r="EF68" s="434"/>
      <c r="EG68" s="434"/>
      <c r="EH68" s="434"/>
      <c r="EI68" s="434"/>
      <c r="EJ68" s="434"/>
      <c r="EK68" s="434"/>
      <c r="EL68" s="434"/>
      <c r="EM68" s="434"/>
      <c r="EN68" s="434"/>
      <c r="EO68" s="43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5">
        <v>59</v>
      </c>
      <c r="IL68" s="435">
        <v>22300000</v>
      </c>
      <c r="IM68" s="435">
        <v>15877500</v>
      </c>
    </row>
    <row r="69" spans="1:247" ht="7.5">
      <c r="A69" s="429" t="s">
        <v>646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>
        <v>2</v>
      </c>
      <c r="CX69" s="434">
        <v>320000</v>
      </c>
      <c r="CY69" s="434">
        <v>320000</v>
      </c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/>
      <c r="DS69" s="434"/>
      <c r="DT69" s="434"/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5">
        <v>2</v>
      </c>
      <c r="IL69" s="435">
        <v>320000</v>
      </c>
      <c r="IM69" s="435">
        <v>320000</v>
      </c>
    </row>
    <row r="70" spans="1:247" ht="7.5">
      <c r="A70" s="429" t="s">
        <v>574</v>
      </c>
      <c r="B70" s="434">
        <v>1</v>
      </c>
      <c r="C70" s="434">
        <v>500000</v>
      </c>
      <c r="D70" s="434">
        <v>500000</v>
      </c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>
        <v>2</v>
      </c>
      <c r="U70" s="434">
        <v>110000</v>
      </c>
      <c r="V70" s="434">
        <v>105000</v>
      </c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>
        <v>1</v>
      </c>
      <c r="AV70" s="434">
        <v>300000</v>
      </c>
      <c r="AW70" s="434">
        <v>300000</v>
      </c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>
        <v>3</v>
      </c>
      <c r="CU70" s="434">
        <v>1750000</v>
      </c>
      <c r="CV70" s="434">
        <v>1750000</v>
      </c>
      <c r="CW70" s="434">
        <v>39</v>
      </c>
      <c r="CX70" s="434">
        <v>9105000</v>
      </c>
      <c r="CY70" s="434">
        <v>6086350</v>
      </c>
      <c r="CZ70" s="434">
        <v>2</v>
      </c>
      <c r="DA70" s="434">
        <v>150000</v>
      </c>
      <c r="DB70" s="434">
        <v>125000</v>
      </c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>
        <v>2</v>
      </c>
      <c r="EE70" s="434">
        <v>200000</v>
      </c>
      <c r="EF70" s="434">
        <v>200000</v>
      </c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5">
        <v>50</v>
      </c>
      <c r="IL70" s="435">
        <v>12115000</v>
      </c>
      <c r="IM70" s="435">
        <v>9066350</v>
      </c>
    </row>
    <row r="71" spans="1:247" ht="7.5">
      <c r="A71" s="429" t="s">
        <v>575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>
        <v>1</v>
      </c>
      <c r="U71" s="434">
        <v>100000</v>
      </c>
      <c r="V71" s="434">
        <v>100000</v>
      </c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>
        <v>6</v>
      </c>
      <c r="CX71" s="434">
        <v>220000</v>
      </c>
      <c r="CY71" s="434">
        <v>220000</v>
      </c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5">
        <v>7</v>
      </c>
      <c r="IL71" s="435">
        <v>320000</v>
      </c>
      <c r="IM71" s="435">
        <v>320000</v>
      </c>
    </row>
    <row r="72" spans="1:247" ht="7.5">
      <c r="A72" s="429" t="s">
        <v>641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>
        <v>3</v>
      </c>
      <c r="CX72" s="434">
        <v>110000</v>
      </c>
      <c r="CY72" s="434">
        <v>80000</v>
      </c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5">
        <v>3</v>
      </c>
      <c r="IL72" s="435">
        <v>110000</v>
      </c>
      <c r="IM72" s="435">
        <v>80000</v>
      </c>
    </row>
    <row r="73" spans="1:247" ht="7.5">
      <c r="A73" s="429" t="s">
        <v>576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>
        <v>1</v>
      </c>
      <c r="R73" s="434">
        <v>10000</v>
      </c>
      <c r="S73" s="434">
        <v>5000</v>
      </c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>
        <v>1</v>
      </c>
      <c r="AV73" s="434">
        <v>50000</v>
      </c>
      <c r="AW73" s="434">
        <v>50000</v>
      </c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>
        <v>1</v>
      </c>
      <c r="CX73" s="434">
        <v>50000</v>
      </c>
      <c r="CY73" s="434">
        <v>50000</v>
      </c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5">
        <v>3</v>
      </c>
      <c r="IL73" s="435">
        <v>110000</v>
      </c>
      <c r="IM73" s="435">
        <v>105000</v>
      </c>
    </row>
    <row r="74" spans="1:247" ht="7.5">
      <c r="A74" s="429" t="s">
        <v>618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>
        <v>4</v>
      </c>
      <c r="CX74" s="434">
        <v>700000</v>
      </c>
      <c r="CY74" s="434">
        <v>480000</v>
      </c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/>
      <c r="FF74" s="434"/>
      <c r="FG74" s="434"/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5">
        <v>4</v>
      </c>
      <c r="IL74" s="435">
        <v>700000</v>
      </c>
      <c r="IM74" s="435">
        <v>480000</v>
      </c>
    </row>
    <row r="75" spans="1:247" ht="7.5">
      <c r="A75" s="429" t="s">
        <v>639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>
        <v>1</v>
      </c>
      <c r="CU75" s="434">
        <v>250000</v>
      </c>
      <c r="CV75" s="434">
        <v>125000</v>
      </c>
      <c r="CW75" s="434">
        <v>1</v>
      </c>
      <c r="CX75" s="434">
        <v>200000</v>
      </c>
      <c r="CY75" s="434">
        <v>200000</v>
      </c>
      <c r="CZ75" s="434"/>
      <c r="DA75" s="434"/>
      <c r="DB75" s="434"/>
      <c r="DC75" s="434"/>
      <c r="DD75" s="434"/>
      <c r="DE75" s="434"/>
      <c r="DF75" s="434"/>
      <c r="DG75" s="434"/>
      <c r="DH75" s="434"/>
      <c r="DI75" s="434"/>
      <c r="DJ75" s="434"/>
      <c r="DK75" s="434"/>
      <c r="DL75" s="434"/>
      <c r="DM75" s="434"/>
      <c r="DN75" s="434"/>
      <c r="DO75" s="434"/>
      <c r="DP75" s="434"/>
      <c r="DQ75" s="434"/>
      <c r="DR75" s="434"/>
      <c r="DS75" s="434"/>
      <c r="DT75" s="434"/>
      <c r="DU75" s="434"/>
      <c r="DV75" s="434"/>
      <c r="DW75" s="434"/>
      <c r="DX75" s="434"/>
      <c r="DY75" s="434"/>
      <c r="DZ75" s="434"/>
      <c r="EA75" s="434"/>
      <c r="EB75" s="434"/>
      <c r="EC75" s="434"/>
      <c r="ED75" s="434"/>
      <c r="EE75" s="434"/>
      <c r="EF75" s="434"/>
      <c r="EG75" s="434"/>
      <c r="EH75" s="434"/>
      <c r="EI75" s="434"/>
      <c r="EJ75" s="434"/>
      <c r="EK75" s="434"/>
      <c r="EL75" s="434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434"/>
      <c r="FL75" s="434"/>
      <c r="FM75" s="434"/>
      <c r="FN75" s="434"/>
      <c r="FO75" s="434"/>
      <c r="FP75" s="434"/>
      <c r="FQ75" s="434"/>
      <c r="FR75" s="434"/>
      <c r="FS75" s="434"/>
      <c r="FT75" s="434"/>
      <c r="FU75" s="434"/>
      <c r="FV75" s="434"/>
      <c r="FW75" s="434"/>
      <c r="FX75" s="434"/>
      <c r="FY75" s="434"/>
      <c r="FZ75" s="434"/>
      <c r="GA75" s="434"/>
      <c r="GB75" s="434"/>
      <c r="GC75" s="434"/>
      <c r="GD75" s="434"/>
      <c r="GE75" s="434"/>
      <c r="GF75" s="434"/>
      <c r="GG75" s="434"/>
      <c r="GH75" s="434"/>
      <c r="GI75" s="434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/>
      <c r="HW75" s="434"/>
      <c r="HX75" s="434"/>
      <c r="HY75" s="434"/>
      <c r="HZ75" s="434"/>
      <c r="IA75" s="434"/>
      <c r="IB75" s="434"/>
      <c r="IC75" s="434"/>
      <c r="ID75" s="434"/>
      <c r="IE75" s="434"/>
      <c r="IF75" s="434"/>
      <c r="IG75" s="434"/>
      <c r="IH75" s="434"/>
      <c r="II75" s="434"/>
      <c r="IJ75" s="434"/>
      <c r="IK75" s="435">
        <v>2</v>
      </c>
      <c r="IL75" s="435">
        <v>450000</v>
      </c>
      <c r="IM75" s="435">
        <v>325000</v>
      </c>
    </row>
    <row r="76" spans="1:247" ht="7.5">
      <c r="A76" s="429" t="s">
        <v>717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>
        <v>2</v>
      </c>
      <c r="CX76" s="434">
        <v>60000</v>
      </c>
      <c r="CY76" s="434">
        <v>60000</v>
      </c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5">
        <v>2</v>
      </c>
      <c r="IL76" s="435">
        <v>60000</v>
      </c>
      <c r="IM76" s="435">
        <v>60000</v>
      </c>
    </row>
    <row r="77" spans="1:247" ht="7.5">
      <c r="A77" s="429" t="s">
        <v>718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>
        <v>2</v>
      </c>
      <c r="CX77" s="434">
        <v>400000</v>
      </c>
      <c r="CY77" s="434">
        <v>400000</v>
      </c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/>
      <c r="FI77" s="434"/>
      <c r="FJ77" s="434"/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5">
        <v>2</v>
      </c>
      <c r="IL77" s="435">
        <v>400000</v>
      </c>
      <c r="IM77" s="435">
        <v>400000</v>
      </c>
    </row>
    <row r="78" spans="1:247" ht="7.5">
      <c r="A78" s="429" t="s">
        <v>577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>
        <v>3</v>
      </c>
      <c r="U78" s="434">
        <v>500000</v>
      </c>
      <c r="V78" s="434">
        <v>450000</v>
      </c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>
        <v>2</v>
      </c>
      <c r="AV78" s="434">
        <v>300000</v>
      </c>
      <c r="AW78" s="434">
        <v>300000</v>
      </c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>
        <v>1</v>
      </c>
      <c r="CO78" s="434">
        <v>250000</v>
      </c>
      <c r="CP78" s="434">
        <v>81250</v>
      </c>
      <c r="CQ78" s="434"/>
      <c r="CR78" s="434"/>
      <c r="CS78" s="434"/>
      <c r="CT78" s="434">
        <v>2</v>
      </c>
      <c r="CU78" s="434">
        <v>350000</v>
      </c>
      <c r="CV78" s="434">
        <v>250000</v>
      </c>
      <c r="CW78" s="434">
        <v>106</v>
      </c>
      <c r="CX78" s="434">
        <v>31282000</v>
      </c>
      <c r="CY78" s="434">
        <v>72060990</v>
      </c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>
        <v>1</v>
      </c>
      <c r="HW78" s="434">
        <v>100000</v>
      </c>
      <c r="HX78" s="434">
        <v>24500</v>
      </c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5">
        <v>115</v>
      </c>
      <c r="IL78" s="435">
        <v>32782000</v>
      </c>
      <c r="IM78" s="435">
        <v>73166740</v>
      </c>
    </row>
    <row r="79" spans="1:247" ht="7.5">
      <c r="A79" s="429" t="s">
        <v>649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>
        <v>1</v>
      </c>
      <c r="U79" s="434">
        <v>150000</v>
      </c>
      <c r="V79" s="434">
        <v>67500</v>
      </c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/>
      <c r="CU79" s="434"/>
      <c r="CV79" s="434"/>
      <c r="CW79" s="434"/>
      <c r="CX79" s="434"/>
      <c r="CY79" s="434"/>
      <c r="CZ79" s="434"/>
      <c r="DA79" s="434"/>
      <c r="DB79" s="434"/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/>
      <c r="EN79" s="434"/>
      <c r="EO79" s="434"/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5">
        <v>1</v>
      </c>
      <c r="IL79" s="435">
        <v>150000</v>
      </c>
      <c r="IM79" s="435">
        <v>67500</v>
      </c>
    </row>
    <row r="80" spans="1:247" ht="7.5">
      <c r="A80" s="429" t="s">
        <v>632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>
        <v>1</v>
      </c>
      <c r="U80" s="434">
        <v>100000</v>
      </c>
      <c r="V80" s="434">
        <v>100000</v>
      </c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>
        <v>5</v>
      </c>
      <c r="CX80" s="434">
        <v>340000</v>
      </c>
      <c r="CY80" s="434">
        <v>240000</v>
      </c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5">
        <v>6</v>
      </c>
      <c r="IL80" s="435">
        <v>440000</v>
      </c>
      <c r="IM80" s="435">
        <v>340000</v>
      </c>
    </row>
    <row r="81" spans="1:247" ht="7.5">
      <c r="A81" s="429" t="s">
        <v>619</v>
      </c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>
        <v>1</v>
      </c>
      <c r="U81" s="434">
        <v>100000</v>
      </c>
      <c r="V81" s="434">
        <v>50000</v>
      </c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>
        <v>1</v>
      </c>
      <c r="CX81" s="434">
        <v>100000</v>
      </c>
      <c r="CY81" s="434">
        <v>100000</v>
      </c>
      <c r="CZ81" s="434"/>
      <c r="DA81" s="434"/>
      <c r="DB81" s="434"/>
      <c r="DC81" s="434"/>
      <c r="DD81" s="434"/>
      <c r="DE81" s="434"/>
      <c r="DF81" s="434"/>
      <c r="DG81" s="434"/>
      <c r="DH81" s="434"/>
      <c r="DI81" s="434"/>
      <c r="DJ81" s="434"/>
      <c r="DK81" s="434"/>
      <c r="DL81" s="434"/>
      <c r="DM81" s="434"/>
      <c r="DN81" s="434"/>
      <c r="DO81" s="434"/>
      <c r="DP81" s="434"/>
      <c r="DQ81" s="434"/>
      <c r="DR81" s="434"/>
      <c r="DS81" s="434"/>
      <c r="DT81" s="434"/>
      <c r="DU81" s="434"/>
      <c r="DV81" s="434"/>
      <c r="DW81" s="434"/>
      <c r="DX81" s="434"/>
      <c r="DY81" s="434"/>
      <c r="DZ81" s="434"/>
      <c r="EA81" s="434"/>
      <c r="EB81" s="434"/>
      <c r="EC81" s="434"/>
      <c r="ED81" s="434"/>
      <c r="EE81" s="434"/>
      <c r="EF81" s="434"/>
      <c r="EG81" s="434"/>
      <c r="EH81" s="434"/>
      <c r="EI81" s="434"/>
      <c r="EJ81" s="434"/>
      <c r="EK81" s="434"/>
      <c r="EL81" s="434"/>
      <c r="EM81" s="434"/>
      <c r="EN81" s="434"/>
      <c r="EO81" s="434"/>
      <c r="EP81" s="434"/>
      <c r="EQ81" s="434"/>
      <c r="ER81" s="434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434"/>
      <c r="FL81" s="434"/>
      <c r="FM81" s="434"/>
      <c r="FN81" s="434"/>
      <c r="FO81" s="434"/>
      <c r="FP81" s="434"/>
      <c r="FQ81" s="434"/>
      <c r="FR81" s="434"/>
      <c r="FS81" s="434"/>
      <c r="FT81" s="434"/>
      <c r="FU81" s="434"/>
      <c r="FV81" s="434"/>
      <c r="FW81" s="434"/>
      <c r="FX81" s="434"/>
      <c r="FY81" s="434"/>
      <c r="FZ81" s="434"/>
      <c r="GA81" s="434"/>
      <c r="GB81" s="434"/>
      <c r="GC81" s="434"/>
      <c r="GD81" s="434"/>
      <c r="GE81" s="434"/>
      <c r="GF81" s="434"/>
      <c r="GG81" s="434"/>
      <c r="GH81" s="434"/>
      <c r="GI81" s="434"/>
      <c r="GJ81" s="434"/>
      <c r="GK81" s="434"/>
      <c r="GL81" s="434"/>
      <c r="GM81" s="434"/>
      <c r="GN81" s="434"/>
      <c r="GO81" s="434"/>
      <c r="GP81" s="434"/>
      <c r="GQ81" s="434"/>
      <c r="GR81" s="434"/>
      <c r="GS81" s="434"/>
      <c r="GT81" s="434"/>
      <c r="GU81" s="434"/>
      <c r="GV81" s="434"/>
      <c r="GW81" s="434"/>
      <c r="GX81" s="434"/>
      <c r="GY81" s="434"/>
      <c r="GZ81" s="434"/>
      <c r="HA81" s="434"/>
      <c r="HB81" s="434"/>
      <c r="HC81" s="434"/>
      <c r="HD81" s="434"/>
      <c r="HE81" s="434"/>
      <c r="HF81" s="434"/>
      <c r="HG81" s="434"/>
      <c r="HH81" s="434"/>
      <c r="HI81" s="434"/>
      <c r="HJ81" s="434"/>
      <c r="HK81" s="434"/>
      <c r="HL81" s="434"/>
      <c r="HM81" s="434"/>
      <c r="HN81" s="434"/>
      <c r="HO81" s="434"/>
      <c r="HP81" s="434"/>
      <c r="HQ81" s="434"/>
      <c r="HR81" s="434"/>
      <c r="HS81" s="434"/>
      <c r="HT81" s="434"/>
      <c r="HU81" s="434"/>
      <c r="HV81" s="434"/>
      <c r="HW81" s="434"/>
      <c r="HX81" s="434"/>
      <c r="HY81" s="434"/>
      <c r="HZ81" s="434"/>
      <c r="IA81" s="434"/>
      <c r="IB81" s="434"/>
      <c r="IC81" s="434"/>
      <c r="ID81" s="434"/>
      <c r="IE81" s="434"/>
      <c r="IF81" s="434"/>
      <c r="IG81" s="434"/>
      <c r="IH81" s="434"/>
      <c r="II81" s="434"/>
      <c r="IJ81" s="434"/>
      <c r="IK81" s="435">
        <v>2</v>
      </c>
      <c r="IL81" s="435">
        <v>200000</v>
      </c>
      <c r="IM81" s="435">
        <v>150000</v>
      </c>
    </row>
    <row r="82" spans="1:247" ht="7.5">
      <c r="A82" s="429" t="s">
        <v>719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>
        <v>1</v>
      </c>
      <c r="AV82" s="434">
        <v>150000</v>
      </c>
      <c r="AW82" s="434">
        <v>49500</v>
      </c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4"/>
      <c r="CJ82" s="434"/>
      <c r="CK82" s="434"/>
      <c r="CL82" s="434"/>
      <c r="CM82" s="434"/>
      <c r="CN82" s="434"/>
      <c r="CO82" s="434"/>
      <c r="CP82" s="434"/>
      <c r="CQ82" s="434"/>
      <c r="CR82" s="434"/>
      <c r="CS82" s="434"/>
      <c r="CT82" s="434"/>
      <c r="CU82" s="434"/>
      <c r="CV82" s="434"/>
      <c r="CW82" s="434">
        <v>3</v>
      </c>
      <c r="CX82" s="434">
        <v>1210000</v>
      </c>
      <c r="CY82" s="434">
        <v>1110000</v>
      </c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4"/>
      <c r="GA82" s="434"/>
      <c r="GB82" s="434"/>
      <c r="GC82" s="434"/>
      <c r="GD82" s="434"/>
      <c r="GE82" s="434"/>
      <c r="GF82" s="434"/>
      <c r="GG82" s="434"/>
      <c r="GH82" s="434"/>
      <c r="GI82" s="434"/>
      <c r="GJ82" s="434"/>
      <c r="GK82" s="434"/>
      <c r="GL82" s="434"/>
      <c r="GM82" s="434"/>
      <c r="GN82" s="434"/>
      <c r="GO82" s="434"/>
      <c r="GP82" s="434"/>
      <c r="GQ82" s="434"/>
      <c r="GR82" s="434"/>
      <c r="GS82" s="434"/>
      <c r="GT82" s="434"/>
      <c r="GU82" s="434"/>
      <c r="GV82" s="434"/>
      <c r="GW82" s="434"/>
      <c r="GX82" s="434"/>
      <c r="GY82" s="434"/>
      <c r="GZ82" s="434"/>
      <c r="HA82" s="434"/>
      <c r="HB82" s="434"/>
      <c r="HC82" s="434"/>
      <c r="HD82" s="434"/>
      <c r="HE82" s="434"/>
      <c r="HF82" s="434"/>
      <c r="HG82" s="434"/>
      <c r="HH82" s="434"/>
      <c r="HI82" s="434"/>
      <c r="HJ82" s="434"/>
      <c r="HK82" s="434"/>
      <c r="HL82" s="434"/>
      <c r="HM82" s="434"/>
      <c r="HN82" s="434"/>
      <c r="HO82" s="434"/>
      <c r="HP82" s="434"/>
      <c r="HQ82" s="434"/>
      <c r="HR82" s="434"/>
      <c r="HS82" s="434"/>
      <c r="HT82" s="434"/>
      <c r="HU82" s="434"/>
      <c r="HV82" s="434"/>
      <c r="HW82" s="434"/>
      <c r="HX82" s="434"/>
      <c r="HY82" s="434"/>
      <c r="HZ82" s="434"/>
      <c r="IA82" s="434"/>
      <c r="IB82" s="434"/>
      <c r="IC82" s="434"/>
      <c r="ID82" s="434"/>
      <c r="IE82" s="434"/>
      <c r="IF82" s="434"/>
      <c r="IG82" s="434"/>
      <c r="IH82" s="434"/>
      <c r="II82" s="434"/>
      <c r="IJ82" s="434"/>
      <c r="IK82" s="435">
        <v>4</v>
      </c>
      <c r="IL82" s="435">
        <v>1360000</v>
      </c>
      <c r="IM82" s="435">
        <v>1159500</v>
      </c>
    </row>
    <row r="83" spans="1:247" ht="7.5">
      <c r="A83" s="429" t="s">
        <v>720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>
        <v>1</v>
      </c>
      <c r="U83" s="434">
        <v>100000</v>
      </c>
      <c r="V83" s="434">
        <v>50000</v>
      </c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>
        <v>4</v>
      </c>
      <c r="CX83" s="434">
        <v>2450000</v>
      </c>
      <c r="CY83" s="434">
        <v>445000</v>
      </c>
      <c r="CZ83" s="434"/>
      <c r="DA83" s="434"/>
      <c r="DB83" s="434"/>
      <c r="DC83" s="434"/>
      <c r="DD83" s="434"/>
      <c r="DE83" s="434"/>
      <c r="DF83" s="434"/>
      <c r="DG83" s="434"/>
      <c r="DH83" s="434"/>
      <c r="DI83" s="434"/>
      <c r="DJ83" s="434"/>
      <c r="DK83" s="434"/>
      <c r="DL83" s="434"/>
      <c r="DM83" s="434"/>
      <c r="DN83" s="434"/>
      <c r="DO83" s="434"/>
      <c r="DP83" s="434"/>
      <c r="DQ83" s="434"/>
      <c r="DR83" s="434"/>
      <c r="DS83" s="434"/>
      <c r="DT83" s="434"/>
      <c r="DU83" s="434"/>
      <c r="DV83" s="434"/>
      <c r="DW83" s="434"/>
      <c r="DX83" s="434"/>
      <c r="DY83" s="434"/>
      <c r="DZ83" s="434"/>
      <c r="EA83" s="434"/>
      <c r="EB83" s="434"/>
      <c r="EC83" s="434"/>
      <c r="ED83" s="434"/>
      <c r="EE83" s="434"/>
      <c r="EF83" s="434"/>
      <c r="EG83" s="434"/>
      <c r="EH83" s="434"/>
      <c r="EI83" s="434"/>
      <c r="EJ83" s="434"/>
      <c r="EK83" s="434"/>
      <c r="EL83" s="434"/>
      <c r="EM83" s="434"/>
      <c r="EN83" s="434"/>
      <c r="EO83" s="434"/>
      <c r="EP83" s="434"/>
      <c r="EQ83" s="434"/>
      <c r="ER83" s="434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434"/>
      <c r="FL83" s="434"/>
      <c r="FM83" s="434"/>
      <c r="FN83" s="434"/>
      <c r="FO83" s="434"/>
      <c r="FP83" s="434"/>
      <c r="FQ83" s="434"/>
      <c r="FR83" s="434"/>
      <c r="FS83" s="434"/>
      <c r="FT83" s="434"/>
      <c r="FU83" s="434"/>
      <c r="FV83" s="434"/>
      <c r="FW83" s="434"/>
      <c r="FX83" s="434"/>
      <c r="FY83" s="434"/>
      <c r="FZ83" s="434"/>
      <c r="GA83" s="434"/>
      <c r="GB83" s="434"/>
      <c r="GC83" s="434"/>
      <c r="GD83" s="434"/>
      <c r="GE83" s="434"/>
      <c r="GF83" s="434"/>
      <c r="GG83" s="434"/>
      <c r="GH83" s="434"/>
      <c r="GI83" s="434"/>
      <c r="GJ83" s="434"/>
      <c r="GK83" s="434"/>
      <c r="GL83" s="434"/>
      <c r="GM83" s="434"/>
      <c r="GN83" s="434"/>
      <c r="GO83" s="434"/>
      <c r="GP83" s="434"/>
      <c r="GQ83" s="434"/>
      <c r="GR83" s="434"/>
      <c r="GS83" s="434"/>
      <c r="GT83" s="434"/>
      <c r="GU83" s="434"/>
      <c r="GV83" s="434"/>
      <c r="GW83" s="434"/>
      <c r="GX83" s="434"/>
      <c r="GY83" s="434"/>
      <c r="GZ83" s="434"/>
      <c r="HA83" s="434"/>
      <c r="HB83" s="434"/>
      <c r="HC83" s="434"/>
      <c r="HD83" s="434"/>
      <c r="HE83" s="434"/>
      <c r="HF83" s="434"/>
      <c r="HG83" s="434"/>
      <c r="HH83" s="434"/>
      <c r="HI83" s="434"/>
      <c r="HJ83" s="434"/>
      <c r="HK83" s="434"/>
      <c r="HL83" s="434"/>
      <c r="HM83" s="434"/>
      <c r="HN83" s="434"/>
      <c r="HO83" s="434"/>
      <c r="HP83" s="434"/>
      <c r="HQ83" s="434"/>
      <c r="HR83" s="434"/>
      <c r="HS83" s="434"/>
      <c r="HT83" s="434"/>
      <c r="HU83" s="434"/>
      <c r="HV83" s="434"/>
      <c r="HW83" s="434"/>
      <c r="HX83" s="434"/>
      <c r="HY83" s="434"/>
      <c r="HZ83" s="434"/>
      <c r="IA83" s="434"/>
      <c r="IB83" s="434"/>
      <c r="IC83" s="434"/>
      <c r="ID83" s="434"/>
      <c r="IE83" s="434"/>
      <c r="IF83" s="434"/>
      <c r="IG83" s="434"/>
      <c r="IH83" s="434"/>
      <c r="II83" s="434"/>
      <c r="IJ83" s="434"/>
      <c r="IK83" s="435">
        <v>5</v>
      </c>
      <c r="IL83" s="435">
        <v>2550000</v>
      </c>
      <c r="IM83" s="435">
        <v>495000</v>
      </c>
    </row>
    <row r="84" spans="1:247" ht="7.5">
      <c r="A84" s="429" t="s">
        <v>578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>
        <v>2</v>
      </c>
      <c r="U84" s="434">
        <v>350000</v>
      </c>
      <c r="V84" s="434">
        <v>300000</v>
      </c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>
        <v>11</v>
      </c>
      <c r="CX84" s="434">
        <v>1620000</v>
      </c>
      <c r="CY84" s="434">
        <v>1545000</v>
      </c>
      <c r="CZ84" s="434"/>
      <c r="DA84" s="434"/>
      <c r="DB84" s="434"/>
      <c r="DC84" s="434"/>
      <c r="DD84" s="434"/>
      <c r="DE84" s="434"/>
      <c r="DF84" s="434"/>
      <c r="DG84" s="434"/>
      <c r="DH84" s="434"/>
      <c r="DI84" s="434"/>
      <c r="DJ84" s="434"/>
      <c r="DK84" s="434"/>
      <c r="DL84" s="434"/>
      <c r="DM84" s="434"/>
      <c r="DN84" s="434"/>
      <c r="DO84" s="434"/>
      <c r="DP84" s="434"/>
      <c r="DQ84" s="434"/>
      <c r="DR84" s="434"/>
      <c r="DS84" s="434"/>
      <c r="DT84" s="434"/>
      <c r="DU84" s="434"/>
      <c r="DV84" s="434"/>
      <c r="DW84" s="434"/>
      <c r="DX84" s="434"/>
      <c r="DY84" s="434"/>
      <c r="DZ84" s="434"/>
      <c r="EA84" s="434"/>
      <c r="EB84" s="434"/>
      <c r="EC84" s="434"/>
      <c r="ED84" s="434"/>
      <c r="EE84" s="434"/>
      <c r="EF84" s="434"/>
      <c r="EG84" s="434"/>
      <c r="EH84" s="434"/>
      <c r="EI84" s="434"/>
      <c r="EJ84" s="434"/>
      <c r="EK84" s="434"/>
      <c r="EL84" s="434"/>
      <c r="EM84" s="434">
        <v>1</v>
      </c>
      <c r="EN84" s="434">
        <v>100000</v>
      </c>
      <c r="EO84" s="434">
        <v>100000</v>
      </c>
      <c r="EP84" s="434"/>
      <c r="EQ84" s="434"/>
      <c r="ER84" s="434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/>
      <c r="FF84" s="434"/>
      <c r="FG84" s="434"/>
      <c r="FH84" s="434"/>
      <c r="FI84" s="434"/>
      <c r="FJ84" s="434"/>
      <c r="FK84" s="434"/>
      <c r="FL84" s="434"/>
      <c r="FM84" s="434"/>
      <c r="FN84" s="434"/>
      <c r="FO84" s="434"/>
      <c r="FP84" s="434"/>
      <c r="FQ84" s="434"/>
      <c r="FR84" s="434"/>
      <c r="FS84" s="434"/>
      <c r="FT84" s="434"/>
      <c r="FU84" s="434"/>
      <c r="FV84" s="434"/>
      <c r="FW84" s="434"/>
      <c r="FX84" s="434"/>
      <c r="FY84" s="434"/>
      <c r="FZ84" s="434"/>
      <c r="GA84" s="434"/>
      <c r="GB84" s="434"/>
      <c r="GC84" s="434"/>
      <c r="GD84" s="434"/>
      <c r="GE84" s="434"/>
      <c r="GF84" s="434"/>
      <c r="GG84" s="434"/>
      <c r="GH84" s="434"/>
      <c r="GI84" s="434"/>
      <c r="GJ84" s="434"/>
      <c r="GK84" s="434"/>
      <c r="GL84" s="434"/>
      <c r="GM84" s="434"/>
      <c r="GN84" s="434"/>
      <c r="GO84" s="434"/>
      <c r="GP84" s="434"/>
      <c r="GQ84" s="434"/>
      <c r="GR84" s="434"/>
      <c r="GS84" s="434"/>
      <c r="GT84" s="434"/>
      <c r="GU84" s="434"/>
      <c r="GV84" s="434"/>
      <c r="GW84" s="434"/>
      <c r="GX84" s="434"/>
      <c r="GY84" s="434"/>
      <c r="GZ84" s="434"/>
      <c r="HA84" s="434"/>
      <c r="HB84" s="434"/>
      <c r="HC84" s="434"/>
      <c r="HD84" s="434"/>
      <c r="HE84" s="434"/>
      <c r="HF84" s="434"/>
      <c r="HG84" s="434"/>
      <c r="HH84" s="434"/>
      <c r="HI84" s="434"/>
      <c r="HJ84" s="434"/>
      <c r="HK84" s="434"/>
      <c r="HL84" s="434"/>
      <c r="HM84" s="434"/>
      <c r="HN84" s="434"/>
      <c r="HO84" s="434"/>
      <c r="HP84" s="434"/>
      <c r="HQ84" s="434"/>
      <c r="HR84" s="434"/>
      <c r="HS84" s="434"/>
      <c r="HT84" s="434"/>
      <c r="HU84" s="434"/>
      <c r="HV84" s="434"/>
      <c r="HW84" s="434"/>
      <c r="HX84" s="434"/>
      <c r="HY84" s="434"/>
      <c r="HZ84" s="434"/>
      <c r="IA84" s="434"/>
      <c r="IB84" s="434"/>
      <c r="IC84" s="434"/>
      <c r="ID84" s="434"/>
      <c r="IE84" s="434"/>
      <c r="IF84" s="434"/>
      <c r="IG84" s="434"/>
      <c r="IH84" s="434"/>
      <c r="II84" s="434"/>
      <c r="IJ84" s="434"/>
      <c r="IK84" s="435">
        <v>14</v>
      </c>
      <c r="IL84" s="435">
        <v>2070000</v>
      </c>
      <c r="IM84" s="435">
        <v>1945000</v>
      </c>
    </row>
    <row r="85" spans="1:247" ht="7.5">
      <c r="A85" s="429" t="s">
        <v>579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>
        <v>25</v>
      </c>
      <c r="CX85" s="434">
        <v>4510000</v>
      </c>
      <c r="CY85" s="434">
        <v>3290000</v>
      </c>
      <c r="CZ85" s="434"/>
      <c r="DA85" s="434"/>
      <c r="DB85" s="434"/>
      <c r="DC85" s="434"/>
      <c r="DD85" s="434"/>
      <c r="DE85" s="434"/>
      <c r="DF85" s="434"/>
      <c r="DG85" s="434"/>
      <c r="DH85" s="434"/>
      <c r="DI85" s="434"/>
      <c r="DJ85" s="434"/>
      <c r="DK85" s="434"/>
      <c r="DL85" s="434"/>
      <c r="DM85" s="434"/>
      <c r="DN85" s="434"/>
      <c r="DO85" s="434"/>
      <c r="DP85" s="434"/>
      <c r="DQ85" s="434"/>
      <c r="DR85" s="434"/>
      <c r="DS85" s="434"/>
      <c r="DT85" s="434"/>
      <c r="DU85" s="434"/>
      <c r="DV85" s="434"/>
      <c r="DW85" s="434"/>
      <c r="DX85" s="434"/>
      <c r="DY85" s="434"/>
      <c r="DZ85" s="434"/>
      <c r="EA85" s="434"/>
      <c r="EB85" s="434"/>
      <c r="EC85" s="434"/>
      <c r="ED85" s="434"/>
      <c r="EE85" s="434"/>
      <c r="EF85" s="434"/>
      <c r="EG85" s="434"/>
      <c r="EH85" s="434"/>
      <c r="EI85" s="434"/>
      <c r="EJ85" s="434"/>
      <c r="EK85" s="434"/>
      <c r="EL85" s="434"/>
      <c r="EM85" s="434"/>
      <c r="EN85" s="434"/>
      <c r="EO85" s="434"/>
      <c r="EP85" s="434"/>
      <c r="EQ85" s="434"/>
      <c r="ER85" s="434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434"/>
      <c r="FL85" s="434"/>
      <c r="FM85" s="434"/>
      <c r="FN85" s="434"/>
      <c r="FO85" s="434"/>
      <c r="FP85" s="434"/>
      <c r="FQ85" s="434"/>
      <c r="FR85" s="434"/>
      <c r="FS85" s="434"/>
      <c r="FT85" s="434"/>
      <c r="FU85" s="434"/>
      <c r="FV85" s="434"/>
      <c r="FW85" s="434"/>
      <c r="FX85" s="434"/>
      <c r="FY85" s="434"/>
      <c r="FZ85" s="434"/>
      <c r="GA85" s="434"/>
      <c r="GB85" s="434"/>
      <c r="GC85" s="434"/>
      <c r="GD85" s="434"/>
      <c r="GE85" s="434"/>
      <c r="GF85" s="434"/>
      <c r="GG85" s="434"/>
      <c r="GH85" s="434"/>
      <c r="GI85" s="434"/>
      <c r="GJ85" s="434"/>
      <c r="GK85" s="434"/>
      <c r="GL85" s="434"/>
      <c r="GM85" s="434"/>
      <c r="GN85" s="434"/>
      <c r="GO85" s="434"/>
      <c r="GP85" s="434"/>
      <c r="GQ85" s="434"/>
      <c r="GR85" s="434"/>
      <c r="GS85" s="434"/>
      <c r="GT85" s="434"/>
      <c r="GU85" s="434"/>
      <c r="GV85" s="434"/>
      <c r="GW85" s="434"/>
      <c r="GX85" s="434"/>
      <c r="GY85" s="434"/>
      <c r="GZ85" s="434"/>
      <c r="HA85" s="434"/>
      <c r="HB85" s="434"/>
      <c r="HC85" s="434"/>
      <c r="HD85" s="434"/>
      <c r="HE85" s="434"/>
      <c r="HF85" s="434"/>
      <c r="HG85" s="434"/>
      <c r="HH85" s="434"/>
      <c r="HI85" s="434"/>
      <c r="HJ85" s="434"/>
      <c r="HK85" s="434"/>
      <c r="HL85" s="434"/>
      <c r="HM85" s="434"/>
      <c r="HN85" s="434"/>
      <c r="HO85" s="434"/>
      <c r="HP85" s="434"/>
      <c r="HQ85" s="434"/>
      <c r="HR85" s="434"/>
      <c r="HS85" s="434"/>
      <c r="HT85" s="434"/>
      <c r="HU85" s="434"/>
      <c r="HV85" s="434"/>
      <c r="HW85" s="434"/>
      <c r="HX85" s="434"/>
      <c r="HY85" s="434"/>
      <c r="HZ85" s="434"/>
      <c r="IA85" s="434"/>
      <c r="IB85" s="434"/>
      <c r="IC85" s="434"/>
      <c r="ID85" s="434"/>
      <c r="IE85" s="434"/>
      <c r="IF85" s="434"/>
      <c r="IG85" s="434"/>
      <c r="IH85" s="434"/>
      <c r="II85" s="434"/>
      <c r="IJ85" s="434"/>
      <c r="IK85" s="435">
        <v>25</v>
      </c>
      <c r="IL85" s="435">
        <v>4510000</v>
      </c>
      <c r="IM85" s="435">
        <v>3290000</v>
      </c>
    </row>
    <row r="86" spans="1:247" ht="7.5">
      <c r="A86" s="429" t="s">
        <v>721</v>
      </c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/>
      <c r="CU86" s="434"/>
      <c r="CV86" s="434"/>
      <c r="CW86" s="434">
        <v>1</v>
      </c>
      <c r="CX86" s="434">
        <v>10000</v>
      </c>
      <c r="CY86" s="434">
        <v>10000</v>
      </c>
      <c r="CZ86" s="434"/>
      <c r="DA86" s="434"/>
      <c r="DB86" s="434"/>
      <c r="DC86" s="434"/>
      <c r="DD86" s="434"/>
      <c r="DE86" s="434"/>
      <c r="DF86" s="434"/>
      <c r="DG86" s="434"/>
      <c r="DH86" s="434"/>
      <c r="DI86" s="434"/>
      <c r="DJ86" s="434"/>
      <c r="DK86" s="434"/>
      <c r="DL86" s="434"/>
      <c r="DM86" s="434"/>
      <c r="DN86" s="434"/>
      <c r="DO86" s="434"/>
      <c r="DP86" s="434"/>
      <c r="DQ86" s="434"/>
      <c r="DR86" s="434"/>
      <c r="DS86" s="434"/>
      <c r="DT86" s="434"/>
      <c r="DU86" s="434"/>
      <c r="DV86" s="434"/>
      <c r="DW86" s="434"/>
      <c r="DX86" s="434"/>
      <c r="DY86" s="434"/>
      <c r="DZ86" s="434"/>
      <c r="EA86" s="434"/>
      <c r="EB86" s="434"/>
      <c r="EC86" s="434"/>
      <c r="ED86" s="434"/>
      <c r="EE86" s="434"/>
      <c r="EF86" s="434"/>
      <c r="EG86" s="434"/>
      <c r="EH86" s="434"/>
      <c r="EI86" s="434"/>
      <c r="EJ86" s="434"/>
      <c r="EK86" s="434"/>
      <c r="EL86" s="434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  <c r="FG86" s="434"/>
      <c r="FH86" s="434"/>
      <c r="FI86" s="434"/>
      <c r="FJ86" s="434"/>
      <c r="FK86" s="434"/>
      <c r="FL86" s="434"/>
      <c r="FM86" s="434"/>
      <c r="FN86" s="434"/>
      <c r="FO86" s="434"/>
      <c r="FP86" s="434"/>
      <c r="FQ86" s="434"/>
      <c r="FR86" s="434"/>
      <c r="FS86" s="434"/>
      <c r="FT86" s="434"/>
      <c r="FU86" s="434"/>
      <c r="FV86" s="434"/>
      <c r="FW86" s="434"/>
      <c r="FX86" s="434"/>
      <c r="FY86" s="434"/>
      <c r="FZ86" s="434"/>
      <c r="GA86" s="434"/>
      <c r="GB86" s="434"/>
      <c r="GC86" s="434"/>
      <c r="GD86" s="434"/>
      <c r="GE86" s="434"/>
      <c r="GF86" s="434"/>
      <c r="GG86" s="434"/>
      <c r="GH86" s="434"/>
      <c r="GI86" s="434"/>
      <c r="GJ86" s="434"/>
      <c r="GK86" s="434"/>
      <c r="GL86" s="434"/>
      <c r="GM86" s="434"/>
      <c r="GN86" s="434"/>
      <c r="GO86" s="434"/>
      <c r="GP86" s="434"/>
      <c r="GQ86" s="434"/>
      <c r="GR86" s="434"/>
      <c r="GS86" s="434"/>
      <c r="GT86" s="434"/>
      <c r="GU86" s="434"/>
      <c r="GV86" s="434"/>
      <c r="GW86" s="434"/>
      <c r="GX86" s="434"/>
      <c r="GY86" s="434"/>
      <c r="GZ86" s="434"/>
      <c r="HA86" s="434"/>
      <c r="HB86" s="434"/>
      <c r="HC86" s="434"/>
      <c r="HD86" s="434"/>
      <c r="HE86" s="434"/>
      <c r="HF86" s="434"/>
      <c r="HG86" s="434"/>
      <c r="HH86" s="434"/>
      <c r="HI86" s="434"/>
      <c r="HJ86" s="434"/>
      <c r="HK86" s="434"/>
      <c r="HL86" s="434"/>
      <c r="HM86" s="434"/>
      <c r="HN86" s="434"/>
      <c r="HO86" s="434"/>
      <c r="HP86" s="434"/>
      <c r="HQ86" s="434"/>
      <c r="HR86" s="434"/>
      <c r="HS86" s="434"/>
      <c r="HT86" s="434"/>
      <c r="HU86" s="434"/>
      <c r="HV86" s="434"/>
      <c r="HW86" s="434"/>
      <c r="HX86" s="434"/>
      <c r="HY86" s="434"/>
      <c r="HZ86" s="434"/>
      <c r="IA86" s="434"/>
      <c r="IB86" s="434"/>
      <c r="IC86" s="434"/>
      <c r="ID86" s="434"/>
      <c r="IE86" s="434"/>
      <c r="IF86" s="434"/>
      <c r="IG86" s="434"/>
      <c r="IH86" s="434"/>
      <c r="II86" s="434"/>
      <c r="IJ86" s="434"/>
      <c r="IK86" s="435">
        <v>1</v>
      </c>
      <c r="IL86" s="435">
        <v>10000</v>
      </c>
      <c r="IM86" s="435">
        <v>10000</v>
      </c>
    </row>
    <row r="87" spans="1:247" ht="7.5">
      <c r="A87" s="429" t="s">
        <v>624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/>
      <c r="CU87" s="434"/>
      <c r="CV87" s="434"/>
      <c r="CW87" s="434">
        <v>1</v>
      </c>
      <c r="CX87" s="434">
        <v>12780845</v>
      </c>
      <c r="CY87" s="434" t="s">
        <v>676</v>
      </c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  <c r="DK87" s="434"/>
      <c r="DL87" s="434"/>
      <c r="DM87" s="434"/>
      <c r="DN87" s="434"/>
      <c r="DO87" s="434"/>
      <c r="DP87" s="434"/>
      <c r="DQ87" s="434"/>
      <c r="DR87" s="434"/>
      <c r="DS87" s="434"/>
      <c r="DT87" s="434"/>
      <c r="DU87" s="434"/>
      <c r="DV87" s="434"/>
      <c r="DW87" s="434"/>
      <c r="DX87" s="434"/>
      <c r="DY87" s="434"/>
      <c r="DZ87" s="434"/>
      <c r="EA87" s="434"/>
      <c r="EB87" s="434"/>
      <c r="EC87" s="434"/>
      <c r="ED87" s="434"/>
      <c r="EE87" s="434"/>
      <c r="EF87" s="434"/>
      <c r="EG87" s="434"/>
      <c r="EH87" s="434"/>
      <c r="EI87" s="434"/>
      <c r="EJ87" s="434"/>
      <c r="EK87" s="434"/>
      <c r="EL87" s="434"/>
      <c r="EM87" s="434"/>
      <c r="EN87" s="434"/>
      <c r="EO87" s="434"/>
      <c r="EP87" s="434"/>
      <c r="EQ87" s="434"/>
      <c r="ER87" s="434"/>
      <c r="ES87" s="434"/>
      <c r="ET87" s="434"/>
      <c r="EU87" s="434"/>
      <c r="EV87" s="434"/>
      <c r="EW87" s="434"/>
      <c r="EX87" s="434"/>
      <c r="EY87" s="434"/>
      <c r="EZ87" s="434"/>
      <c r="FA87" s="434"/>
      <c r="FB87" s="434"/>
      <c r="FC87" s="434"/>
      <c r="FD87" s="434"/>
      <c r="FE87" s="434"/>
      <c r="FF87" s="434"/>
      <c r="FG87" s="434"/>
      <c r="FH87" s="434"/>
      <c r="FI87" s="434"/>
      <c r="FJ87" s="434"/>
      <c r="FK87" s="434"/>
      <c r="FL87" s="434"/>
      <c r="FM87" s="434"/>
      <c r="FN87" s="434"/>
      <c r="FO87" s="434"/>
      <c r="FP87" s="434"/>
      <c r="FQ87" s="434"/>
      <c r="FR87" s="434"/>
      <c r="FS87" s="434"/>
      <c r="FT87" s="434"/>
      <c r="FU87" s="434"/>
      <c r="FV87" s="434"/>
      <c r="FW87" s="434"/>
      <c r="FX87" s="434"/>
      <c r="FY87" s="434"/>
      <c r="FZ87" s="434"/>
      <c r="GA87" s="434"/>
      <c r="GB87" s="434"/>
      <c r="GC87" s="434"/>
      <c r="GD87" s="434"/>
      <c r="GE87" s="434"/>
      <c r="GF87" s="434"/>
      <c r="GG87" s="434"/>
      <c r="GH87" s="434"/>
      <c r="GI87" s="434"/>
      <c r="GJ87" s="434"/>
      <c r="GK87" s="434"/>
      <c r="GL87" s="434"/>
      <c r="GM87" s="434"/>
      <c r="GN87" s="434"/>
      <c r="GO87" s="434"/>
      <c r="GP87" s="434"/>
      <c r="GQ87" s="434"/>
      <c r="GR87" s="434"/>
      <c r="GS87" s="434"/>
      <c r="GT87" s="434"/>
      <c r="GU87" s="434"/>
      <c r="GV87" s="434"/>
      <c r="GW87" s="434"/>
      <c r="GX87" s="434"/>
      <c r="GY87" s="434"/>
      <c r="GZ87" s="434"/>
      <c r="HA87" s="434"/>
      <c r="HB87" s="434"/>
      <c r="HC87" s="434"/>
      <c r="HD87" s="434"/>
      <c r="HE87" s="434"/>
      <c r="HF87" s="434"/>
      <c r="HG87" s="434"/>
      <c r="HH87" s="434"/>
      <c r="HI87" s="434"/>
      <c r="HJ87" s="434"/>
      <c r="HK87" s="434"/>
      <c r="HL87" s="434"/>
      <c r="HM87" s="434"/>
      <c r="HN87" s="434"/>
      <c r="HO87" s="434"/>
      <c r="HP87" s="434"/>
      <c r="HQ87" s="434"/>
      <c r="HR87" s="434"/>
      <c r="HS87" s="434"/>
      <c r="HT87" s="434"/>
      <c r="HU87" s="434"/>
      <c r="HV87" s="434"/>
      <c r="HW87" s="434"/>
      <c r="HX87" s="434"/>
      <c r="HY87" s="434"/>
      <c r="HZ87" s="434"/>
      <c r="IA87" s="434"/>
      <c r="IB87" s="434"/>
      <c r="IC87" s="434"/>
      <c r="ID87" s="434"/>
      <c r="IE87" s="434"/>
      <c r="IF87" s="434"/>
      <c r="IG87" s="434"/>
      <c r="IH87" s="434"/>
      <c r="II87" s="434"/>
      <c r="IJ87" s="434"/>
      <c r="IK87" s="435">
        <v>1</v>
      </c>
      <c r="IL87" s="435">
        <v>12780845</v>
      </c>
      <c r="IM87" s="435" t="s">
        <v>676</v>
      </c>
    </row>
    <row r="88" spans="1:247" ht="7.5">
      <c r="A88" s="429" t="s">
        <v>746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>
        <v>4</v>
      </c>
      <c r="CX88" s="434">
        <v>720000</v>
      </c>
      <c r="CY88" s="434">
        <v>720000</v>
      </c>
      <c r="CZ88" s="434"/>
      <c r="DA88" s="434"/>
      <c r="DB88" s="434"/>
      <c r="DC88" s="434"/>
      <c r="DD88" s="434"/>
      <c r="DE88" s="434"/>
      <c r="DF88" s="434"/>
      <c r="DG88" s="434"/>
      <c r="DH88" s="434"/>
      <c r="DI88" s="434"/>
      <c r="DJ88" s="434"/>
      <c r="DK88" s="434"/>
      <c r="DL88" s="434"/>
      <c r="DM88" s="434"/>
      <c r="DN88" s="434"/>
      <c r="DO88" s="434"/>
      <c r="DP88" s="434"/>
      <c r="DQ88" s="434"/>
      <c r="DR88" s="434"/>
      <c r="DS88" s="434"/>
      <c r="DT88" s="434"/>
      <c r="DU88" s="434"/>
      <c r="DV88" s="434"/>
      <c r="DW88" s="434"/>
      <c r="DX88" s="434"/>
      <c r="DY88" s="434"/>
      <c r="DZ88" s="434"/>
      <c r="EA88" s="434"/>
      <c r="EB88" s="434"/>
      <c r="EC88" s="434"/>
      <c r="ED88" s="434"/>
      <c r="EE88" s="434"/>
      <c r="EF88" s="434"/>
      <c r="EG88" s="434"/>
      <c r="EH88" s="434"/>
      <c r="EI88" s="434"/>
      <c r="EJ88" s="434"/>
      <c r="EK88" s="434"/>
      <c r="EL88" s="434"/>
      <c r="EM88" s="434"/>
      <c r="EN88" s="434"/>
      <c r="EO88" s="434"/>
      <c r="EP88" s="434"/>
      <c r="EQ88" s="434"/>
      <c r="ER88" s="434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/>
      <c r="FF88" s="434"/>
      <c r="FG88" s="434"/>
      <c r="FH88" s="434"/>
      <c r="FI88" s="434"/>
      <c r="FJ88" s="434"/>
      <c r="FK88" s="434"/>
      <c r="FL88" s="434"/>
      <c r="FM88" s="434"/>
      <c r="FN88" s="434"/>
      <c r="FO88" s="434"/>
      <c r="FP88" s="434"/>
      <c r="FQ88" s="434"/>
      <c r="FR88" s="434"/>
      <c r="FS88" s="434"/>
      <c r="FT88" s="434"/>
      <c r="FU88" s="434"/>
      <c r="FV88" s="434"/>
      <c r="FW88" s="434"/>
      <c r="FX88" s="434"/>
      <c r="FY88" s="434"/>
      <c r="FZ88" s="434"/>
      <c r="GA88" s="434"/>
      <c r="GB88" s="434"/>
      <c r="GC88" s="434"/>
      <c r="GD88" s="434"/>
      <c r="GE88" s="434"/>
      <c r="GF88" s="434"/>
      <c r="GG88" s="434"/>
      <c r="GH88" s="434"/>
      <c r="GI88" s="434"/>
      <c r="GJ88" s="434"/>
      <c r="GK88" s="434"/>
      <c r="GL88" s="434"/>
      <c r="GM88" s="434"/>
      <c r="GN88" s="434"/>
      <c r="GO88" s="434"/>
      <c r="GP88" s="434"/>
      <c r="GQ88" s="434"/>
      <c r="GR88" s="434"/>
      <c r="GS88" s="434"/>
      <c r="GT88" s="434"/>
      <c r="GU88" s="434"/>
      <c r="GV88" s="434"/>
      <c r="GW88" s="434"/>
      <c r="GX88" s="434"/>
      <c r="GY88" s="434"/>
      <c r="GZ88" s="434"/>
      <c r="HA88" s="434"/>
      <c r="HB88" s="434"/>
      <c r="HC88" s="434"/>
      <c r="HD88" s="434"/>
      <c r="HE88" s="434"/>
      <c r="HF88" s="434"/>
      <c r="HG88" s="434"/>
      <c r="HH88" s="434"/>
      <c r="HI88" s="434"/>
      <c r="HJ88" s="434"/>
      <c r="HK88" s="434"/>
      <c r="HL88" s="434"/>
      <c r="HM88" s="434"/>
      <c r="HN88" s="434"/>
      <c r="HO88" s="434"/>
      <c r="HP88" s="434"/>
      <c r="HQ88" s="434"/>
      <c r="HR88" s="434"/>
      <c r="HS88" s="434"/>
      <c r="HT88" s="434"/>
      <c r="HU88" s="434"/>
      <c r="HV88" s="434"/>
      <c r="HW88" s="434"/>
      <c r="HX88" s="434"/>
      <c r="HY88" s="434"/>
      <c r="HZ88" s="434"/>
      <c r="IA88" s="434"/>
      <c r="IB88" s="434"/>
      <c r="IC88" s="434"/>
      <c r="ID88" s="434"/>
      <c r="IE88" s="434"/>
      <c r="IF88" s="434"/>
      <c r="IG88" s="434"/>
      <c r="IH88" s="434"/>
      <c r="II88" s="434"/>
      <c r="IJ88" s="434"/>
      <c r="IK88" s="435">
        <v>4</v>
      </c>
      <c r="IL88" s="435">
        <v>720000</v>
      </c>
      <c r="IM88" s="435">
        <v>720000</v>
      </c>
    </row>
    <row r="89" spans="1:247" ht="7.5">
      <c r="A89" s="429" t="s">
        <v>747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>
        <v>1</v>
      </c>
      <c r="U89" s="434">
        <v>100000</v>
      </c>
      <c r="V89" s="434">
        <v>50000</v>
      </c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4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/>
      <c r="CX89" s="434"/>
      <c r="CY89" s="434"/>
      <c r="CZ89" s="434"/>
      <c r="DA89" s="434"/>
      <c r="DB89" s="434"/>
      <c r="DC89" s="434"/>
      <c r="DD89" s="434"/>
      <c r="DE89" s="434"/>
      <c r="DF89" s="434"/>
      <c r="DG89" s="434"/>
      <c r="DH89" s="434"/>
      <c r="DI89" s="434"/>
      <c r="DJ89" s="434"/>
      <c r="DK89" s="434"/>
      <c r="DL89" s="434"/>
      <c r="DM89" s="434"/>
      <c r="DN89" s="434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4"/>
      <c r="EB89" s="434"/>
      <c r="EC89" s="434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/>
      <c r="FF89" s="434"/>
      <c r="FG89" s="434"/>
      <c r="FH89" s="434"/>
      <c r="FI89" s="434"/>
      <c r="FJ89" s="434"/>
      <c r="FK89" s="434"/>
      <c r="FL89" s="434"/>
      <c r="FM89" s="434"/>
      <c r="FN89" s="434"/>
      <c r="FO89" s="434"/>
      <c r="FP89" s="434"/>
      <c r="FQ89" s="434"/>
      <c r="FR89" s="434"/>
      <c r="FS89" s="434"/>
      <c r="FT89" s="434"/>
      <c r="FU89" s="434"/>
      <c r="FV89" s="434"/>
      <c r="FW89" s="434"/>
      <c r="FX89" s="434"/>
      <c r="FY89" s="434"/>
      <c r="FZ89" s="434"/>
      <c r="GA89" s="434"/>
      <c r="GB89" s="434"/>
      <c r="GC89" s="434"/>
      <c r="GD89" s="434"/>
      <c r="GE89" s="434"/>
      <c r="GF89" s="434"/>
      <c r="GG89" s="434"/>
      <c r="GH89" s="434"/>
      <c r="GI89" s="434"/>
      <c r="GJ89" s="434"/>
      <c r="GK89" s="434"/>
      <c r="GL89" s="434"/>
      <c r="GM89" s="434"/>
      <c r="GN89" s="434"/>
      <c r="GO89" s="434"/>
      <c r="GP89" s="434"/>
      <c r="GQ89" s="434"/>
      <c r="GR89" s="434"/>
      <c r="GS89" s="434"/>
      <c r="GT89" s="434"/>
      <c r="GU89" s="434"/>
      <c r="GV89" s="434"/>
      <c r="GW89" s="434"/>
      <c r="GX89" s="434"/>
      <c r="GY89" s="434"/>
      <c r="GZ89" s="434"/>
      <c r="HA89" s="434"/>
      <c r="HB89" s="434"/>
      <c r="HC89" s="434"/>
      <c r="HD89" s="434"/>
      <c r="HE89" s="434"/>
      <c r="HF89" s="434"/>
      <c r="HG89" s="434"/>
      <c r="HH89" s="434"/>
      <c r="HI89" s="434"/>
      <c r="HJ89" s="434"/>
      <c r="HK89" s="434"/>
      <c r="HL89" s="434"/>
      <c r="HM89" s="434"/>
      <c r="HN89" s="434"/>
      <c r="HO89" s="434"/>
      <c r="HP89" s="434"/>
      <c r="HQ89" s="434"/>
      <c r="HR89" s="434"/>
      <c r="HS89" s="434"/>
      <c r="HT89" s="434"/>
      <c r="HU89" s="434"/>
      <c r="HV89" s="434"/>
      <c r="HW89" s="434"/>
      <c r="HX89" s="434"/>
      <c r="HY89" s="434"/>
      <c r="HZ89" s="434"/>
      <c r="IA89" s="434"/>
      <c r="IB89" s="434"/>
      <c r="IC89" s="434"/>
      <c r="ID89" s="434"/>
      <c r="IE89" s="434"/>
      <c r="IF89" s="434"/>
      <c r="IG89" s="434"/>
      <c r="IH89" s="434"/>
      <c r="II89" s="434"/>
      <c r="IJ89" s="434"/>
      <c r="IK89" s="435">
        <v>1</v>
      </c>
      <c r="IL89" s="435">
        <v>100000</v>
      </c>
      <c r="IM89" s="435">
        <v>50000</v>
      </c>
    </row>
    <row r="90" spans="1:247" ht="7.5">
      <c r="A90" s="429" t="s">
        <v>580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>
        <v>12</v>
      </c>
      <c r="U90" s="434">
        <v>1730500</v>
      </c>
      <c r="V90" s="434">
        <v>988500</v>
      </c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>
        <v>1</v>
      </c>
      <c r="AV90" s="434">
        <v>50000</v>
      </c>
      <c r="AW90" s="434">
        <v>25000</v>
      </c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>
        <v>1</v>
      </c>
      <c r="CU90" s="434">
        <v>1000000</v>
      </c>
      <c r="CV90" s="434">
        <v>1000000</v>
      </c>
      <c r="CW90" s="434">
        <v>19</v>
      </c>
      <c r="CX90" s="434">
        <v>4580000</v>
      </c>
      <c r="CY90" s="434">
        <v>3669000</v>
      </c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  <c r="DK90" s="434"/>
      <c r="DL90" s="434"/>
      <c r="DM90" s="434"/>
      <c r="DN90" s="434"/>
      <c r="DO90" s="434"/>
      <c r="DP90" s="434"/>
      <c r="DQ90" s="434"/>
      <c r="DR90" s="434"/>
      <c r="DS90" s="434"/>
      <c r="DT90" s="434"/>
      <c r="DU90" s="434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434"/>
      <c r="FL90" s="434"/>
      <c r="FM90" s="434"/>
      <c r="FN90" s="434"/>
      <c r="FO90" s="434"/>
      <c r="FP90" s="434"/>
      <c r="FQ90" s="434"/>
      <c r="FR90" s="434"/>
      <c r="FS90" s="434"/>
      <c r="FT90" s="434"/>
      <c r="FU90" s="434"/>
      <c r="FV90" s="434"/>
      <c r="FW90" s="434"/>
      <c r="FX90" s="434"/>
      <c r="FY90" s="434"/>
      <c r="FZ90" s="434"/>
      <c r="GA90" s="434"/>
      <c r="GB90" s="434"/>
      <c r="GC90" s="434"/>
      <c r="GD90" s="434"/>
      <c r="GE90" s="434"/>
      <c r="GF90" s="434"/>
      <c r="GG90" s="434"/>
      <c r="GH90" s="434"/>
      <c r="GI90" s="434"/>
      <c r="GJ90" s="434"/>
      <c r="GK90" s="434"/>
      <c r="GL90" s="434"/>
      <c r="GM90" s="434"/>
      <c r="GN90" s="434"/>
      <c r="GO90" s="434"/>
      <c r="GP90" s="434"/>
      <c r="GQ90" s="434"/>
      <c r="GR90" s="434"/>
      <c r="GS90" s="434"/>
      <c r="GT90" s="434"/>
      <c r="GU90" s="434"/>
      <c r="GV90" s="434"/>
      <c r="GW90" s="434"/>
      <c r="GX90" s="434"/>
      <c r="GY90" s="434"/>
      <c r="GZ90" s="434"/>
      <c r="HA90" s="434"/>
      <c r="HB90" s="434"/>
      <c r="HC90" s="434"/>
      <c r="HD90" s="434"/>
      <c r="HE90" s="434"/>
      <c r="HF90" s="434"/>
      <c r="HG90" s="434"/>
      <c r="HH90" s="434"/>
      <c r="HI90" s="434"/>
      <c r="HJ90" s="434"/>
      <c r="HK90" s="434"/>
      <c r="HL90" s="434"/>
      <c r="HM90" s="434"/>
      <c r="HN90" s="434"/>
      <c r="HO90" s="434"/>
      <c r="HP90" s="434"/>
      <c r="HQ90" s="434"/>
      <c r="HR90" s="434"/>
      <c r="HS90" s="434"/>
      <c r="HT90" s="434"/>
      <c r="HU90" s="434"/>
      <c r="HV90" s="434"/>
      <c r="HW90" s="434"/>
      <c r="HX90" s="434"/>
      <c r="HY90" s="434"/>
      <c r="HZ90" s="434"/>
      <c r="IA90" s="434"/>
      <c r="IB90" s="434"/>
      <c r="IC90" s="434"/>
      <c r="ID90" s="434"/>
      <c r="IE90" s="434"/>
      <c r="IF90" s="434"/>
      <c r="IG90" s="434"/>
      <c r="IH90" s="434"/>
      <c r="II90" s="434"/>
      <c r="IJ90" s="434"/>
      <c r="IK90" s="435">
        <v>33</v>
      </c>
      <c r="IL90" s="435">
        <v>7360500</v>
      </c>
      <c r="IM90" s="435">
        <v>5682500</v>
      </c>
    </row>
    <row r="91" spans="1:247" ht="7.5">
      <c r="A91" s="429" t="s">
        <v>679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>
        <v>1</v>
      </c>
      <c r="CX91" s="434">
        <v>100000</v>
      </c>
      <c r="CY91" s="434">
        <v>100000</v>
      </c>
      <c r="CZ91" s="434"/>
      <c r="DA91" s="434"/>
      <c r="DB91" s="434"/>
      <c r="DC91" s="434"/>
      <c r="DD91" s="434"/>
      <c r="DE91" s="434"/>
      <c r="DF91" s="434"/>
      <c r="DG91" s="434"/>
      <c r="DH91" s="434"/>
      <c r="DI91" s="434"/>
      <c r="DJ91" s="434"/>
      <c r="DK91" s="434"/>
      <c r="DL91" s="434"/>
      <c r="DM91" s="434"/>
      <c r="DN91" s="434"/>
      <c r="DO91" s="434"/>
      <c r="DP91" s="434"/>
      <c r="DQ91" s="434"/>
      <c r="DR91" s="434"/>
      <c r="DS91" s="434"/>
      <c r="DT91" s="434"/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/>
      <c r="EN91" s="434"/>
      <c r="EO91" s="434"/>
      <c r="EP91" s="434"/>
      <c r="EQ91" s="434"/>
      <c r="ER91" s="434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/>
      <c r="FF91" s="434"/>
      <c r="FG91" s="434"/>
      <c r="FH91" s="434"/>
      <c r="FI91" s="434"/>
      <c r="FJ91" s="434"/>
      <c r="FK91" s="434"/>
      <c r="FL91" s="434"/>
      <c r="FM91" s="434"/>
      <c r="FN91" s="434"/>
      <c r="FO91" s="434"/>
      <c r="FP91" s="434"/>
      <c r="FQ91" s="434"/>
      <c r="FR91" s="434"/>
      <c r="FS91" s="434"/>
      <c r="FT91" s="434"/>
      <c r="FU91" s="434"/>
      <c r="FV91" s="434"/>
      <c r="FW91" s="434"/>
      <c r="FX91" s="434"/>
      <c r="FY91" s="434"/>
      <c r="FZ91" s="434"/>
      <c r="GA91" s="434"/>
      <c r="GB91" s="434"/>
      <c r="GC91" s="434"/>
      <c r="GD91" s="434"/>
      <c r="GE91" s="434"/>
      <c r="GF91" s="434"/>
      <c r="GG91" s="434"/>
      <c r="GH91" s="434"/>
      <c r="GI91" s="434"/>
      <c r="GJ91" s="434"/>
      <c r="GK91" s="434"/>
      <c r="GL91" s="434"/>
      <c r="GM91" s="434"/>
      <c r="GN91" s="434"/>
      <c r="GO91" s="434"/>
      <c r="GP91" s="434"/>
      <c r="GQ91" s="434"/>
      <c r="GR91" s="434"/>
      <c r="GS91" s="434"/>
      <c r="GT91" s="434"/>
      <c r="GU91" s="434"/>
      <c r="GV91" s="434"/>
      <c r="GW91" s="434"/>
      <c r="GX91" s="434"/>
      <c r="GY91" s="434"/>
      <c r="GZ91" s="434"/>
      <c r="HA91" s="434"/>
      <c r="HB91" s="434"/>
      <c r="HC91" s="434"/>
      <c r="HD91" s="434"/>
      <c r="HE91" s="434"/>
      <c r="HF91" s="434"/>
      <c r="HG91" s="434"/>
      <c r="HH91" s="434"/>
      <c r="HI91" s="434"/>
      <c r="HJ91" s="434"/>
      <c r="HK91" s="434"/>
      <c r="HL91" s="434"/>
      <c r="HM91" s="434"/>
      <c r="HN91" s="434"/>
      <c r="HO91" s="434"/>
      <c r="HP91" s="434"/>
      <c r="HQ91" s="434"/>
      <c r="HR91" s="434"/>
      <c r="HS91" s="434"/>
      <c r="HT91" s="434"/>
      <c r="HU91" s="434"/>
      <c r="HV91" s="434"/>
      <c r="HW91" s="434"/>
      <c r="HX91" s="434"/>
      <c r="HY91" s="434"/>
      <c r="HZ91" s="434"/>
      <c r="IA91" s="434"/>
      <c r="IB91" s="434"/>
      <c r="IC91" s="434"/>
      <c r="ID91" s="434"/>
      <c r="IE91" s="434"/>
      <c r="IF91" s="434"/>
      <c r="IG91" s="434"/>
      <c r="IH91" s="434"/>
      <c r="II91" s="434"/>
      <c r="IJ91" s="434"/>
      <c r="IK91" s="435">
        <v>1</v>
      </c>
      <c r="IL91" s="435">
        <v>100000</v>
      </c>
      <c r="IM91" s="435">
        <v>100000</v>
      </c>
    </row>
    <row r="92" spans="1:247" ht="7.5">
      <c r="A92" s="429" t="s">
        <v>722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434"/>
      <c r="AW92" s="434"/>
      <c r="AX92" s="434"/>
      <c r="AY92" s="434"/>
      <c r="AZ92" s="434"/>
      <c r="BA92" s="434"/>
      <c r="BB92" s="434"/>
      <c r="BC92" s="434"/>
      <c r="BD92" s="434"/>
      <c r="BE92" s="434"/>
      <c r="BF92" s="434"/>
      <c r="BG92" s="434"/>
      <c r="BH92" s="434"/>
      <c r="BI92" s="434"/>
      <c r="BJ92" s="434"/>
      <c r="BK92" s="434"/>
      <c r="BL92" s="434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>
        <v>1</v>
      </c>
      <c r="CX92" s="434">
        <v>50000</v>
      </c>
      <c r="CY92" s="434">
        <v>25000</v>
      </c>
      <c r="CZ92" s="434"/>
      <c r="DA92" s="434"/>
      <c r="DB92" s="434"/>
      <c r="DC92" s="434"/>
      <c r="DD92" s="434"/>
      <c r="DE92" s="434"/>
      <c r="DF92" s="434"/>
      <c r="DG92" s="434"/>
      <c r="DH92" s="434"/>
      <c r="DI92" s="434"/>
      <c r="DJ92" s="434"/>
      <c r="DK92" s="434"/>
      <c r="DL92" s="434"/>
      <c r="DM92" s="434"/>
      <c r="DN92" s="434"/>
      <c r="DO92" s="434"/>
      <c r="DP92" s="434"/>
      <c r="DQ92" s="434"/>
      <c r="DR92" s="434"/>
      <c r="DS92" s="434"/>
      <c r="DT92" s="434"/>
      <c r="DU92" s="434"/>
      <c r="DV92" s="434"/>
      <c r="DW92" s="434"/>
      <c r="DX92" s="434"/>
      <c r="DY92" s="434"/>
      <c r="DZ92" s="434"/>
      <c r="EA92" s="434"/>
      <c r="EB92" s="434"/>
      <c r="EC92" s="434"/>
      <c r="ED92" s="434"/>
      <c r="EE92" s="434"/>
      <c r="EF92" s="434"/>
      <c r="EG92" s="434"/>
      <c r="EH92" s="434"/>
      <c r="EI92" s="434"/>
      <c r="EJ92" s="434"/>
      <c r="EK92" s="434"/>
      <c r="EL92" s="434"/>
      <c r="EM92" s="434"/>
      <c r="EN92" s="434"/>
      <c r="EO92" s="434"/>
      <c r="EP92" s="434"/>
      <c r="EQ92" s="434"/>
      <c r="ER92" s="434"/>
      <c r="ES92" s="434"/>
      <c r="ET92" s="434"/>
      <c r="EU92" s="434"/>
      <c r="EV92" s="434"/>
      <c r="EW92" s="434"/>
      <c r="EX92" s="434"/>
      <c r="EY92" s="434"/>
      <c r="EZ92" s="434"/>
      <c r="FA92" s="434"/>
      <c r="FB92" s="434"/>
      <c r="FC92" s="434"/>
      <c r="FD92" s="434"/>
      <c r="FE92" s="434"/>
      <c r="FF92" s="434"/>
      <c r="FG92" s="434"/>
      <c r="FH92" s="434"/>
      <c r="FI92" s="434"/>
      <c r="FJ92" s="434"/>
      <c r="FK92" s="434"/>
      <c r="FL92" s="434"/>
      <c r="FM92" s="434"/>
      <c r="FN92" s="434"/>
      <c r="FO92" s="434"/>
      <c r="FP92" s="434"/>
      <c r="FQ92" s="434"/>
      <c r="FR92" s="434"/>
      <c r="FS92" s="434"/>
      <c r="FT92" s="434"/>
      <c r="FU92" s="434"/>
      <c r="FV92" s="434"/>
      <c r="FW92" s="434"/>
      <c r="FX92" s="434"/>
      <c r="FY92" s="434"/>
      <c r="FZ92" s="434"/>
      <c r="GA92" s="434"/>
      <c r="GB92" s="434"/>
      <c r="GC92" s="434"/>
      <c r="GD92" s="434"/>
      <c r="GE92" s="434"/>
      <c r="GF92" s="434"/>
      <c r="GG92" s="434"/>
      <c r="GH92" s="434"/>
      <c r="GI92" s="434"/>
      <c r="GJ92" s="434"/>
      <c r="GK92" s="434"/>
      <c r="GL92" s="434"/>
      <c r="GM92" s="434"/>
      <c r="GN92" s="434"/>
      <c r="GO92" s="434"/>
      <c r="GP92" s="434"/>
      <c r="GQ92" s="434"/>
      <c r="GR92" s="434"/>
      <c r="GS92" s="434"/>
      <c r="GT92" s="434"/>
      <c r="GU92" s="434"/>
      <c r="GV92" s="434"/>
      <c r="GW92" s="434"/>
      <c r="GX92" s="434"/>
      <c r="GY92" s="434"/>
      <c r="GZ92" s="434"/>
      <c r="HA92" s="434"/>
      <c r="HB92" s="434"/>
      <c r="HC92" s="434"/>
      <c r="HD92" s="434"/>
      <c r="HE92" s="434"/>
      <c r="HF92" s="434"/>
      <c r="HG92" s="434"/>
      <c r="HH92" s="434"/>
      <c r="HI92" s="434"/>
      <c r="HJ92" s="434"/>
      <c r="HK92" s="434"/>
      <c r="HL92" s="434"/>
      <c r="HM92" s="434"/>
      <c r="HN92" s="434"/>
      <c r="HO92" s="434"/>
      <c r="HP92" s="434"/>
      <c r="HQ92" s="434"/>
      <c r="HR92" s="434"/>
      <c r="HS92" s="434"/>
      <c r="HT92" s="434"/>
      <c r="HU92" s="434"/>
      <c r="HV92" s="434"/>
      <c r="HW92" s="434"/>
      <c r="HX92" s="434"/>
      <c r="HY92" s="434"/>
      <c r="HZ92" s="434"/>
      <c r="IA92" s="434"/>
      <c r="IB92" s="434"/>
      <c r="IC92" s="434"/>
      <c r="ID92" s="434"/>
      <c r="IE92" s="434"/>
      <c r="IF92" s="434"/>
      <c r="IG92" s="434"/>
      <c r="IH92" s="434"/>
      <c r="II92" s="434"/>
      <c r="IJ92" s="434"/>
      <c r="IK92" s="435">
        <v>1</v>
      </c>
      <c r="IL92" s="435">
        <v>50000</v>
      </c>
      <c r="IM92" s="435">
        <v>25000</v>
      </c>
    </row>
    <row r="93" spans="1:247" ht="7.5">
      <c r="A93" s="429" t="s">
        <v>723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>
        <v>2</v>
      </c>
      <c r="CX93" s="434">
        <v>60000</v>
      </c>
      <c r="CY93" s="434">
        <v>35000</v>
      </c>
      <c r="CZ93" s="434"/>
      <c r="DA93" s="434"/>
      <c r="DB93" s="434"/>
      <c r="DC93" s="434"/>
      <c r="DD93" s="434"/>
      <c r="DE93" s="434"/>
      <c r="DF93" s="434"/>
      <c r="DG93" s="434"/>
      <c r="DH93" s="434"/>
      <c r="DI93" s="434"/>
      <c r="DJ93" s="434"/>
      <c r="DK93" s="434"/>
      <c r="DL93" s="434"/>
      <c r="DM93" s="434"/>
      <c r="DN93" s="434"/>
      <c r="DO93" s="434"/>
      <c r="DP93" s="434"/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434"/>
      <c r="FL93" s="434"/>
      <c r="FM93" s="434"/>
      <c r="FN93" s="434"/>
      <c r="FO93" s="434"/>
      <c r="FP93" s="434"/>
      <c r="FQ93" s="434"/>
      <c r="FR93" s="434"/>
      <c r="FS93" s="434"/>
      <c r="FT93" s="434"/>
      <c r="FU93" s="434"/>
      <c r="FV93" s="434"/>
      <c r="FW93" s="434"/>
      <c r="FX93" s="434"/>
      <c r="FY93" s="434"/>
      <c r="FZ93" s="434"/>
      <c r="GA93" s="434"/>
      <c r="GB93" s="434"/>
      <c r="GC93" s="434"/>
      <c r="GD93" s="434"/>
      <c r="GE93" s="434"/>
      <c r="GF93" s="434"/>
      <c r="GG93" s="434"/>
      <c r="GH93" s="434"/>
      <c r="GI93" s="434"/>
      <c r="GJ93" s="434"/>
      <c r="GK93" s="434"/>
      <c r="GL93" s="434"/>
      <c r="GM93" s="434"/>
      <c r="GN93" s="434"/>
      <c r="GO93" s="434"/>
      <c r="GP93" s="434"/>
      <c r="GQ93" s="434"/>
      <c r="GR93" s="434"/>
      <c r="GS93" s="434"/>
      <c r="GT93" s="434"/>
      <c r="GU93" s="434"/>
      <c r="GV93" s="434"/>
      <c r="GW93" s="434"/>
      <c r="GX93" s="434"/>
      <c r="GY93" s="434"/>
      <c r="GZ93" s="434"/>
      <c r="HA93" s="434"/>
      <c r="HB93" s="434"/>
      <c r="HC93" s="434"/>
      <c r="HD93" s="434"/>
      <c r="HE93" s="434"/>
      <c r="HF93" s="434"/>
      <c r="HG93" s="434"/>
      <c r="HH93" s="434"/>
      <c r="HI93" s="434"/>
      <c r="HJ93" s="434"/>
      <c r="HK93" s="434"/>
      <c r="HL93" s="434"/>
      <c r="HM93" s="434"/>
      <c r="HN93" s="434"/>
      <c r="HO93" s="434"/>
      <c r="HP93" s="434"/>
      <c r="HQ93" s="434"/>
      <c r="HR93" s="434"/>
      <c r="HS93" s="434"/>
      <c r="HT93" s="434"/>
      <c r="HU93" s="434"/>
      <c r="HV93" s="434"/>
      <c r="HW93" s="434"/>
      <c r="HX93" s="434"/>
      <c r="HY93" s="434"/>
      <c r="HZ93" s="434"/>
      <c r="IA93" s="434"/>
      <c r="IB93" s="434"/>
      <c r="IC93" s="434"/>
      <c r="ID93" s="434"/>
      <c r="IE93" s="434"/>
      <c r="IF93" s="434"/>
      <c r="IG93" s="434"/>
      <c r="IH93" s="434"/>
      <c r="II93" s="434"/>
      <c r="IJ93" s="434"/>
      <c r="IK93" s="435">
        <v>2</v>
      </c>
      <c r="IL93" s="435">
        <v>60000</v>
      </c>
      <c r="IM93" s="435">
        <v>35000</v>
      </c>
    </row>
    <row r="94" spans="1:247" ht="7.5">
      <c r="A94" s="429" t="s">
        <v>627</v>
      </c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434"/>
      <c r="AZ94" s="434"/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/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4"/>
      <c r="CK94" s="434"/>
      <c r="CL94" s="434"/>
      <c r="CM94" s="434"/>
      <c r="CN94" s="434"/>
      <c r="CO94" s="434"/>
      <c r="CP94" s="434"/>
      <c r="CQ94" s="434"/>
      <c r="CR94" s="434"/>
      <c r="CS94" s="434"/>
      <c r="CT94" s="434"/>
      <c r="CU94" s="434"/>
      <c r="CV94" s="434"/>
      <c r="CW94" s="434">
        <v>2</v>
      </c>
      <c r="CX94" s="434">
        <v>150000</v>
      </c>
      <c r="CY94" s="434">
        <v>100000</v>
      </c>
      <c r="CZ94" s="434"/>
      <c r="DA94" s="434"/>
      <c r="DB94" s="434"/>
      <c r="DC94" s="434"/>
      <c r="DD94" s="434"/>
      <c r="DE94" s="434"/>
      <c r="DF94" s="434"/>
      <c r="DG94" s="434"/>
      <c r="DH94" s="434"/>
      <c r="DI94" s="434"/>
      <c r="DJ94" s="434"/>
      <c r="DK94" s="434"/>
      <c r="DL94" s="434"/>
      <c r="DM94" s="434"/>
      <c r="DN94" s="434"/>
      <c r="DO94" s="434"/>
      <c r="DP94" s="434"/>
      <c r="DQ94" s="434"/>
      <c r="DR94" s="434"/>
      <c r="DS94" s="434"/>
      <c r="DT94" s="434"/>
      <c r="DU94" s="434"/>
      <c r="DV94" s="434"/>
      <c r="DW94" s="434"/>
      <c r="DX94" s="434"/>
      <c r="DY94" s="434"/>
      <c r="DZ94" s="434"/>
      <c r="EA94" s="434"/>
      <c r="EB94" s="434"/>
      <c r="EC94" s="434"/>
      <c r="ED94" s="434"/>
      <c r="EE94" s="434"/>
      <c r="EF94" s="434"/>
      <c r="EG94" s="434"/>
      <c r="EH94" s="434"/>
      <c r="EI94" s="434"/>
      <c r="EJ94" s="434"/>
      <c r="EK94" s="434"/>
      <c r="EL94" s="434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  <c r="FG94" s="434"/>
      <c r="FH94" s="434"/>
      <c r="FI94" s="434"/>
      <c r="FJ94" s="434"/>
      <c r="FK94" s="434"/>
      <c r="FL94" s="434"/>
      <c r="FM94" s="434"/>
      <c r="FN94" s="434"/>
      <c r="FO94" s="434"/>
      <c r="FP94" s="434"/>
      <c r="FQ94" s="434"/>
      <c r="FR94" s="434"/>
      <c r="FS94" s="434"/>
      <c r="FT94" s="434"/>
      <c r="FU94" s="434"/>
      <c r="FV94" s="434"/>
      <c r="FW94" s="434"/>
      <c r="FX94" s="434"/>
      <c r="FY94" s="434"/>
      <c r="FZ94" s="434"/>
      <c r="GA94" s="434"/>
      <c r="GB94" s="434"/>
      <c r="GC94" s="434"/>
      <c r="GD94" s="434"/>
      <c r="GE94" s="434"/>
      <c r="GF94" s="434"/>
      <c r="GG94" s="434"/>
      <c r="GH94" s="434"/>
      <c r="GI94" s="434"/>
      <c r="GJ94" s="434"/>
      <c r="GK94" s="434"/>
      <c r="GL94" s="434"/>
      <c r="GM94" s="434"/>
      <c r="GN94" s="434"/>
      <c r="GO94" s="434"/>
      <c r="GP94" s="434"/>
      <c r="GQ94" s="434"/>
      <c r="GR94" s="434"/>
      <c r="GS94" s="434"/>
      <c r="GT94" s="434"/>
      <c r="GU94" s="434"/>
      <c r="GV94" s="434"/>
      <c r="GW94" s="434"/>
      <c r="GX94" s="434"/>
      <c r="GY94" s="434"/>
      <c r="GZ94" s="434"/>
      <c r="HA94" s="434"/>
      <c r="HB94" s="434"/>
      <c r="HC94" s="434"/>
      <c r="HD94" s="434"/>
      <c r="HE94" s="434"/>
      <c r="HF94" s="434"/>
      <c r="HG94" s="434"/>
      <c r="HH94" s="434"/>
      <c r="HI94" s="434"/>
      <c r="HJ94" s="434"/>
      <c r="HK94" s="434"/>
      <c r="HL94" s="434"/>
      <c r="HM94" s="434"/>
      <c r="HN94" s="434"/>
      <c r="HO94" s="434"/>
      <c r="HP94" s="434"/>
      <c r="HQ94" s="434"/>
      <c r="HR94" s="434"/>
      <c r="HS94" s="434"/>
      <c r="HT94" s="434"/>
      <c r="HU94" s="434"/>
      <c r="HV94" s="434"/>
      <c r="HW94" s="434"/>
      <c r="HX94" s="434"/>
      <c r="HY94" s="434"/>
      <c r="HZ94" s="434"/>
      <c r="IA94" s="434"/>
      <c r="IB94" s="434"/>
      <c r="IC94" s="434"/>
      <c r="ID94" s="434"/>
      <c r="IE94" s="434"/>
      <c r="IF94" s="434"/>
      <c r="IG94" s="434"/>
      <c r="IH94" s="434"/>
      <c r="II94" s="434"/>
      <c r="IJ94" s="434"/>
      <c r="IK94" s="435">
        <v>2</v>
      </c>
      <c r="IL94" s="435">
        <v>150000</v>
      </c>
      <c r="IM94" s="435">
        <v>100000</v>
      </c>
    </row>
    <row r="95" spans="1:247" ht="7.5">
      <c r="A95" s="429" t="s">
        <v>620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>
        <v>1</v>
      </c>
      <c r="R95" s="434">
        <v>20000</v>
      </c>
      <c r="S95" s="434">
        <v>10000</v>
      </c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/>
      <c r="BX95" s="434"/>
      <c r="BY95" s="434"/>
      <c r="BZ95" s="434"/>
      <c r="CA95" s="434"/>
      <c r="CB95" s="434"/>
      <c r="CC95" s="434"/>
      <c r="CD95" s="434"/>
      <c r="CE95" s="434"/>
      <c r="CF95" s="434"/>
      <c r="CG95" s="434"/>
      <c r="CH95" s="434"/>
      <c r="CI95" s="434"/>
      <c r="CJ95" s="434"/>
      <c r="CK95" s="434"/>
      <c r="CL95" s="434"/>
      <c r="CM95" s="434"/>
      <c r="CN95" s="434"/>
      <c r="CO95" s="434"/>
      <c r="CP95" s="434"/>
      <c r="CQ95" s="434"/>
      <c r="CR95" s="434"/>
      <c r="CS95" s="434"/>
      <c r="CT95" s="434"/>
      <c r="CU95" s="434"/>
      <c r="CV95" s="434"/>
      <c r="CW95" s="434">
        <v>8</v>
      </c>
      <c r="CX95" s="434">
        <v>979000</v>
      </c>
      <c r="CY95" s="434">
        <v>852000</v>
      </c>
      <c r="CZ95" s="434"/>
      <c r="DA95" s="434"/>
      <c r="DB95" s="434"/>
      <c r="DC95" s="434"/>
      <c r="DD95" s="434"/>
      <c r="DE95" s="434"/>
      <c r="DF95" s="434"/>
      <c r="DG95" s="434"/>
      <c r="DH95" s="434"/>
      <c r="DI95" s="434"/>
      <c r="DJ95" s="434"/>
      <c r="DK95" s="434"/>
      <c r="DL95" s="434"/>
      <c r="DM95" s="434"/>
      <c r="DN95" s="434"/>
      <c r="DO95" s="434"/>
      <c r="DP95" s="434"/>
      <c r="DQ95" s="434"/>
      <c r="DR95" s="434"/>
      <c r="DS95" s="434"/>
      <c r="DT95" s="434"/>
      <c r="DU95" s="434"/>
      <c r="DV95" s="434"/>
      <c r="DW95" s="434"/>
      <c r="DX95" s="434"/>
      <c r="DY95" s="434"/>
      <c r="DZ95" s="434"/>
      <c r="EA95" s="434"/>
      <c r="EB95" s="434"/>
      <c r="EC95" s="434"/>
      <c r="ED95" s="434"/>
      <c r="EE95" s="434"/>
      <c r="EF95" s="434"/>
      <c r="EG95" s="434"/>
      <c r="EH95" s="434"/>
      <c r="EI95" s="434"/>
      <c r="EJ95" s="434"/>
      <c r="EK95" s="434"/>
      <c r="EL95" s="434"/>
      <c r="EM95" s="434"/>
      <c r="EN95" s="434"/>
      <c r="EO95" s="434"/>
      <c r="EP95" s="434"/>
      <c r="EQ95" s="434"/>
      <c r="ER95" s="434"/>
      <c r="ES95" s="434"/>
      <c r="ET95" s="434"/>
      <c r="EU95" s="434"/>
      <c r="EV95" s="434"/>
      <c r="EW95" s="434"/>
      <c r="EX95" s="434"/>
      <c r="EY95" s="434"/>
      <c r="EZ95" s="434"/>
      <c r="FA95" s="434"/>
      <c r="FB95" s="434"/>
      <c r="FC95" s="434"/>
      <c r="FD95" s="434"/>
      <c r="FE95" s="434"/>
      <c r="FF95" s="434"/>
      <c r="FG95" s="434"/>
      <c r="FH95" s="434"/>
      <c r="FI95" s="434"/>
      <c r="FJ95" s="434"/>
      <c r="FK95" s="434"/>
      <c r="FL95" s="434"/>
      <c r="FM95" s="434"/>
      <c r="FN95" s="434"/>
      <c r="FO95" s="434"/>
      <c r="FP95" s="434"/>
      <c r="FQ95" s="434"/>
      <c r="FR95" s="434"/>
      <c r="FS95" s="434"/>
      <c r="FT95" s="434"/>
      <c r="FU95" s="434"/>
      <c r="FV95" s="434"/>
      <c r="FW95" s="434"/>
      <c r="FX95" s="434"/>
      <c r="FY95" s="434"/>
      <c r="FZ95" s="434"/>
      <c r="GA95" s="434"/>
      <c r="GB95" s="434"/>
      <c r="GC95" s="434"/>
      <c r="GD95" s="434"/>
      <c r="GE95" s="434"/>
      <c r="GF95" s="434"/>
      <c r="GG95" s="434"/>
      <c r="GH95" s="434"/>
      <c r="GI95" s="434"/>
      <c r="GJ95" s="434"/>
      <c r="GK95" s="434"/>
      <c r="GL95" s="434"/>
      <c r="GM95" s="434"/>
      <c r="GN95" s="434"/>
      <c r="GO95" s="434"/>
      <c r="GP95" s="434"/>
      <c r="GQ95" s="434"/>
      <c r="GR95" s="434"/>
      <c r="GS95" s="434"/>
      <c r="GT95" s="434"/>
      <c r="GU95" s="434"/>
      <c r="GV95" s="434"/>
      <c r="GW95" s="434"/>
      <c r="GX95" s="434"/>
      <c r="GY95" s="434"/>
      <c r="GZ95" s="434"/>
      <c r="HA95" s="434"/>
      <c r="HB95" s="434"/>
      <c r="HC95" s="434"/>
      <c r="HD95" s="434"/>
      <c r="HE95" s="434"/>
      <c r="HF95" s="434"/>
      <c r="HG95" s="434"/>
      <c r="HH95" s="434"/>
      <c r="HI95" s="434"/>
      <c r="HJ95" s="434"/>
      <c r="HK95" s="434"/>
      <c r="HL95" s="434"/>
      <c r="HM95" s="434"/>
      <c r="HN95" s="434"/>
      <c r="HO95" s="434"/>
      <c r="HP95" s="434"/>
      <c r="HQ95" s="434"/>
      <c r="HR95" s="434"/>
      <c r="HS95" s="434"/>
      <c r="HT95" s="434"/>
      <c r="HU95" s="434"/>
      <c r="HV95" s="434"/>
      <c r="HW95" s="434"/>
      <c r="HX95" s="434"/>
      <c r="HY95" s="434"/>
      <c r="HZ95" s="434"/>
      <c r="IA95" s="434"/>
      <c r="IB95" s="434"/>
      <c r="IC95" s="434"/>
      <c r="ID95" s="434"/>
      <c r="IE95" s="434"/>
      <c r="IF95" s="434"/>
      <c r="IG95" s="434"/>
      <c r="IH95" s="434"/>
      <c r="II95" s="434"/>
      <c r="IJ95" s="434"/>
      <c r="IK95" s="435">
        <v>9</v>
      </c>
      <c r="IL95" s="435">
        <v>999000</v>
      </c>
      <c r="IM95" s="435">
        <v>862000</v>
      </c>
    </row>
    <row r="96" spans="1:247" ht="7.5">
      <c r="A96" s="429" t="s">
        <v>621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434"/>
      <c r="AW96" s="434"/>
      <c r="AX96" s="434"/>
      <c r="AY96" s="434"/>
      <c r="AZ96" s="434"/>
      <c r="BA96" s="434"/>
      <c r="BB96" s="434"/>
      <c r="BC96" s="434"/>
      <c r="BD96" s="434"/>
      <c r="BE96" s="434"/>
      <c r="BF96" s="434"/>
      <c r="BG96" s="434"/>
      <c r="BH96" s="434"/>
      <c r="BI96" s="434"/>
      <c r="BJ96" s="434"/>
      <c r="BK96" s="434"/>
      <c r="BL96" s="434"/>
      <c r="BM96" s="434"/>
      <c r="BN96" s="434"/>
      <c r="BO96" s="434"/>
      <c r="BP96" s="434"/>
      <c r="BQ96" s="434"/>
      <c r="BR96" s="434"/>
      <c r="BS96" s="434"/>
      <c r="BT96" s="434"/>
      <c r="BU96" s="434"/>
      <c r="BV96" s="434"/>
      <c r="BW96" s="434"/>
      <c r="BX96" s="434"/>
      <c r="BY96" s="434"/>
      <c r="BZ96" s="434"/>
      <c r="CA96" s="434"/>
      <c r="CB96" s="434"/>
      <c r="CC96" s="434"/>
      <c r="CD96" s="434"/>
      <c r="CE96" s="434"/>
      <c r="CF96" s="434"/>
      <c r="CG96" s="434"/>
      <c r="CH96" s="434"/>
      <c r="CI96" s="434"/>
      <c r="CJ96" s="434"/>
      <c r="CK96" s="434"/>
      <c r="CL96" s="434"/>
      <c r="CM96" s="434"/>
      <c r="CN96" s="434"/>
      <c r="CO96" s="434"/>
      <c r="CP96" s="434"/>
      <c r="CQ96" s="434"/>
      <c r="CR96" s="434"/>
      <c r="CS96" s="434"/>
      <c r="CT96" s="434">
        <v>1</v>
      </c>
      <c r="CU96" s="434">
        <v>200000</v>
      </c>
      <c r="CV96" s="434">
        <v>100000</v>
      </c>
      <c r="CW96" s="434">
        <v>9</v>
      </c>
      <c r="CX96" s="434">
        <v>5400000</v>
      </c>
      <c r="CY96" s="434">
        <v>4374000</v>
      </c>
      <c r="CZ96" s="434"/>
      <c r="DA96" s="434"/>
      <c r="DB96" s="434"/>
      <c r="DC96" s="434"/>
      <c r="DD96" s="434"/>
      <c r="DE96" s="434"/>
      <c r="DF96" s="434"/>
      <c r="DG96" s="434"/>
      <c r="DH96" s="434"/>
      <c r="DI96" s="434"/>
      <c r="DJ96" s="434"/>
      <c r="DK96" s="434"/>
      <c r="DL96" s="434"/>
      <c r="DM96" s="434"/>
      <c r="DN96" s="434"/>
      <c r="DO96" s="434"/>
      <c r="DP96" s="434"/>
      <c r="DQ96" s="434"/>
      <c r="DR96" s="434"/>
      <c r="DS96" s="434"/>
      <c r="DT96" s="434"/>
      <c r="DU96" s="434"/>
      <c r="DV96" s="434"/>
      <c r="DW96" s="434"/>
      <c r="DX96" s="434"/>
      <c r="DY96" s="434"/>
      <c r="DZ96" s="434"/>
      <c r="EA96" s="434"/>
      <c r="EB96" s="434"/>
      <c r="EC96" s="434"/>
      <c r="ED96" s="434"/>
      <c r="EE96" s="434"/>
      <c r="EF96" s="434"/>
      <c r="EG96" s="434"/>
      <c r="EH96" s="434"/>
      <c r="EI96" s="434"/>
      <c r="EJ96" s="434"/>
      <c r="EK96" s="434"/>
      <c r="EL96" s="434"/>
      <c r="EM96" s="434"/>
      <c r="EN96" s="434"/>
      <c r="EO96" s="434"/>
      <c r="EP96" s="434"/>
      <c r="EQ96" s="434"/>
      <c r="ER96" s="434"/>
      <c r="ES96" s="434"/>
      <c r="ET96" s="434"/>
      <c r="EU96" s="434"/>
      <c r="EV96" s="434"/>
      <c r="EW96" s="434"/>
      <c r="EX96" s="434"/>
      <c r="EY96" s="434"/>
      <c r="EZ96" s="434"/>
      <c r="FA96" s="434"/>
      <c r="FB96" s="434"/>
      <c r="FC96" s="434"/>
      <c r="FD96" s="434"/>
      <c r="FE96" s="434"/>
      <c r="FF96" s="434"/>
      <c r="FG96" s="434"/>
      <c r="FH96" s="434"/>
      <c r="FI96" s="434"/>
      <c r="FJ96" s="434"/>
      <c r="FK96" s="434"/>
      <c r="FL96" s="434"/>
      <c r="FM96" s="434"/>
      <c r="FN96" s="434"/>
      <c r="FO96" s="434"/>
      <c r="FP96" s="434"/>
      <c r="FQ96" s="434"/>
      <c r="FR96" s="434"/>
      <c r="FS96" s="434"/>
      <c r="FT96" s="434"/>
      <c r="FU96" s="434"/>
      <c r="FV96" s="434"/>
      <c r="FW96" s="434"/>
      <c r="FX96" s="434"/>
      <c r="FY96" s="434"/>
      <c r="FZ96" s="434"/>
      <c r="GA96" s="434"/>
      <c r="GB96" s="434"/>
      <c r="GC96" s="434"/>
      <c r="GD96" s="434"/>
      <c r="GE96" s="434"/>
      <c r="GF96" s="434"/>
      <c r="GG96" s="434"/>
      <c r="GH96" s="434"/>
      <c r="GI96" s="434"/>
      <c r="GJ96" s="434"/>
      <c r="GK96" s="434"/>
      <c r="GL96" s="434"/>
      <c r="GM96" s="434"/>
      <c r="GN96" s="434"/>
      <c r="GO96" s="434"/>
      <c r="GP96" s="434"/>
      <c r="GQ96" s="434"/>
      <c r="GR96" s="434"/>
      <c r="GS96" s="434"/>
      <c r="GT96" s="434"/>
      <c r="GU96" s="434"/>
      <c r="GV96" s="434"/>
      <c r="GW96" s="434"/>
      <c r="GX96" s="434"/>
      <c r="GY96" s="434"/>
      <c r="GZ96" s="434"/>
      <c r="HA96" s="434"/>
      <c r="HB96" s="434"/>
      <c r="HC96" s="434"/>
      <c r="HD96" s="434"/>
      <c r="HE96" s="434"/>
      <c r="HF96" s="434"/>
      <c r="HG96" s="434"/>
      <c r="HH96" s="434"/>
      <c r="HI96" s="434"/>
      <c r="HJ96" s="434"/>
      <c r="HK96" s="434"/>
      <c r="HL96" s="434"/>
      <c r="HM96" s="434"/>
      <c r="HN96" s="434"/>
      <c r="HO96" s="434"/>
      <c r="HP96" s="434"/>
      <c r="HQ96" s="434"/>
      <c r="HR96" s="434"/>
      <c r="HS96" s="434"/>
      <c r="HT96" s="434"/>
      <c r="HU96" s="434"/>
      <c r="HV96" s="434"/>
      <c r="HW96" s="434"/>
      <c r="HX96" s="434"/>
      <c r="HY96" s="434"/>
      <c r="HZ96" s="434"/>
      <c r="IA96" s="434"/>
      <c r="IB96" s="434"/>
      <c r="IC96" s="434"/>
      <c r="ID96" s="434"/>
      <c r="IE96" s="434"/>
      <c r="IF96" s="434"/>
      <c r="IG96" s="434"/>
      <c r="IH96" s="434"/>
      <c r="II96" s="434"/>
      <c r="IJ96" s="434"/>
      <c r="IK96" s="435">
        <v>10</v>
      </c>
      <c r="IL96" s="435">
        <v>5600000</v>
      </c>
      <c r="IM96" s="435">
        <v>4474000</v>
      </c>
    </row>
    <row r="97" spans="1:247" ht="7.5">
      <c r="A97" s="429" t="s">
        <v>581</v>
      </c>
      <c r="B97" s="434">
        <v>3</v>
      </c>
      <c r="C97" s="434">
        <v>800000</v>
      </c>
      <c r="D97" s="434">
        <v>650000</v>
      </c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>
        <v>2</v>
      </c>
      <c r="U97" s="434">
        <v>550000</v>
      </c>
      <c r="V97" s="434">
        <v>275000</v>
      </c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434"/>
      <c r="AL97" s="434"/>
      <c r="AM97" s="434"/>
      <c r="AN97" s="434"/>
      <c r="AO97" s="434"/>
      <c r="AP97" s="434"/>
      <c r="AQ97" s="434"/>
      <c r="AR97" s="434"/>
      <c r="AS97" s="434"/>
      <c r="AT97" s="434"/>
      <c r="AU97" s="434">
        <v>8</v>
      </c>
      <c r="AV97" s="434">
        <v>4050000</v>
      </c>
      <c r="AW97" s="434">
        <v>3030000</v>
      </c>
      <c r="AX97" s="434"/>
      <c r="AY97" s="434"/>
      <c r="AZ97" s="434"/>
      <c r="BA97" s="434"/>
      <c r="BB97" s="434"/>
      <c r="BC97" s="434"/>
      <c r="BD97" s="434"/>
      <c r="BE97" s="434"/>
      <c r="BF97" s="434"/>
      <c r="BG97" s="434"/>
      <c r="BH97" s="434"/>
      <c r="BI97" s="434"/>
      <c r="BJ97" s="434"/>
      <c r="BK97" s="434"/>
      <c r="BL97" s="434"/>
      <c r="BM97" s="434"/>
      <c r="BN97" s="434"/>
      <c r="BO97" s="434"/>
      <c r="BP97" s="434"/>
      <c r="BQ97" s="434"/>
      <c r="BR97" s="434"/>
      <c r="BS97" s="434"/>
      <c r="BT97" s="434"/>
      <c r="BU97" s="434"/>
      <c r="BV97" s="434"/>
      <c r="BW97" s="434"/>
      <c r="BX97" s="434"/>
      <c r="BY97" s="434"/>
      <c r="BZ97" s="434"/>
      <c r="CA97" s="434"/>
      <c r="CB97" s="434"/>
      <c r="CC97" s="434"/>
      <c r="CD97" s="434"/>
      <c r="CE97" s="434"/>
      <c r="CF97" s="434"/>
      <c r="CG97" s="434"/>
      <c r="CH97" s="434"/>
      <c r="CI97" s="434"/>
      <c r="CJ97" s="434"/>
      <c r="CK97" s="434"/>
      <c r="CL97" s="434"/>
      <c r="CM97" s="434"/>
      <c r="CN97" s="434">
        <v>19</v>
      </c>
      <c r="CO97" s="434">
        <v>7750000</v>
      </c>
      <c r="CP97" s="434">
        <v>3147000</v>
      </c>
      <c r="CQ97" s="434"/>
      <c r="CR97" s="434"/>
      <c r="CS97" s="434"/>
      <c r="CT97" s="434">
        <v>56</v>
      </c>
      <c r="CU97" s="434">
        <v>13345000</v>
      </c>
      <c r="CV97" s="434">
        <v>9253500</v>
      </c>
      <c r="CW97" s="434">
        <v>215</v>
      </c>
      <c r="CX97" s="434">
        <v>50230000</v>
      </c>
      <c r="CY97" s="434">
        <v>36570100</v>
      </c>
      <c r="CZ97" s="434"/>
      <c r="DA97" s="434"/>
      <c r="DB97" s="434"/>
      <c r="DC97" s="434"/>
      <c r="DD97" s="434"/>
      <c r="DE97" s="434"/>
      <c r="DF97" s="434"/>
      <c r="DG97" s="434"/>
      <c r="DH97" s="434"/>
      <c r="DI97" s="434"/>
      <c r="DJ97" s="434"/>
      <c r="DK97" s="434"/>
      <c r="DL97" s="434"/>
      <c r="DM97" s="434"/>
      <c r="DN97" s="434"/>
      <c r="DO97" s="434"/>
      <c r="DP97" s="434"/>
      <c r="DQ97" s="434"/>
      <c r="DR97" s="434"/>
      <c r="DS97" s="434"/>
      <c r="DT97" s="434"/>
      <c r="DU97" s="434"/>
      <c r="DV97" s="434"/>
      <c r="DW97" s="434"/>
      <c r="DX97" s="434"/>
      <c r="DY97" s="434"/>
      <c r="DZ97" s="434"/>
      <c r="EA97" s="434"/>
      <c r="EB97" s="434"/>
      <c r="EC97" s="434"/>
      <c r="ED97" s="434"/>
      <c r="EE97" s="434"/>
      <c r="EF97" s="434"/>
      <c r="EG97" s="434"/>
      <c r="EH97" s="434"/>
      <c r="EI97" s="434"/>
      <c r="EJ97" s="434"/>
      <c r="EK97" s="434"/>
      <c r="EL97" s="434"/>
      <c r="EM97" s="434"/>
      <c r="EN97" s="434"/>
      <c r="EO97" s="434"/>
      <c r="EP97" s="434"/>
      <c r="EQ97" s="434"/>
      <c r="ER97" s="434"/>
      <c r="ES97" s="434"/>
      <c r="ET97" s="434"/>
      <c r="EU97" s="434"/>
      <c r="EV97" s="434"/>
      <c r="EW97" s="434"/>
      <c r="EX97" s="434"/>
      <c r="EY97" s="434"/>
      <c r="EZ97" s="434"/>
      <c r="FA97" s="434"/>
      <c r="FB97" s="434"/>
      <c r="FC97" s="434"/>
      <c r="FD97" s="434"/>
      <c r="FE97" s="434"/>
      <c r="FF97" s="434"/>
      <c r="FG97" s="434"/>
      <c r="FH97" s="434"/>
      <c r="FI97" s="434"/>
      <c r="FJ97" s="434"/>
      <c r="FK97" s="434"/>
      <c r="FL97" s="434"/>
      <c r="FM97" s="434"/>
      <c r="FN97" s="434"/>
      <c r="FO97" s="434"/>
      <c r="FP97" s="434"/>
      <c r="FQ97" s="434"/>
      <c r="FR97" s="434"/>
      <c r="FS97" s="434"/>
      <c r="FT97" s="434"/>
      <c r="FU97" s="434"/>
      <c r="FV97" s="434"/>
      <c r="FW97" s="434"/>
      <c r="FX97" s="434"/>
      <c r="FY97" s="434"/>
      <c r="FZ97" s="434"/>
      <c r="GA97" s="434"/>
      <c r="GB97" s="434"/>
      <c r="GC97" s="434"/>
      <c r="GD97" s="434"/>
      <c r="GE97" s="434"/>
      <c r="GF97" s="434"/>
      <c r="GG97" s="434"/>
      <c r="GH97" s="434"/>
      <c r="GI97" s="434"/>
      <c r="GJ97" s="434"/>
      <c r="GK97" s="434"/>
      <c r="GL97" s="434"/>
      <c r="GM97" s="434"/>
      <c r="GN97" s="434"/>
      <c r="GO97" s="434"/>
      <c r="GP97" s="434"/>
      <c r="GQ97" s="434"/>
      <c r="GR97" s="434"/>
      <c r="GS97" s="434"/>
      <c r="GT97" s="434"/>
      <c r="GU97" s="434"/>
      <c r="GV97" s="434"/>
      <c r="GW97" s="434"/>
      <c r="GX97" s="434"/>
      <c r="GY97" s="434"/>
      <c r="GZ97" s="434"/>
      <c r="HA97" s="434"/>
      <c r="HB97" s="434"/>
      <c r="HC97" s="434"/>
      <c r="HD97" s="434"/>
      <c r="HE97" s="434"/>
      <c r="HF97" s="434"/>
      <c r="HG97" s="434"/>
      <c r="HH97" s="434"/>
      <c r="HI97" s="434"/>
      <c r="HJ97" s="434"/>
      <c r="HK97" s="434"/>
      <c r="HL97" s="434"/>
      <c r="HM97" s="434"/>
      <c r="HN97" s="434"/>
      <c r="HO97" s="434"/>
      <c r="HP97" s="434"/>
      <c r="HQ97" s="434"/>
      <c r="HR97" s="434"/>
      <c r="HS97" s="434"/>
      <c r="HT97" s="434"/>
      <c r="HU97" s="434"/>
      <c r="HV97" s="434">
        <v>1</v>
      </c>
      <c r="HW97" s="434">
        <v>300000</v>
      </c>
      <c r="HX97" s="434">
        <v>300000</v>
      </c>
      <c r="HY97" s="434"/>
      <c r="HZ97" s="434"/>
      <c r="IA97" s="434"/>
      <c r="IB97" s="434">
        <v>1</v>
      </c>
      <c r="IC97" s="434">
        <v>1000000</v>
      </c>
      <c r="ID97" s="434">
        <v>670000</v>
      </c>
      <c r="IE97" s="434"/>
      <c r="IF97" s="434"/>
      <c r="IG97" s="434"/>
      <c r="IH97" s="434"/>
      <c r="II97" s="434"/>
      <c r="IJ97" s="434"/>
      <c r="IK97" s="435">
        <v>305</v>
      </c>
      <c r="IL97" s="435">
        <v>78025000</v>
      </c>
      <c r="IM97" s="435">
        <v>53895600</v>
      </c>
    </row>
    <row r="98" spans="1:247" ht="7.5">
      <c r="A98" s="429" t="s">
        <v>582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>
        <v>1</v>
      </c>
      <c r="U98" s="434">
        <v>100000</v>
      </c>
      <c r="V98" s="434">
        <v>35000</v>
      </c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>
        <v>8</v>
      </c>
      <c r="AV98" s="434">
        <v>3000000</v>
      </c>
      <c r="AW98" s="434">
        <v>2220000</v>
      </c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>
        <v>2</v>
      </c>
      <c r="CO98" s="434">
        <v>900000</v>
      </c>
      <c r="CP98" s="434">
        <v>510000</v>
      </c>
      <c r="CQ98" s="434"/>
      <c r="CR98" s="434"/>
      <c r="CS98" s="434"/>
      <c r="CT98" s="434"/>
      <c r="CU98" s="434"/>
      <c r="CV98" s="434"/>
      <c r="CW98" s="434">
        <v>191</v>
      </c>
      <c r="CX98" s="434">
        <v>61731000</v>
      </c>
      <c r="CY98" s="434">
        <v>40793600</v>
      </c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4"/>
      <c r="DK98" s="434"/>
      <c r="DL98" s="434"/>
      <c r="DM98" s="434"/>
      <c r="DN98" s="434"/>
      <c r="DO98" s="434"/>
      <c r="DP98" s="434"/>
      <c r="DQ98" s="434"/>
      <c r="DR98" s="434">
        <v>1</v>
      </c>
      <c r="DS98" s="434">
        <v>100000</v>
      </c>
      <c r="DT98" s="434">
        <v>50000</v>
      </c>
      <c r="DU98" s="434"/>
      <c r="DV98" s="434"/>
      <c r="DW98" s="434"/>
      <c r="DX98" s="434"/>
      <c r="DY98" s="434"/>
      <c r="DZ98" s="434"/>
      <c r="EA98" s="434"/>
      <c r="EB98" s="434"/>
      <c r="EC98" s="434"/>
      <c r="ED98" s="434"/>
      <c r="EE98" s="434"/>
      <c r="EF98" s="434"/>
      <c r="EG98" s="434"/>
      <c r="EH98" s="434"/>
      <c r="EI98" s="434"/>
      <c r="EJ98" s="434"/>
      <c r="EK98" s="434"/>
      <c r="EL98" s="434"/>
      <c r="EM98" s="434">
        <v>1</v>
      </c>
      <c r="EN98" s="434">
        <v>50000</v>
      </c>
      <c r="EO98" s="434">
        <v>46250</v>
      </c>
      <c r="EP98" s="434"/>
      <c r="EQ98" s="434"/>
      <c r="ER98" s="434"/>
      <c r="ES98" s="434"/>
      <c r="ET98" s="434"/>
      <c r="EU98" s="434"/>
      <c r="EV98" s="434"/>
      <c r="EW98" s="434"/>
      <c r="EX98" s="434"/>
      <c r="EY98" s="434"/>
      <c r="EZ98" s="434"/>
      <c r="FA98" s="434"/>
      <c r="FB98" s="434"/>
      <c r="FC98" s="434"/>
      <c r="FD98" s="434"/>
      <c r="FE98" s="434"/>
      <c r="FF98" s="434"/>
      <c r="FG98" s="434"/>
      <c r="FH98" s="434"/>
      <c r="FI98" s="434"/>
      <c r="FJ98" s="434"/>
      <c r="FK98" s="434"/>
      <c r="FL98" s="434"/>
      <c r="FM98" s="434"/>
      <c r="FN98" s="434"/>
      <c r="FO98" s="434"/>
      <c r="FP98" s="434"/>
      <c r="FQ98" s="434"/>
      <c r="FR98" s="434"/>
      <c r="FS98" s="434"/>
      <c r="FT98" s="434"/>
      <c r="FU98" s="434"/>
      <c r="FV98" s="434"/>
      <c r="FW98" s="434"/>
      <c r="FX98" s="434"/>
      <c r="FY98" s="434"/>
      <c r="FZ98" s="434"/>
      <c r="GA98" s="434"/>
      <c r="GB98" s="434"/>
      <c r="GC98" s="434"/>
      <c r="GD98" s="434"/>
      <c r="GE98" s="434"/>
      <c r="GF98" s="434"/>
      <c r="GG98" s="434"/>
      <c r="GH98" s="434"/>
      <c r="GI98" s="434"/>
      <c r="GJ98" s="434"/>
      <c r="GK98" s="434"/>
      <c r="GL98" s="434"/>
      <c r="GM98" s="434"/>
      <c r="GN98" s="434"/>
      <c r="GO98" s="434"/>
      <c r="GP98" s="434"/>
      <c r="GQ98" s="434"/>
      <c r="GR98" s="434"/>
      <c r="GS98" s="434"/>
      <c r="GT98" s="434"/>
      <c r="GU98" s="434"/>
      <c r="GV98" s="434"/>
      <c r="GW98" s="434"/>
      <c r="GX98" s="434"/>
      <c r="GY98" s="434"/>
      <c r="GZ98" s="434"/>
      <c r="HA98" s="434"/>
      <c r="HB98" s="434"/>
      <c r="HC98" s="434"/>
      <c r="HD98" s="434"/>
      <c r="HE98" s="434"/>
      <c r="HF98" s="434"/>
      <c r="HG98" s="434"/>
      <c r="HH98" s="434"/>
      <c r="HI98" s="434"/>
      <c r="HJ98" s="434"/>
      <c r="HK98" s="434"/>
      <c r="HL98" s="434"/>
      <c r="HM98" s="434"/>
      <c r="HN98" s="434"/>
      <c r="HO98" s="434"/>
      <c r="HP98" s="434"/>
      <c r="HQ98" s="434"/>
      <c r="HR98" s="434"/>
      <c r="HS98" s="434"/>
      <c r="HT98" s="434"/>
      <c r="HU98" s="434"/>
      <c r="HV98" s="434">
        <v>5</v>
      </c>
      <c r="HW98" s="434">
        <v>2650000</v>
      </c>
      <c r="HX98" s="434">
        <v>915000</v>
      </c>
      <c r="HY98" s="434"/>
      <c r="HZ98" s="434"/>
      <c r="IA98" s="434"/>
      <c r="IB98" s="434"/>
      <c r="IC98" s="434"/>
      <c r="ID98" s="434"/>
      <c r="IE98" s="434"/>
      <c r="IF98" s="434"/>
      <c r="IG98" s="434"/>
      <c r="IH98" s="434"/>
      <c r="II98" s="434"/>
      <c r="IJ98" s="434"/>
      <c r="IK98" s="435">
        <v>209</v>
      </c>
      <c r="IL98" s="435">
        <v>68531000</v>
      </c>
      <c r="IM98" s="435">
        <v>44569850</v>
      </c>
    </row>
    <row r="99" spans="1:247" ht="7.5">
      <c r="A99" s="429" t="s">
        <v>724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4"/>
      <c r="AY99" s="434"/>
      <c r="AZ99" s="434"/>
      <c r="BA99" s="434"/>
      <c r="BB99" s="434"/>
      <c r="BC99" s="434"/>
      <c r="BD99" s="434"/>
      <c r="BE99" s="434"/>
      <c r="BF99" s="434"/>
      <c r="BG99" s="434"/>
      <c r="BH99" s="434"/>
      <c r="BI99" s="434"/>
      <c r="BJ99" s="434"/>
      <c r="BK99" s="434"/>
      <c r="BL99" s="434"/>
      <c r="BM99" s="434">
        <v>1</v>
      </c>
      <c r="BN99" s="434">
        <v>1000000</v>
      </c>
      <c r="BO99" s="434">
        <v>40000</v>
      </c>
      <c r="BP99" s="434"/>
      <c r="BQ99" s="434"/>
      <c r="BR99" s="434"/>
      <c r="BS99" s="434"/>
      <c r="BT99" s="434"/>
      <c r="BU99" s="434"/>
      <c r="BV99" s="434"/>
      <c r="BW99" s="434"/>
      <c r="BX99" s="434"/>
      <c r="BY99" s="434"/>
      <c r="BZ99" s="434"/>
      <c r="CA99" s="434"/>
      <c r="CB99" s="434"/>
      <c r="CC99" s="434"/>
      <c r="CD99" s="434"/>
      <c r="CE99" s="434"/>
      <c r="CF99" s="434"/>
      <c r="CG99" s="434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434"/>
      <c r="DE99" s="434"/>
      <c r="DF99" s="434"/>
      <c r="DG99" s="434"/>
      <c r="DH99" s="434"/>
      <c r="DI99" s="434"/>
      <c r="DJ99" s="434"/>
      <c r="DK99" s="434"/>
      <c r="DL99" s="434"/>
      <c r="DM99" s="434"/>
      <c r="DN99" s="434"/>
      <c r="DO99" s="434"/>
      <c r="DP99" s="434"/>
      <c r="DQ99" s="434"/>
      <c r="DR99" s="434"/>
      <c r="DS99" s="434"/>
      <c r="DT99" s="434"/>
      <c r="DU99" s="434"/>
      <c r="DV99" s="434"/>
      <c r="DW99" s="434"/>
      <c r="DX99" s="434"/>
      <c r="DY99" s="434"/>
      <c r="DZ99" s="434"/>
      <c r="EA99" s="434"/>
      <c r="EB99" s="434"/>
      <c r="EC99" s="434"/>
      <c r="ED99" s="434"/>
      <c r="EE99" s="434"/>
      <c r="EF99" s="434"/>
      <c r="EG99" s="434"/>
      <c r="EH99" s="434"/>
      <c r="EI99" s="434"/>
      <c r="EJ99" s="434"/>
      <c r="EK99" s="434"/>
      <c r="EL99" s="434"/>
      <c r="EM99" s="434"/>
      <c r="EN99" s="434"/>
      <c r="EO99" s="434"/>
      <c r="EP99" s="434"/>
      <c r="EQ99" s="434"/>
      <c r="ER99" s="434"/>
      <c r="ES99" s="434"/>
      <c r="ET99" s="434"/>
      <c r="EU99" s="434"/>
      <c r="EV99" s="434"/>
      <c r="EW99" s="434"/>
      <c r="EX99" s="434"/>
      <c r="EY99" s="434"/>
      <c r="EZ99" s="434"/>
      <c r="FA99" s="434"/>
      <c r="FB99" s="434"/>
      <c r="FC99" s="434"/>
      <c r="FD99" s="434"/>
      <c r="FE99" s="434"/>
      <c r="FF99" s="434"/>
      <c r="FG99" s="434"/>
      <c r="FH99" s="434"/>
      <c r="FI99" s="434"/>
      <c r="FJ99" s="434"/>
      <c r="FK99" s="434"/>
      <c r="FL99" s="434"/>
      <c r="FM99" s="434"/>
      <c r="FN99" s="434"/>
      <c r="FO99" s="434"/>
      <c r="FP99" s="434"/>
      <c r="FQ99" s="434"/>
      <c r="FR99" s="434"/>
      <c r="FS99" s="434"/>
      <c r="FT99" s="434"/>
      <c r="FU99" s="434"/>
      <c r="FV99" s="434"/>
      <c r="FW99" s="434"/>
      <c r="FX99" s="434"/>
      <c r="FY99" s="434"/>
      <c r="FZ99" s="434"/>
      <c r="GA99" s="434"/>
      <c r="GB99" s="434"/>
      <c r="GC99" s="434"/>
      <c r="GD99" s="434"/>
      <c r="GE99" s="434"/>
      <c r="GF99" s="434"/>
      <c r="GG99" s="434"/>
      <c r="GH99" s="434"/>
      <c r="GI99" s="434"/>
      <c r="GJ99" s="434"/>
      <c r="GK99" s="434"/>
      <c r="GL99" s="434"/>
      <c r="GM99" s="434"/>
      <c r="GN99" s="434"/>
      <c r="GO99" s="434"/>
      <c r="GP99" s="434"/>
      <c r="GQ99" s="434"/>
      <c r="GR99" s="434"/>
      <c r="GS99" s="434"/>
      <c r="GT99" s="434"/>
      <c r="GU99" s="434"/>
      <c r="GV99" s="434"/>
      <c r="GW99" s="434"/>
      <c r="GX99" s="434"/>
      <c r="GY99" s="434"/>
      <c r="GZ99" s="434"/>
      <c r="HA99" s="434"/>
      <c r="HB99" s="434"/>
      <c r="HC99" s="434"/>
      <c r="HD99" s="434"/>
      <c r="HE99" s="434"/>
      <c r="HF99" s="434"/>
      <c r="HG99" s="434"/>
      <c r="HH99" s="434"/>
      <c r="HI99" s="434"/>
      <c r="HJ99" s="434"/>
      <c r="HK99" s="434"/>
      <c r="HL99" s="434"/>
      <c r="HM99" s="434"/>
      <c r="HN99" s="434"/>
      <c r="HO99" s="434"/>
      <c r="HP99" s="434"/>
      <c r="HQ99" s="434"/>
      <c r="HR99" s="434"/>
      <c r="HS99" s="434"/>
      <c r="HT99" s="434"/>
      <c r="HU99" s="434"/>
      <c r="HV99" s="434"/>
      <c r="HW99" s="434"/>
      <c r="HX99" s="434"/>
      <c r="HY99" s="434"/>
      <c r="HZ99" s="434"/>
      <c r="IA99" s="434"/>
      <c r="IB99" s="434"/>
      <c r="IC99" s="434"/>
      <c r="ID99" s="434"/>
      <c r="IE99" s="434"/>
      <c r="IF99" s="434"/>
      <c r="IG99" s="434"/>
      <c r="IH99" s="434"/>
      <c r="II99" s="434"/>
      <c r="IJ99" s="434"/>
      <c r="IK99" s="435">
        <v>1</v>
      </c>
      <c r="IL99" s="435">
        <v>1000000</v>
      </c>
      <c r="IM99" s="435">
        <v>40000</v>
      </c>
    </row>
    <row r="100" spans="1:247" ht="7.5">
      <c r="A100" s="429" t="s">
        <v>725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  <c r="AH100" s="434"/>
      <c r="AI100" s="434"/>
      <c r="AJ100" s="434"/>
      <c r="AK100" s="434"/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/>
      <c r="AV100" s="434"/>
      <c r="AW100" s="434"/>
      <c r="AX100" s="434"/>
      <c r="AY100" s="434"/>
      <c r="AZ100" s="434"/>
      <c r="BA100" s="434"/>
      <c r="BB100" s="434"/>
      <c r="BC100" s="434"/>
      <c r="BD100" s="434"/>
      <c r="BE100" s="434"/>
      <c r="BF100" s="434"/>
      <c r="BG100" s="434"/>
      <c r="BH100" s="434"/>
      <c r="BI100" s="434"/>
      <c r="BJ100" s="434"/>
      <c r="BK100" s="434"/>
      <c r="BL100" s="434"/>
      <c r="BM100" s="434"/>
      <c r="BN100" s="434"/>
      <c r="BO100" s="434"/>
      <c r="BP100" s="434"/>
      <c r="BQ100" s="434"/>
      <c r="BR100" s="434"/>
      <c r="BS100" s="434"/>
      <c r="BT100" s="434"/>
      <c r="BU100" s="434"/>
      <c r="BV100" s="434"/>
      <c r="BW100" s="434"/>
      <c r="BX100" s="434"/>
      <c r="BY100" s="434"/>
      <c r="BZ100" s="434"/>
      <c r="CA100" s="434"/>
      <c r="CB100" s="434"/>
      <c r="CC100" s="434"/>
      <c r="CD100" s="434"/>
      <c r="CE100" s="434"/>
      <c r="CF100" s="434"/>
      <c r="CG100" s="434"/>
      <c r="CH100" s="434"/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>
        <v>1</v>
      </c>
      <c r="CX100" s="434">
        <v>2000000</v>
      </c>
      <c r="CY100" s="434">
        <v>2000000</v>
      </c>
      <c r="CZ100" s="434"/>
      <c r="DA100" s="434"/>
      <c r="DB100" s="434"/>
      <c r="DC100" s="434"/>
      <c r="DD100" s="434"/>
      <c r="DE100" s="434"/>
      <c r="DF100" s="434"/>
      <c r="DG100" s="434"/>
      <c r="DH100" s="434"/>
      <c r="DI100" s="434"/>
      <c r="DJ100" s="434"/>
      <c r="DK100" s="434"/>
      <c r="DL100" s="434"/>
      <c r="DM100" s="434"/>
      <c r="DN100" s="434"/>
      <c r="DO100" s="434"/>
      <c r="DP100" s="434"/>
      <c r="DQ100" s="434"/>
      <c r="DR100" s="434"/>
      <c r="DS100" s="434"/>
      <c r="DT100" s="434"/>
      <c r="DU100" s="434"/>
      <c r="DV100" s="434"/>
      <c r="DW100" s="434"/>
      <c r="DX100" s="434"/>
      <c r="DY100" s="434"/>
      <c r="DZ100" s="434"/>
      <c r="EA100" s="434"/>
      <c r="EB100" s="434"/>
      <c r="EC100" s="434"/>
      <c r="ED100" s="434"/>
      <c r="EE100" s="434"/>
      <c r="EF100" s="434"/>
      <c r="EG100" s="434"/>
      <c r="EH100" s="434"/>
      <c r="EI100" s="434"/>
      <c r="EJ100" s="434"/>
      <c r="EK100" s="434"/>
      <c r="EL100" s="434"/>
      <c r="EM100" s="434"/>
      <c r="EN100" s="434"/>
      <c r="EO100" s="434"/>
      <c r="EP100" s="434"/>
      <c r="EQ100" s="434"/>
      <c r="ER100" s="434"/>
      <c r="ES100" s="434"/>
      <c r="ET100" s="434"/>
      <c r="EU100" s="434"/>
      <c r="EV100" s="434"/>
      <c r="EW100" s="434"/>
      <c r="EX100" s="434"/>
      <c r="EY100" s="434"/>
      <c r="EZ100" s="434"/>
      <c r="FA100" s="434"/>
      <c r="FB100" s="434"/>
      <c r="FC100" s="434"/>
      <c r="FD100" s="434"/>
      <c r="FE100" s="434"/>
      <c r="FF100" s="434"/>
      <c r="FG100" s="434"/>
      <c r="FH100" s="434"/>
      <c r="FI100" s="434"/>
      <c r="FJ100" s="434"/>
      <c r="FK100" s="434"/>
      <c r="FL100" s="434"/>
      <c r="FM100" s="434"/>
      <c r="FN100" s="434"/>
      <c r="FO100" s="434"/>
      <c r="FP100" s="434"/>
      <c r="FQ100" s="434"/>
      <c r="FR100" s="434"/>
      <c r="FS100" s="434"/>
      <c r="FT100" s="434"/>
      <c r="FU100" s="434"/>
      <c r="FV100" s="434"/>
      <c r="FW100" s="434"/>
      <c r="FX100" s="434"/>
      <c r="FY100" s="434"/>
      <c r="FZ100" s="434"/>
      <c r="GA100" s="434"/>
      <c r="GB100" s="434"/>
      <c r="GC100" s="434"/>
      <c r="GD100" s="434"/>
      <c r="GE100" s="434"/>
      <c r="GF100" s="434"/>
      <c r="GG100" s="434"/>
      <c r="GH100" s="434"/>
      <c r="GI100" s="434"/>
      <c r="GJ100" s="434"/>
      <c r="GK100" s="434"/>
      <c r="GL100" s="434"/>
      <c r="GM100" s="434"/>
      <c r="GN100" s="434"/>
      <c r="GO100" s="434"/>
      <c r="GP100" s="434"/>
      <c r="GQ100" s="434"/>
      <c r="GR100" s="434"/>
      <c r="GS100" s="434"/>
      <c r="GT100" s="434"/>
      <c r="GU100" s="434"/>
      <c r="GV100" s="434"/>
      <c r="GW100" s="434"/>
      <c r="GX100" s="434"/>
      <c r="GY100" s="434"/>
      <c r="GZ100" s="434"/>
      <c r="HA100" s="434"/>
      <c r="HB100" s="434"/>
      <c r="HC100" s="434"/>
      <c r="HD100" s="434"/>
      <c r="HE100" s="434"/>
      <c r="HF100" s="434"/>
      <c r="HG100" s="434"/>
      <c r="HH100" s="434"/>
      <c r="HI100" s="434"/>
      <c r="HJ100" s="434"/>
      <c r="HK100" s="434"/>
      <c r="HL100" s="434"/>
      <c r="HM100" s="434"/>
      <c r="HN100" s="434"/>
      <c r="HO100" s="434"/>
      <c r="HP100" s="434"/>
      <c r="HQ100" s="434"/>
      <c r="HR100" s="434"/>
      <c r="HS100" s="434"/>
      <c r="HT100" s="434"/>
      <c r="HU100" s="434"/>
      <c r="HV100" s="434"/>
      <c r="HW100" s="434"/>
      <c r="HX100" s="434"/>
      <c r="HY100" s="434"/>
      <c r="HZ100" s="434"/>
      <c r="IA100" s="434"/>
      <c r="IB100" s="434"/>
      <c r="IC100" s="434"/>
      <c r="ID100" s="434"/>
      <c r="IE100" s="434"/>
      <c r="IF100" s="434"/>
      <c r="IG100" s="434"/>
      <c r="IH100" s="434"/>
      <c r="II100" s="434"/>
      <c r="IJ100" s="434"/>
      <c r="IK100" s="435">
        <v>1</v>
      </c>
      <c r="IL100" s="435">
        <v>2000000</v>
      </c>
      <c r="IM100" s="435">
        <v>2000000</v>
      </c>
    </row>
    <row r="101" spans="1:247" ht="7.5">
      <c r="A101" s="429" t="s">
        <v>583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  <c r="Z101" s="434"/>
      <c r="AA101" s="434"/>
      <c r="AB101" s="434"/>
      <c r="AC101" s="434"/>
      <c r="AD101" s="434"/>
      <c r="AE101" s="434"/>
      <c r="AF101" s="434"/>
      <c r="AG101" s="434"/>
      <c r="AH101" s="434"/>
      <c r="AI101" s="434"/>
      <c r="AJ101" s="434"/>
      <c r="AK101" s="434"/>
      <c r="AL101" s="434"/>
      <c r="AM101" s="434"/>
      <c r="AN101" s="434"/>
      <c r="AO101" s="434"/>
      <c r="AP101" s="434"/>
      <c r="AQ101" s="434"/>
      <c r="AR101" s="434"/>
      <c r="AS101" s="434"/>
      <c r="AT101" s="434"/>
      <c r="AU101" s="434">
        <v>1</v>
      </c>
      <c r="AV101" s="434">
        <v>1000000</v>
      </c>
      <c r="AW101" s="434">
        <v>500000</v>
      </c>
      <c r="AX101" s="434"/>
      <c r="AY101" s="434"/>
      <c r="AZ101" s="434"/>
      <c r="BA101" s="434"/>
      <c r="BB101" s="434"/>
      <c r="BC101" s="434"/>
      <c r="BD101" s="434"/>
      <c r="BE101" s="434"/>
      <c r="BF101" s="434"/>
      <c r="BG101" s="434"/>
      <c r="BH101" s="434"/>
      <c r="BI101" s="434"/>
      <c r="BJ101" s="434"/>
      <c r="BK101" s="434"/>
      <c r="BL101" s="434"/>
      <c r="BM101" s="434"/>
      <c r="BN101" s="434"/>
      <c r="BO101" s="434"/>
      <c r="BP101" s="434"/>
      <c r="BQ101" s="434"/>
      <c r="BR101" s="434"/>
      <c r="BS101" s="434"/>
      <c r="BT101" s="434"/>
      <c r="BU101" s="434"/>
      <c r="BV101" s="434"/>
      <c r="BW101" s="434"/>
      <c r="BX101" s="434"/>
      <c r="BY101" s="434"/>
      <c r="BZ101" s="434"/>
      <c r="CA101" s="434"/>
      <c r="CB101" s="434"/>
      <c r="CC101" s="434"/>
      <c r="CD101" s="434"/>
      <c r="CE101" s="434"/>
      <c r="CF101" s="434"/>
      <c r="CG101" s="434"/>
      <c r="CH101" s="434"/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>
        <v>18</v>
      </c>
      <c r="CX101" s="434">
        <v>3860000</v>
      </c>
      <c r="CY101" s="434">
        <v>3070000</v>
      </c>
      <c r="CZ101" s="434"/>
      <c r="DA101" s="434"/>
      <c r="DB101" s="434"/>
      <c r="DC101" s="434"/>
      <c r="DD101" s="434"/>
      <c r="DE101" s="434"/>
      <c r="DF101" s="434"/>
      <c r="DG101" s="434"/>
      <c r="DH101" s="434"/>
      <c r="DI101" s="434"/>
      <c r="DJ101" s="434"/>
      <c r="DK101" s="434"/>
      <c r="DL101" s="434"/>
      <c r="DM101" s="434"/>
      <c r="DN101" s="434"/>
      <c r="DO101" s="434"/>
      <c r="DP101" s="434"/>
      <c r="DQ101" s="434"/>
      <c r="DR101" s="434"/>
      <c r="DS101" s="434"/>
      <c r="DT101" s="434"/>
      <c r="DU101" s="434"/>
      <c r="DV101" s="434"/>
      <c r="DW101" s="434"/>
      <c r="DX101" s="434"/>
      <c r="DY101" s="434"/>
      <c r="DZ101" s="434"/>
      <c r="EA101" s="434"/>
      <c r="EB101" s="434"/>
      <c r="EC101" s="434"/>
      <c r="ED101" s="434"/>
      <c r="EE101" s="434"/>
      <c r="EF101" s="434"/>
      <c r="EG101" s="434"/>
      <c r="EH101" s="434"/>
      <c r="EI101" s="434"/>
      <c r="EJ101" s="434"/>
      <c r="EK101" s="434"/>
      <c r="EL101" s="434"/>
      <c r="EM101" s="434"/>
      <c r="EN101" s="434"/>
      <c r="EO101" s="434"/>
      <c r="EP101" s="434"/>
      <c r="EQ101" s="434"/>
      <c r="ER101" s="434"/>
      <c r="ES101" s="434"/>
      <c r="ET101" s="434"/>
      <c r="EU101" s="434"/>
      <c r="EV101" s="434"/>
      <c r="EW101" s="434"/>
      <c r="EX101" s="434"/>
      <c r="EY101" s="434"/>
      <c r="EZ101" s="434"/>
      <c r="FA101" s="434"/>
      <c r="FB101" s="434"/>
      <c r="FC101" s="434"/>
      <c r="FD101" s="434"/>
      <c r="FE101" s="434"/>
      <c r="FF101" s="434"/>
      <c r="FG101" s="434"/>
      <c r="FH101" s="434"/>
      <c r="FI101" s="434"/>
      <c r="FJ101" s="434"/>
      <c r="FK101" s="434"/>
      <c r="FL101" s="434"/>
      <c r="FM101" s="434"/>
      <c r="FN101" s="434"/>
      <c r="FO101" s="434"/>
      <c r="FP101" s="434"/>
      <c r="FQ101" s="434"/>
      <c r="FR101" s="434"/>
      <c r="FS101" s="434"/>
      <c r="FT101" s="434"/>
      <c r="FU101" s="434"/>
      <c r="FV101" s="434"/>
      <c r="FW101" s="434"/>
      <c r="FX101" s="434"/>
      <c r="FY101" s="434"/>
      <c r="FZ101" s="434"/>
      <c r="GA101" s="434"/>
      <c r="GB101" s="434"/>
      <c r="GC101" s="434"/>
      <c r="GD101" s="434"/>
      <c r="GE101" s="434"/>
      <c r="GF101" s="434"/>
      <c r="GG101" s="434"/>
      <c r="GH101" s="434"/>
      <c r="GI101" s="434"/>
      <c r="GJ101" s="434"/>
      <c r="GK101" s="434"/>
      <c r="GL101" s="434">
        <v>1</v>
      </c>
      <c r="GM101" s="434">
        <v>100000</v>
      </c>
      <c r="GN101" s="434">
        <v>100000</v>
      </c>
      <c r="GO101" s="434"/>
      <c r="GP101" s="434"/>
      <c r="GQ101" s="434"/>
      <c r="GR101" s="434"/>
      <c r="GS101" s="434"/>
      <c r="GT101" s="434"/>
      <c r="GU101" s="434"/>
      <c r="GV101" s="434"/>
      <c r="GW101" s="434"/>
      <c r="GX101" s="434"/>
      <c r="GY101" s="434"/>
      <c r="GZ101" s="434"/>
      <c r="HA101" s="434"/>
      <c r="HB101" s="434"/>
      <c r="HC101" s="434"/>
      <c r="HD101" s="434"/>
      <c r="HE101" s="434"/>
      <c r="HF101" s="434"/>
      <c r="HG101" s="434"/>
      <c r="HH101" s="434"/>
      <c r="HI101" s="434"/>
      <c r="HJ101" s="434"/>
      <c r="HK101" s="434"/>
      <c r="HL101" s="434"/>
      <c r="HM101" s="434"/>
      <c r="HN101" s="434"/>
      <c r="HO101" s="434"/>
      <c r="HP101" s="434"/>
      <c r="HQ101" s="434"/>
      <c r="HR101" s="434"/>
      <c r="HS101" s="434"/>
      <c r="HT101" s="434"/>
      <c r="HU101" s="434"/>
      <c r="HV101" s="434"/>
      <c r="HW101" s="434"/>
      <c r="HX101" s="434"/>
      <c r="HY101" s="434"/>
      <c r="HZ101" s="434"/>
      <c r="IA101" s="434"/>
      <c r="IB101" s="434"/>
      <c r="IC101" s="434"/>
      <c r="ID101" s="434"/>
      <c r="IE101" s="434"/>
      <c r="IF101" s="434"/>
      <c r="IG101" s="434"/>
      <c r="IH101" s="434"/>
      <c r="II101" s="434"/>
      <c r="IJ101" s="434"/>
      <c r="IK101" s="435">
        <v>20</v>
      </c>
      <c r="IL101" s="435">
        <v>4960000</v>
      </c>
      <c r="IM101" s="435">
        <v>3670000</v>
      </c>
    </row>
    <row r="102" spans="1:247" ht="7.5">
      <c r="A102" s="436" t="s">
        <v>450</v>
      </c>
      <c r="B102" s="434">
        <v>23</v>
      </c>
      <c r="C102" s="434">
        <v>5902000</v>
      </c>
      <c r="D102" s="434">
        <v>4362250</v>
      </c>
      <c r="E102" s="434">
        <v>3</v>
      </c>
      <c r="F102" s="434">
        <v>860000</v>
      </c>
      <c r="G102" s="434">
        <v>559000</v>
      </c>
      <c r="H102" s="434">
        <v>5</v>
      </c>
      <c r="I102" s="434">
        <v>920000</v>
      </c>
      <c r="J102" s="434">
        <v>672500</v>
      </c>
      <c r="K102" s="434">
        <v>1</v>
      </c>
      <c r="L102" s="434">
        <v>1000000</v>
      </c>
      <c r="M102" s="434">
        <v>330000</v>
      </c>
      <c r="N102" s="434">
        <v>1</v>
      </c>
      <c r="O102" s="434">
        <v>100000</v>
      </c>
      <c r="P102" s="434">
        <v>50000</v>
      </c>
      <c r="Q102" s="434">
        <v>141</v>
      </c>
      <c r="R102" s="434">
        <v>27350000</v>
      </c>
      <c r="S102" s="434">
        <v>18708950</v>
      </c>
      <c r="T102" s="434">
        <v>163</v>
      </c>
      <c r="U102" s="434">
        <v>28155000</v>
      </c>
      <c r="V102" s="434">
        <v>21848900</v>
      </c>
      <c r="W102" s="434">
        <v>1</v>
      </c>
      <c r="X102" s="434">
        <v>100000</v>
      </c>
      <c r="Y102" s="434">
        <v>50000</v>
      </c>
      <c r="Z102" s="434">
        <v>15</v>
      </c>
      <c r="AA102" s="434">
        <v>2510000</v>
      </c>
      <c r="AB102" s="434">
        <v>2317500</v>
      </c>
      <c r="AC102" s="434">
        <v>6</v>
      </c>
      <c r="AD102" s="434">
        <v>1720000</v>
      </c>
      <c r="AE102" s="434">
        <v>1670500</v>
      </c>
      <c r="AF102" s="434">
        <v>3</v>
      </c>
      <c r="AG102" s="434">
        <v>1060000</v>
      </c>
      <c r="AH102" s="434">
        <v>256000</v>
      </c>
      <c r="AI102" s="434"/>
      <c r="AJ102" s="434"/>
      <c r="AK102" s="434"/>
      <c r="AL102" s="434"/>
      <c r="AM102" s="434"/>
      <c r="AN102" s="434"/>
      <c r="AO102" s="434">
        <v>2</v>
      </c>
      <c r="AP102" s="434">
        <v>280000</v>
      </c>
      <c r="AQ102" s="434">
        <v>265000</v>
      </c>
      <c r="AR102" s="434">
        <v>5</v>
      </c>
      <c r="AS102" s="434">
        <v>800000</v>
      </c>
      <c r="AT102" s="434">
        <v>690000</v>
      </c>
      <c r="AU102" s="434">
        <v>99</v>
      </c>
      <c r="AV102" s="434">
        <v>39440000</v>
      </c>
      <c r="AW102" s="434">
        <v>26997075</v>
      </c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>
        <v>15</v>
      </c>
      <c r="BH102" s="434">
        <v>3520000</v>
      </c>
      <c r="BI102" s="434">
        <v>1943300</v>
      </c>
      <c r="BJ102" s="434"/>
      <c r="BK102" s="434"/>
      <c r="BL102" s="434"/>
      <c r="BM102" s="434">
        <v>1</v>
      </c>
      <c r="BN102" s="434">
        <v>10000</v>
      </c>
      <c r="BO102" s="434">
        <v>7500</v>
      </c>
      <c r="BP102" s="434">
        <v>4</v>
      </c>
      <c r="BQ102" s="434">
        <v>950000</v>
      </c>
      <c r="BR102" s="434">
        <v>719000</v>
      </c>
      <c r="BS102" s="434">
        <v>1</v>
      </c>
      <c r="BT102" s="434">
        <v>100000</v>
      </c>
      <c r="BU102" s="434">
        <v>100000</v>
      </c>
      <c r="BV102" s="434">
        <v>2</v>
      </c>
      <c r="BW102" s="434">
        <v>1050000</v>
      </c>
      <c r="BX102" s="434">
        <v>1050000</v>
      </c>
      <c r="BY102" s="434">
        <v>10</v>
      </c>
      <c r="BZ102" s="434">
        <v>2920000</v>
      </c>
      <c r="CA102" s="434">
        <v>2391000</v>
      </c>
      <c r="CB102" s="434">
        <v>192</v>
      </c>
      <c r="CC102" s="434">
        <v>73160000</v>
      </c>
      <c r="CD102" s="434">
        <v>54563000</v>
      </c>
      <c r="CE102" s="434">
        <v>1</v>
      </c>
      <c r="CF102" s="434">
        <v>10000</v>
      </c>
      <c r="CG102" s="434">
        <v>5000</v>
      </c>
      <c r="CH102" s="434"/>
      <c r="CI102" s="434"/>
      <c r="CJ102" s="434"/>
      <c r="CK102" s="434"/>
      <c r="CL102" s="434"/>
      <c r="CM102" s="434"/>
      <c r="CN102" s="434">
        <v>114</v>
      </c>
      <c r="CO102" s="434">
        <v>55285000</v>
      </c>
      <c r="CP102" s="434">
        <v>40563850</v>
      </c>
      <c r="CQ102" s="434">
        <v>5</v>
      </c>
      <c r="CR102" s="434">
        <v>1400000</v>
      </c>
      <c r="CS102" s="434">
        <v>1385000</v>
      </c>
      <c r="CT102" s="434">
        <v>78</v>
      </c>
      <c r="CU102" s="434">
        <v>24800000</v>
      </c>
      <c r="CV102" s="434">
        <v>17196200</v>
      </c>
      <c r="CW102" s="434">
        <v>1051</v>
      </c>
      <c r="CX102" s="434">
        <v>263745919</v>
      </c>
      <c r="CY102" s="434" t="s">
        <v>805</v>
      </c>
      <c r="CZ102" s="434">
        <v>91</v>
      </c>
      <c r="DA102" s="434">
        <v>19045800</v>
      </c>
      <c r="DB102" s="434">
        <v>13190450</v>
      </c>
      <c r="DC102" s="434"/>
      <c r="DD102" s="434"/>
      <c r="DE102" s="434"/>
      <c r="DF102" s="434"/>
      <c r="DG102" s="434"/>
      <c r="DH102" s="434"/>
      <c r="DI102" s="434">
        <v>28</v>
      </c>
      <c r="DJ102" s="434">
        <v>8370000</v>
      </c>
      <c r="DK102" s="434">
        <v>7399500</v>
      </c>
      <c r="DL102" s="434">
        <v>4</v>
      </c>
      <c r="DM102" s="434">
        <v>650000</v>
      </c>
      <c r="DN102" s="434">
        <v>515000</v>
      </c>
      <c r="DO102" s="434"/>
      <c r="DP102" s="434"/>
      <c r="DQ102" s="434"/>
      <c r="DR102" s="434">
        <v>16</v>
      </c>
      <c r="DS102" s="434">
        <v>2040000</v>
      </c>
      <c r="DT102" s="434">
        <v>1454000</v>
      </c>
      <c r="DU102" s="434">
        <v>38</v>
      </c>
      <c r="DV102" s="434">
        <v>24450000</v>
      </c>
      <c r="DW102" s="434">
        <v>16054000</v>
      </c>
      <c r="DX102" s="434">
        <v>1</v>
      </c>
      <c r="DY102" s="434">
        <v>1500000</v>
      </c>
      <c r="DZ102" s="434">
        <v>1500000</v>
      </c>
      <c r="EA102" s="434">
        <v>6</v>
      </c>
      <c r="EB102" s="434">
        <v>1730000</v>
      </c>
      <c r="EC102" s="434">
        <v>1509000</v>
      </c>
      <c r="ED102" s="434">
        <v>7</v>
      </c>
      <c r="EE102" s="434">
        <v>570000</v>
      </c>
      <c r="EF102" s="434">
        <v>294000</v>
      </c>
      <c r="EG102" s="434">
        <v>11</v>
      </c>
      <c r="EH102" s="434">
        <v>3750000</v>
      </c>
      <c r="EI102" s="434">
        <v>3225000</v>
      </c>
      <c r="EJ102" s="434">
        <v>2</v>
      </c>
      <c r="EK102" s="434">
        <v>600000</v>
      </c>
      <c r="EL102" s="434">
        <v>425000</v>
      </c>
      <c r="EM102" s="434">
        <v>30</v>
      </c>
      <c r="EN102" s="434">
        <v>5585000</v>
      </c>
      <c r="EO102" s="434">
        <v>4171400</v>
      </c>
      <c r="EP102" s="434">
        <v>1</v>
      </c>
      <c r="EQ102" s="434">
        <v>200000</v>
      </c>
      <c r="ER102" s="434">
        <v>180000</v>
      </c>
      <c r="ES102" s="434">
        <v>5</v>
      </c>
      <c r="ET102" s="434">
        <v>1200000</v>
      </c>
      <c r="EU102" s="434">
        <v>673000</v>
      </c>
      <c r="EV102" s="434">
        <v>1</v>
      </c>
      <c r="EW102" s="434">
        <v>60000</v>
      </c>
      <c r="EX102" s="434">
        <v>30000</v>
      </c>
      <c r="EY102" s="434">
        <v>2</v>
      </c>
      <c r="EZ102" s="434">
        <v>400000</v>
      </c>
      <c r="FA102" s="434">
        <v>400000</v>
      </c>
      <c r="FB102" s="434"/>
      <c r="FC102" s="434"/>
      <c r="FD102" s="434"/>
      <c r="FE102" s="434">
        <v>23</v>
      </c>
      <c r="FF102" s="434">
        <v>4700000</v>
      </c>
      <c r="FG102" s="434">
        <v>3787500</v>
      </c>
      <c r="FH102" s="434">
        <v>10</v>
      </c>
      <c r="FI102" s="434">
        <v>3670000</v>
      </c>
      <c r="FJ102" s="434">
        <v>2420000</v>
      </c>
      <c r="FK102" s="434">
        <v>1</v>
      </c>
      <c r="FL102" s="434">
        <v>1000000</v>
      </c>
      <c r="FM102" s="434">
        <v>330000</v>
      </c>
      <c r="FN102" s="434">
        <v>1</v>
      </c>
      <c r="FO102" s="434">
        <v>50000</v>
      </c>
      <c r="FP102" s="434">
        <v>47500</v>
      </c>
      <c r="FQ102" s="434">
        <v>3</v>
      </c>
      <c r="FR102" s="434">
        <v>330000</v>
      </c>
      <c r="FS102" s="434">
        <v>260000</v>
      </c>
      <c r="FT102" s="434">
        <v>2</v>
      </c>
      <c r="FU102" s="434">
        <v>175000</v>
      </c>
      <c r="FV102" s="434">
        <v>135000</v>
      </c>
      <c r="FW102" s="434"/>
      <c r="FX102" s="434"/>
      <c r="FY102" s="434"/>
      <c r="FZ102" s="434">
        <v>26</v>
      </c>
      <c r="GA102" s="434">
        <v>11220000</v>
      </c>
      <c r="GB102" s="434">
        <v>7904100</v>
      </c>
      <c r="GC102" s="434"/>
      <c r="GD102" s="434"/>
      <c r="GE102" s="434"/>
      <c r="GF102" s="434">
        <v>37</v>
      </c>
      <c r="GG102" s="434">
        <v>13840000</v>
      </c>
      <c r="GH102" s="434">
        <v>8040000</v>
      </c>
      <c r="GI102" s="434"/>
      <c r="GJ102" s="434"/>
      <c r="GK102" s="434"/>
      <c r="GL102" s="434">
        <v>4</v>
      </c>
      <c r="GM102" s="434">
        <v>2700000</v>
      </c>
      <c r="GN102" s="434">
        <v>1790000</v>
      </c>
      <c r="GO102" s="434">
        <v>1</v>
      </c>
      <c r="GP102" s="434">
        <v>100000</v>
      </c>
      <c r="GQ102" s="434">
        <v>50000</v>
      </c>
      <c r="GR102" s="434">
        <v>1</v>
      </c>
      <c r="GS102" s="434">
        <v>500000</v>
      </c>
      <c r="GT102" s="434">
        <v>500000</v>
      </c>
      <c r="GU102" s="434">
        <v>3</v>
      </c>
      <c r="GV102" s="434">
        <v>2550000</v>
      </c>
      <c r="GW102" s="434">
        <v>2525000</v>
      </c>
      <c r="GX102" s="434">
        <v>2</v>
      </c>
      <c r="GY102" s="434">
        <v>125000</v>
      </c>
      <c r="GZ102" s="434">
        <v>75500</v>
      </c>
      <c r="HA102" s="434">
        <v>1</v>
      </c>
      <c r="HB102" s="434">
        <v>1000000</v>
      </c>
      <c r="HC102" s="434">
        <v>1000000</v>
      </c>
      <c r="HD102" s="434"/>
      <c r="HE102" s="434"/>
      <c r="HF102" s="434"/>
      <c r="HG102" s="434">
        <v>2</v>
      </c>
      <c r="HH102" s="434">
        <v>350000</v>
      </c>
      <c r="HI102" s="434">
        <v>300000</v>
      </c>
      <c r="HJ102" s="434"/>
      <c r="HK102" s="434"/>
      <c r="HL102" s="434"/>
      <c r="HM102" s="434"/>
      <c r="HN102" s="434"/>
      <c r="HO102" s="434"/>
      <c r="HP102" s="434"/>
      <c r="HQ102" s="434"/>
      <c r="HR102" s="434"/>
      <c r="HS102" s="434">
        <v>3</v>
      </c>
      <c r="HT102" s="434">
        <v>1550000</v>
      </c>
      <c r="HU102" s="434">
        <v>1078000</v>
      </c>
      <c r="HV102" s="434">
        <v>25</v>
      </c>
      <c r="HW102" s="434">
        <v>8335000</v>
      </c>
      <c r="HX102" s="434">
        <v>5182000</v>
      </c>
      <c r="HY102" s="434">
        <v>1</v>
      </c>
      <c r="HZ102" s="434">
        <v>120000</v>
      </c>
      <c r="IA102" s="434">
        <v>120000</v>
      </c>
      <c r="IB102" s="434">
        <v>19</v>
      </c>
      <c r="IC102" s="434">
        <v>7050000</v>
      </c>
      <c r="ID102" s="434">
        <v>3948000</v>
      </c>
      <c r="IE102" s="434">
        <v>4</v>
      </c>
      <c r="IF102" s="434">
        <v>550000</v>
      </c>
      <c r="IG102" s="434">
        <v>500000</v>
      </c>
      <c r="IH102" s="434"/>
      <c r="II102" s="434"/>
      <c r="IJ102" s="434"/>
      <c r="IK102" s="435">
        <v>2354</v>
      </c>
      <c r="IL102" s="435">
        <v>667213719</v>
      </c>
      <c r="IM102" s="435" t="s">
        <v>801</v>
      </c>
    </row>
    <row r="103" spans="1:247" ht="7.5">
      <c r="A103" s="429" t="s">
        <v>584</v>
      </c>
      <c r="B103" s="434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>
        <v>1</v>
      </c>
      <c r="U103" s="434">
        <v>100000</v>
      </c>
      <c r="V103" s="434">
        <v>50000</v>
      </c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4"/>
      <c r="AM103" s="434"/>
      <c r="AN103" s="434"/>
      <c r="AO103" s="434"/>
      <c r="AP103" s="434"/>
      <c r="AQ103" s="434"/>
      <c r="AR103" s="434"/>
      <c r="AS103" s="434"/>
      <c r="AT103" s="434"/>
      <c r="AU103" s="434">
        <v>1</v>
      </c>
      <c r="AV103" s="434">
        <v>2000000</v>
      </c>
      <c r="AW103" s="434">
        <v>1000000</v>
      </c>
      <c r="AX103" s="434"/>
      <c r="AY103" s="434"/>
      <c r="AZ103" s="434"/>
      <c r="BA103" s="434"/>
      <c r="BB103" s="434"/>
      <c r="BC103" s="434"/>
      <c r="BD103" s="434"/>
      <c r="BE103" s="434"/>
      <c r="BF103" s="434"/>
      <c r="BG103" s="434"/>
      <c r="BH103" s="434"/>
      <c r="BI103" s="434"/>
      <c r="BJ103" s="434"/>
      <c r="BK103" s="434"/>
      <c r="BL103" s="434"/>
      <c r="BM103" s="434">
        <v>1</v>
      </c>
      <c r="BN103" s="434">
        <v>1000000</v>
      </c>
      <c r="BO103" s="434">
        <v>40000</v>
      </c>
      <c r="BP103" s="434"/>
      <c r="BQ103" s="434"/>
      <c r="BR103" s="434"/>
      <c r="BS103" s="434"/>
      <c r="BT103" s="434"/>
      <c r="BU103" s="434"/>
      <c r="BV103" s="434"/>
      <c r="BW103" s="434"/>
      <c r="BX103" s="434"/>
      <c r="BY103" s="434"/>
      <c r="BZ103" s="434"/>
      <c r="CA103" s="434"/>
      <c r="CB103" s="434"/>
      <c r="CC103" s="434"/>
      <c r="CD103" s="434"/>
      <c r="CE103" s="434"/>
      <c r="CF103" s="434"/>
      <c r="CG103" s="434"/>
      <c r="CH103" s="434"/>
      <c r="CI103" s="434"/>
      <c r="CJ103" s="434"/>
      <c r="CK103" s="434"/>
      <c r="CL103" s="434"/>
      <c r="CM103" s="434"/>
      <c r="CN103" s="434"/>
      <c r="CO103" s="434"/>
      <c r="CP103" s="434"/>
      <c r="CQ103" s="434"/>
      <c r="CR103" s="434"/>
      <c r="CS103" s="434"/>
      <c r="CT103" s="434"/>
      <c r="CU103" s="434"/>
      <c r="CV103" s="434"/>
      <c r="CW103" s="434">
        <v>17</v>
      </c>
      <c r="CX103" s="434">
        <v>3390000</v>
      </c>
      <c r="CY103" s="434">
        <v>2460000</v>
      </c>
      <c r="CZ103" s="434"/>
      <c r="DA103" s="434"/>
      <c r="DB103" s="434"/>
      <c r="DC103" s="434"/>
      <c r="DD103" s="434"/>
      <c r="DE103" s="434"/>
      <c r="DF103" s="434"/>
      <c r="DG103" s="434"/>
      <c r="DH103" s="434"/>
      <c r="DI103" s="434"/>
      <c r="DJ103" s="434"/>
      <c r="DK103" s="434"/>
      <c r="DL103" s="434"/>
      <c r="DM103" s="434"/>
      <c r="DN103" s="434"/>
      <c r="DO103" s="434"/>
      <c r="DP103" s="434"/>
      <c r="DQ103" s="434"/>
      <c r="DR103" s="434"/>
      <c r="DS103" s="434"/>
      <c r="DT103" s="434"/>
      <c r="DU103" s="434"/>
      <c r="DV103" s="434"/>
      <c r="DW103" s="434"/>
      <c r="DX103" s="434"/>
      <c r="DY103" s="434"/>
      <c r="DZ103" s="434"/>
      <c r="EA103" s="434"/>
      <c r="EB103" s="434"/>
      <c r="EC103" s="434"/>
      <c r="ED103" s="434"/>
      <c r="EE103" s="434"/>
      <c r="EF103" s="434"/>
      <c r="EG103" s="434"/>
      <c r="EH103" s="434"/>
      <c r="EI103" s="434"/>
      <c r="EJ103" s="434"/>
      <c r="EK103" s="434"/>
      <c r="EL103" s="434"/>
      <c r="EM103" s="434"/>
      <c r="EN103" s="434"/>
      <c r="EO103" s="434"/>
      <c r="EP103" s="434"/>
      <c r="EQ103" s="434"/>
      <c r="ER103" s="434"/>
      <c r="ES103" s="434"/>
      <c r="ET103" s="434"/>
      <c r="EU103" s="434"/>
      <c r="EV103" s="434"/>
      <c r="EW103" s="434"/>
      <c r="EX103" s="434"/>
      <c r="EY103" s="434"/>
      <c r="EZ103" s="434"/>
      <c r="FA103" s="434"/>
      <c r="FB103" s="434"/>
      <c r="FC103" s="434"/>
      <c r="FD103" s="434"/>
      <c r="FE103" s="434"/>
      <c r="FF103" s="434"/>
      <c r="FG103" s="434"/>
      <c r="FH103" s="434"/>
      <c r="FI103" s="434"/>
      <c r="FJ103" s="434"/>
      <c r="FK103" s="434"/>
      <c r="FL103" s="434"/>
      <c r="FM103" s="434"/>
      <c r="FN103" s="434"/>
      <c r="FO103" s="434"/>
      <c r="FP103" s="434"/>
      <c r="FQ103" s="434"/>
      <c r="FR103" s="434"/>
      <c r="FS103" s="434"/>
      <c r="FT103" s="434"/>
      <c r="FU103" s="434"/>
      <c r="FV103" s="434"/>
      <c r="FW103" s="434"/>
      <c r="FX103" s="434"/>
      <c r="FY103" s="434"/>
      <c r="FZ103" s="434"/>
      <c r="GA103" s="434"/>
      <c r="GB103" s="434"/>
      <c r="GC103" s="434"/>
      <c r="GD103" s="434"/>
      <c r="GE103" s="434"/>
      <c r="GF103" s="434"/>
      <c r="GG103" s="434"/>
      <c r="GH103" s="434"/>
      <c r="GI103" s="434"/>
      <c r="GJ103" s="434"/>
      <c r="GK103" s="434"/>
      <c r="GL103" s="434"/>
      <c r="GM103" s="434"/>
      <c r="GN103" s="434"/>
      <c r="GO103" s="434"/>
      <c r="GP103" s="434"/>
      <c r="GQ103" s="434"/>
      <c r="GR103" s="434"/>
      <c r="GS103" s="434"/>
      <c r="GT103" s="434"/>
      <c r="GU103" s="434"/>
      <c r="GV103" s="434"/>
      <c r="GW103" s="434"/>
      <c r="GX103" s="434"/>
      <c r="GY103" s="434"/>
      <c r="GZ103" s="434"/>
      <c r="HA103" s="434"/>
      <c r="HB103" s="434"/>
      <c r="HC103" s="434"/>
      <c r="HD103" s="434"/>
      <c r="HE103" s="434"/>
      <c r="HF103" s="434"/>
      <c r="HG103" s="434"/>
      <c r="HH103" s="434"/>
      <c r="HI103" s="434"/>
      <c r="HJ103" s="434"/>
      <c r="HK103" s="434"/>
      <c r="HL103" s="434"/>
      <c r="HM103" s="434"/>
      <c r="HN103" s="434"/>
      <c r="HO103" s="434"/>
      <c r="HP103" s="434"/>
      <c r="HQ103" s="434"/>
      <c r="HR103" s="434"/>
      <c r="HS103" s="434"/>
      <c r="HT103" s="434"/>
      <c r="HU103" s="434"/>
      <c r="HV103" s="434"/>
      <c r="HW103" s="434"/>
      <c r="HX103" s="434"/>
      <c r="HY103" s="434"/>
      <c r="HZ103" s="434"/>
      <c r="IA103" s="434"/>
      <c r="IB103" s="434"/>
      <c r="IC103" s="434"/>
      <c r="ID103" s="434"/>
      <c r="IE103" s="434"/>
      <c r="IF103" s="434"/>
      <c r="IG103" s="434"/>
      <c r="IH103" s="434"/>
      <c r="II103" s="434"/>
      <c r="IJ103" s="434"/>
      <c r="IK103" s="435">
        <v>20</v>
      </c>
      <c r="IL103" s="435">
        <v>6490000</v>
      </c>
      <c r="IM103" s="435">
        <v>3550000</v>
      </c>
    </row>
    <row r="104" spans="1:247" ht="7.5">
      <c r="A104" s="429" t="s">
        <v>628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  <c r="Z104" s="434"/>
      <c r="AA104" s="434"/>
      <c r="AB104" s="434"/>
      <c r="AC104" s="434"/>
      <c r="AD104" s="434"/>
      <c r="AE104" s="434"/>
      <c r="AF104" s="434"/>
      <c r="AG104" s="434"/>
      <c r="AH104" s="434"/>
      <c r="AI104" s="434"/>
      <c r="AJ104" s="434"/>
      <c r="AK104" s="434"/>
      <c r="AL104" s="434"/>
      <c r="AM104" s="434"/>
      <c r="AN104" s="434"/>
      <c r="AO104" s="434"/>
      <c r="AP104" s="434"/>
      <c r="AQ104" s="434"/>
      <c r="AR104" s="434"/>
      <c r="AS104" s="434"/>
      <c r="AT104" s="434"/>
      <c r="AU104" s="434"/>
      <c r="AV104" s="434"/>
      <c r="AW104" s="434"/>
      <c r="AX104" s="434"/>
      <c r="AY104" s="434"/>
      <c r="AZ104" s="434"/>
      <c r="BA104" s="434"/>
      <c r="BB104" s="434"/>
      <c r="BC104" s="434"/>
      <c r="BD104" s="434"/>
      <c r="BE104" s="434"/>
      <c r="BF104" s="434"/>
      <c r="BG104" s="434"/>
      <c r="BH104" s="434"/>
      <c r="BI104" s="434"/>
      <c r="BJ104" s="434"/>
      <c r="BK104" s="434"/>
      <c r="BL104" s="434"/>
      <c r="BM104" s="434"/>
      <c r="BN104" s="434"/>
      <c r="BO104" s="434"/>
      <c r="BP104" s="434"/>
      <c r="BQ104" s="434"/>
      <c r="BR104" s="434"/>
      <c r="BS104" s="434"/>
      <c r="BT104" s="434"/>
      <c r="BU104" s="434"/>
      <c r="BV104" s="434"/>
      <c r="BW104" s="434"/>
      <c r="BX104" s="434"/>
      <c r="BY104" s="434"/>
      <c r="BZ104" s="434"/>
      <c r="CA104" s="434"/>
      <c r="CB104" s="434"/>
      <c r="CC104" s="434"/>
      <c r="CD104" s="434"/>
      <c r="CE104" s="434"/>
      <c r="CF104" s="434"/>
      <c r="CG104" s="434"/>
      <c r="CH104" s="434"/>
      <c r="CI104" s="434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4"/>
      <c r="CW104" s="434">
        <v>1</v>
      </c>
      <c r="CX104" s="434">
        <v>150000</v>
      </c>
      <c r="CY104" s="434">
        <v>150000</v>
      </c>
      <c r="CZ104" s="434"/>
      <c r="DA104" s="434"/>
      <c r="DB104" s="434"/>
      <c r="DC104" s="434"/>
      <c r="DD104" s="434"/>
      <c r="DE104" s="434"/>
      <c r="DF104" s="434"/>
      <c r="DG104" s="434"/>
      <c r="DH104" s="434"/>
      <c r="DI104" s="434"/>
      <c r="DJ104" s="434"/>
      <c r="DK104" s="434"/>
      <c r="DL104" s="434"/>
      <c r="DM104" s="434"/>
      <c r="DN104" s="434"/>
      <c r="DO104" s="434"/>
      <c r="DP104" s="434"/>
      <c r="DQ104" s="434"/>
      <c r="DR104" s="434"/>
      <c r="DS104" s="434"/>
      <c r="DT104" s="434"/>
      <c r="DU104" s="434"/>
      <c r="DV104" s="434"/>
      <c r="DW104" s="434"/>
      <c r="DX104" s="434"/>
      <c r="DY104" s="434"/>
      <c r="DZ104" s="434"/>
      <c r="EA104" s="434"/>
      <c r="EB104" s="434"/>
      <c r="EC104" s="434"/>
      <c r="ED104" s="434"/>
      <c r="EE104" s="434"/>
      <c r="EF104" s="434"/>
      <c r="EG104" s="434"/>
      <c r="EH104" s="434"/>
      <c r="EI104" s="434"/>
      <c r="EJ104" s="434"/>
      <c r="EK104" s="434"/>
      <c r="EL104" s="434"/>
      <c r="EM104" s="434"/>
      <c r="EN104" s="434"/>
      <c r="EO104" s="434"/>
      <c r="EP104" s="434"/>
      <c r="EQ104" s="434"/>
      <c r="ER104" s="434"/>
      <c r="ES104" s="434"/>
      <c r="ET104" s="434"/>
      <c r="EU104" s="434"/>
      <c r="EV104" s="434"/>
      <c r="EW104" s="434"/>
      <c r="EX104" s="434"/>
      <c r="EY104" s="434"/>
      <c r="EZ104" s="434"/>
      <c r="FA104" s="434"/>
      <c r="FB104" s="434"/>
      <c r="FC104" s="434"/>
      <c r="FD104" s="434"/>
      <c r="FE104" s="434"/>
      <c r="FF104" s="434"/>
      <c r="FG104" s="434"/>
      <c r="FH104" s="434"/>
      <c r="FI104" s="434"/>
      <c r="FJ104" s="434"/>
      <c r="FK104" s="434"/>
      <c r="FL104" s="434"/>
      <c r="FM104" s="434"/>
      <c r="FN104" s="434"/>
      <c r="FO104" s="434"/>
      <c r="FP104" s="434"/>
      <c r="FQ104" s="434"/>
      <c r="FR104" s="434"/>
      <c r="FS104" s="434"/>
      <c r="FT104" s="434"/>
      <c r="FU104" s="434"/>
      <c r="FV104" s="434"/>
      <c r="FW104" s="434"/>
      <c r="FX104" s="434"/>
      <c r="FY104" s="434"/>
      <c r="FZ104" s="434"/>
      <c r="GA104" s="434"/>
      <c r="GB104" s="434"/>
      <c r="GC104" s="434"/>
      <c r="GD104" s="434"/>
      <c r="GE104" s="434"/>
      <c r="GF104" s="434"/>
      <c r="GG104" s="434"/>
      <c r="GH104" s="434"/>
      <c r="GI104" s="434"/>
      <c r="GJ104" s="434"/>
      <c r="GK104" s="434"/>
      <c r="GL104" s="434"/>
      <c r="GM104" s="434"/>
      <c r="GN104" s="434"/>
      <c r="GO104" s="434"/>
      <c r="GP104" s="434"/>
      <c r="GQ104" s="434"/>
      <c r="GR104" s="434"/>
      <c r="GS104" s="434"/>
      <c r="GT104" s="434"/>
      <c r="GU104" s="434"/>
      <c r="GV104" s="434"/>
      <c r="GW104" s="434"/>
      <c r="GX104" s="434"/>
      <c r="GY104" s="434"/>
      <c r="GZ104" s="434"/>
      <c r="HA104" s="434"/>
      <c r="HB104" s="434"/>
      <c r="HC104" s="434"/>
      <c r="HD104" s="434"/>
      <c r="HE104" s="434"/>
      <c r="HF104" s="434"/>
      <c r="HG104" s="434"/>
      <c r="HH104" s="434"/>
      <c r="HI104" s="434"/>
      <c r="HJ104" s="434"/>
      <c r="HK104" s="434"/>
      <c r="HL104" s="434"/>
      <c r="HM104" s="434"/>
      <c r="HN104" s="434"/>
      <c r="HO104" s="434"/>
      <c r="HP104" s="434"/>
      <c r="HQ104" s="434"/>
      <c r="HR104" s="434"/>
      <c r="HS104" s="434"/>
      <c r="HT104" s="434"/>
      <c r="HU104" s="434"/>
      <c r="HV104" s="434"/>
      <c r="HW104" s="434"/>
      <c r="HX104" s="434"/>
      <c r="HY104" s="434"/>
      <c r="HZ104" s="434"/>
      <c r="IA104" s="434"/>
      <c r="IB104" s="434"/>
      <c r="IC104" s="434"/>
      <c r="ID104" s="434"/>
      <c r="IE104" s="434"/>
      <c r="IF104" s="434"/>
      <c r="IG104" s="434"/>
      <c r="IH104" s="434"/>
      <c r="II104" s="434"/>
      <c r="IJ104" s="434"/>
      <c r="IK104" s="435">
        <v>1</v>
      </c>
      <c r="IL104" s="435">
        <v>150000</v>
      </c>
      <c r="IM104" s="435">
        <v>150000</v>
      </c>
    </row>
    <row r="105" spans="1:247" ht="7.5">
      <c r="A105" s="429" t="s">
        <v>585</v>
      </c>
      <c r="B105" s="434">
        <v>1</v>
      </c>
      <c r="C105" s="434">
        <v>3000000</v>
      </c>
      <c r="D105" s="434">
        <v>1500000</v>
      </c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>
        <v>6</v>
      </c>
      <c r="U105" s="434">
        <v>760000</v>
      </c>
      <c r="V105" s="434">
        <v>530000</v>
      </c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4"/>
      <c r="AO105" s="434"/>
      <c r="AP105" s="434"/>
      <c r="AQ105" s="434"/>
      <c r="AR105" s="434"/>
      <c r="AS105" s="434"/>
      <c r="AT105" s="434"/>
      <c r="AU105" s="434"/>
      <c r="AV105" s="434"/>
      <c r="AW105" s="434"/>
      <c r="AX105" s="434"/>
      <c r="AY105" s="434"/>
      <c r="AZ105" s="434"/>
      <c r="BA105" s="434"/>
      <c r="BB105" s="434"/>
      <c r="BC105" s="434"/>
      <c r="BD105" s="434"/>
      <c r="BE105" s="434"/>
      <c r="BF105" s="434"/>
      <c r="BG105" s="434"/>
      <c r="BH105" s="434"/>
      <c r="BI105" s="434"/>
      <c r="BJ105" s="434"/>
      <c r="BK105" s="434"/>
      <c r="BL105" s="434"/>
      <c r="BM105" s="434"/>
      <c r="BN105" s="434"/>
      <c r="BO105" s="434"/>
      <c r="BP105" s="434"/>
      <c r="BQ105" s="434"/>
      <c r="BR105" s="434"/>
      <c r="BS105" s="434"/>
      <c r="BT105" s="434"/>
      <c r="BU105" s="434"/>
      <c r="BV105" s="434"/>
      <c r="BW105" s="434"/>
      <c r="BX105" s="434"/>
      <c r="BY105" s="434"/>
      <c r="BZ105" s="434"/>
      <c r="CA105" s="434"/>
      <c r="CB105" s="434"/>
      <c r="CC105" s="434"/>
      <c r="CD105" s="434"/>
      <c r="CE105" s="434"/>
      <c r="CF105" s="434"/>
      <c r="CG105" s="434"/>
      <c r="CH105" s="434"/>
      <c r="CI105" s="434"/>
      <c r="CJ105" s="434"/>
      <c r="CK105" s="434"/>
      <c r="CL105" s="434"/>
      <c r="CM105" s="434"/>
      <c r="CN105" s="434"/>
      <c r="CO105" s="434"/>
      <c r="CP105" s="434"/>
      <c r="CQ105" s="434"/>
      <c r="CR105" s="434"/>
      <c r="CS105" s="434"/>
      <c r="CT105" s="434">
        <v>1</v>
      </c>
      <c r="CU105" s="434">
        <v>50000</v>
      </c>
      <c r="CV105" s="434">
        <v>50000</v>
      </c>
      <c r="CW105" s="434">
        <v>18</v>
      </c>
      <c r="CX105" s="434">
        <v>1570000</v>
      </c>
      <c r="CY105" s="434">
        <v>1353000</v>
      </c>
      <c r="CZ105" s="434"/>
      <c r="DA105" s="434"/>
      <c r="DB105" s="434"/>
      <c r="DC105" s="434"/>
      <c r="DD105" s="434"/>
      <c r="DE105" s="434"/>
      <c r="DF105" s="434"/>
      <c r="DG105" s="434"/>
      <c r="DH105" s="434"/>
      <c r="DI105" s="434"/>
      <c r="DJ105" s="434"/>
      <c r="DK105" s="434"/>
      <c r="DL105" s="434"/>
      <c r="DM105" s="434"/>
      <c r="DN105" s="434"/>
      <c r="DO105" s="434"/>
      <c r="DP105" s="434"/>
      <c r="DQ105" s="434"/>
      <c r="DR105" s="434"/>
      <c r="DS105" s="434"/>
      <c r="DT105" s="434"/>
      <c r="DU105" s="434"/>
      <c r="DV105" s="434"/>
      <c r="DW105" s="434"/>
      <c r="DX105" s="434"/>
      <c r="DY105" s="434"/>
      <c r="DZ105" s="434"/>
      <c r="EA105" s="434"/>
      <c r="EB105" s="434"/>
      <c r="EC105" s="434"/>
      <c r="ED105" s="434"/>
      <c r="EE105" s="434"/>
      <c r="EF105" s="434"/>
      <c r="EG105" s="434"/>
      <c r="EH105" s="434"/>
      <c r="EI105" s="434"/>
      <c r="EJ105" s="434"/>
      <c r="EK105" s="434"/>
      <c r="EL105" s="434"/>
      <c r="EM105" s="434">
        <v>1</v>
      </c>
      <c r="EN105" s="434">
        <v>100000</v>
      </c>
      <c r="EO105" s="434">
        <v>50000</v>
      </c>
      <c r="EP105" s="434"/>
      <c r="EQ105" s="434"/>
      <c r="ER105" s="434"/>
      <c r="ES105" s="434"/>
      <c r="ET105" s="434"/>
      <c r="EU105" s="434"/>
      <c r="EV105" s="434"/>
      <c r="EW105" s="434"/>
      <c r="EX105" s="434"/>
      <c r="EY105" s="434"/>
      <c r="EZ105" s="434"/>
      <c r="FA105" s="434"/>
      <c r="FB105" s="434"/>
      <c r="FC105" s="434"/>
      <c r="FD105" s="434"/>
      <c r="FE105" s="434"/>
      <c r="FF105" s="434"/>
      <c r="FG105" s="434"/>
      <c r="FH105" s="434"/>
      <c r="FI105" s="434"/>
      <c r="FJ105" s="434"/>
      <c r="FK105" s="434"/>
      <c r="FL105" s="434"/>
      <c r="FM105" s="434"/>
      <c r="FN105" s="434"/>
      <c r="FO105" s="434"/>
      <c r="FP105" s="434"/>
      <c r="FQ105" s="434"/>
      <c r="FR105" s="434"/>
      <c r="FS105" s="434"/>
      <c r="FT105" s="434"/>
      <c r="FU105" s="434"/>
      <c r="FV105" s="434"/>
      <c r="FW105" s="434"/>
      <c r="FX105" s="434"/>
      <c r="FY105" s="434"/>
      <c r="FZ105" s="434"/>
      <c r="GA105" s="434"/>
      <c r="GB105" s="434"/>
      <c r="GC105" s="434"/>
      <c r="GD105" s="434"/>
      <c r="GE105" s="434"/>
      <c r="GF105" s="434"/>
      <c r="GG105" s="434"/>
      <c r="GH105" s="434"/>
      <c r="GI105" s="434"/>
      <c r="GJ105" s="434"/>
      <c r="GK105" s="434"/>
      <c r="GL105" s="434"/>
      <c r="GM105" s="434"/>
      <c r="GN105" s="434"/>
      <c r="GO105" s="434"/>
      <c r="GP105" s="434"/>
      <c r="GQ105" s="434"/>
      <c r="GR105" s="434">
        <v>1</v>
      </c>
      <c r="GS105" s="434">
        <v>10000</v>
      </c>
      <c r="GT105" s="434">
        <v>10000</v>
      </c>
      <c r="GU105" s="434"/>
      <c r="GV105" s="434"/>
      <c r="GW105" s="434"/>
      <c r="GX105" s="434"/>
      <c r="GY105" s="434"/>
      <c r="GZ105" s="434"/>
      <c r="HA105" s="434"/>
      <c r="HB105" s="434"/>
      <c r="HC105" s="434"/>
      <c r="HD105" s="434"/>
      <c r="HE105" s="434"/>
      <c r="HF105" s="434"/>
      <c r="HG105" s="434"/>
      <c r="HH105" s="434"/>
      <c r="HI105" s="434"/>
      <c r="HJ105" s="434"/>
      <c r="HK105" s="434"/>
      <c r="HL105" s="434"/>
      <c r="HM105" s="434"/>
      <c r="HN105" s="434"/>
      <c r="HO105" s="434"/>
      <c r="HP105" s="434"/>
      <c r="HQ105" s="434"/>
      <c r="HR105" s="434"/>
      <c r="HS105" s="434"/>
      <c r="HT105" s="434"/>
      <c r="HU105" s="434"/>
      <c r="HV105" s="434"/>
      <c r="HW105" s="434"/>
      <c r="HX105" s="434"/>
      <c r="HY105" s="434"/>
      <c r="HZ105" s="434"/>
      <c r="IA105" s="434"/>
      <c r="IB105" s="434"/>
      <c r="IC105" s="434"/>
      <c r="ID105" s="434"/>
      <c r="IE105" s="434"/>
      <c r="IF105" s="434"/>
      <c r="IG105" s="434"/>
      <c r="IH105" s="434"/>
      <c r="II105" s="434"/>
      <c r="IJ105" s="434"/>
      <c r="IK105" s="435">
        <v>28</v>
      </c>
      <c r="IL105" s="435">
        <v>5490000</v>
      </c>
      <c r="IM105" s="435">
        <v>3493000</v>
      </c>
    </row>
    <row r="106" spans="1:247" ht="7.5">
      <c r="A106" s="429" t="s">
        <v>586</v>
      </c>
      <c r="B106" s="434"/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  <c r="AH106" s="434"/>
      <c r="AI106" s="434"/>
      <c r="AJ106" s="434"/>
      <c r="AK106" s="434"/>
      <c r="AL106" s="434"/>
      <c r="AM106" s="434"/>
      <c r="AN106" s="434"/>
      <c r="AO106" s="434"/>
      <c r="AP106" s="434"/>
      <c r="AQ106" s="434"/>
      <c r="AR106" s="434"/>
      <c r="AS106" s="434"/>
      <c r="AT106" s="434"/>
      <c r="AU106" s="434"/>
      <c r="AV106" s="434"/>
      <c r="AW106" s="434"/>
      <c r="AX106" s="434"/>
      <c r="AY106" s="434"/>
      <c r="AZ106" s="434"/>
      <c r="BA106" s="434"/>
      <c r="BB106" s="434"/>
      <c r="BC106" s="434"/>
      <c r="BD106" s="434"/>
      <c r="BE106" s="434"/>
      <c r="BF106" s="434"/>
      <c r="BG106" s="434"/>
      <c r="BH106" s="434"/>
      <c r="BI106" s="434"/>
      <c r="BJ106" s="434"/>
      <c r="BK106" s="434"/>
      <c r="BL106" s="434"/>
      <c r="BM106" s="434"/>
      <c r="BN106" s="434"/>
      <c r="BO106" s="434"/>
      <c r="BP106" s="434"/>
      <c r="BQ106" s="434"/>
      <c r="BR106" s="434"/>
      <c r="BS106" s="434"/>
      <c r="BT106" s="434"/>
      <c r="BU106" s="434"/>
      <c r="BV106" s="434"/>
      <c r="BW106" s="434"/>
      <c r="BX106" s="434"/>
      <c r="BY106" s="434"/>
      <c r="BZ106" s="434"/>
      <c r="CA106" s="434"/>
      <c r="CB106" s="434"/>
      <c r="CC106" s="434"/>
      <c r="CD106" s="434"/>
      <c r="CE106" s="434"/>
      <c r="CF106" s="434"/>
      <c r="CG106" s="434"/>
      <c r="CH106" s="434"/>
      <c r="CI106" s="434"/>
      <c r="CJ106" s="434"/>
      <c r="CK106" s="434"/>
      <c r="CL106" s="434"/>
      <c r="CM106" s="434"/>
      <c r="CN106" s="434"/>
      <c r="CO106" s="434"/>
      <c r="CP106" s="434"/>
      <c r="CQ106" s="434"/>
      <c r="CR106" s="434"/>
      <c r="CS106" s="434"/>
      <c r="CT106" s="434"/>
      <c r="CU106" s="434"/>
      <c r="CV106" s="434"/>
      <c r="CW106" s="434">
        <v>3</v>
      </c>
      <c r="CX106" s="434">
        <v>230000</v>
      </c>
      <c r="CY106" s="434">
        <v>220500</v>
      </c>
      <c r="CZ106" s="434"/>
      <c r="DA106" s="434"/>
      <c r="DB106" s="434"/>
      <c r="DC106" s="434"/>
      <c r="DD106" s="434"/>
      <c r="DE106" s="434"/>
      <c r="DF106" s="434"/>
      <c r="DG106" s="434"/>
      <c r="DH106" s="434"/>
      <c r="DI106" s="434"/>
      <c r="DJ106" s="434"/>
      <c r="DK106" s="434"/>
      <c r="DL106" s="434"/>
      <c r="DM106" s="434"/>
      <c r="DN106" s="434"/>
      <c r="DO106" s="434"/>
      <c r="DP106" s="434"/>
      <c r="DQ106" s="434"/>
      <c r="DR106" s="434"/>
      <c r="DS106" s="434"/>
      <c r="DT106" s="434"/>
      <c r="DU106" s="434"/>
      <c r="DV106" s="434"/>
      <c r="DW106" s="434"/>
      <c r="DX106" s="434">
        <v>1</v>
      </c>
      <c r="DY106" s="434">
        <v>500000</v>
      </c>
      <c r="DZ106" s="434">
        <v>500000</v>
      </c>
      <c r="EA106" s="434"/>
      <c r="EB106" s="434"/>
      <c r="EC106" s="434"/>
      <c r="ED106" s="434"/>
      <c r="EE106" s="434"/>
      <c r="EF106" s="434"/>
      <c r="EG106" s="434"/>
      <c r="EH106" s="434"/>
      <c r="EI106" s="434"/>
      <c r="EJ106" s="434"/>
      <c r="EK106" s="434"/>
      <c r="EL106" s="434"/>
      <c r="EM106" s="434"/>
      <c r="EN106" s="434"/>
      <c r="EO106" s="434"/>
      <c r="EP106" s="434"/>
      <c r="EQ106" s="434"/>
      <c r="ER106" s="434"/>
      <c r="ES106" s="434"/>
      <c r="ET106" s="434"/>
      <c r="EU106" s="434"/>
      <c r="EV106" s="434"/>
      <c r="EW106" s="434"/>
      <c r="EX106" s="434"/>
      <c r="EY106" s="434"/>
      <c r="EZ106" s="434"/>
      <c r="FA106" s="434"/>
      <c r="FB106" s="434"/>
      <c r="FC106" s="434"/>
      <c r="FD106" s="434"/>
      <c r="FE106" s="434"/>
      <c r="FF106" s="434"/>
      <c r="FG106" s="434"/>
      <c r="FH106" s="434"/>
      <c r="FI106" s="434"/>
      <c r="FJ106" s="434"/>
      <c r="FK106" s="434"/>
      <c r="FL106" s="434"/>
      <c r="FM106" s="434"/>
      <c r="FN106" s="434"/>
      <c r="FO106" s="434"/>
      <c r="FP106" s="434"/>
      <c r="FQ106" s="434"/>
      <c r="FR106" s="434"/>
      <c r="FS106" s="434"/>
      <c r="FT106" s="434"/>
      <c r="FU106" s="434"/>
      <c r="FV106" s="434"/>
      <c r="FW106" s="434"/>
      <c r="FX106" s="434"/>
      <c r="FY106" s="434"/>
      <c r="FZ106" s="434"/>
      <c r="GA106" s="434"/>
      <c r="GB106" s="434"/>
      <c r="GC106" s="434"/>
      <c r="GD106" s="434"/>
      <c r="GE106" s="434"/>
      <c r="GF106" s="434"/>
      <c r="GG106" s="434"/>
      <c r="GH106" s="434"/>
      <c r="GI106" s="434"/>
      <c r="GJ106" s="434"/>
      <c r="GK106" s="434"/>
      <c r="GL106" s="434"/>
      <c r="GM106" s="434"/>
      <c r="GN106" s="434"/>
      <c r="GO106" s="434"/>
      <c r="GP106" s="434"/>
      <c r="GQ106" s="434"/>
      <c r="GR106" s="434"/>
      <c r="GS106" s="434"/>
      <c r="GT106" s="434"/>
      <c r="GU106" s="434"/>
      <c r="GV106" s="434"/>
      <c r="GW106" s="434"/>
      <c r="GX106" s="434"/>
      <c r="GY106" s="434"/>
      <c r="GZ106" s="434"/>
      <c r="HA106" s="434"/>
      <c r="HB106" s="434"/>
      <c r="HC106" s="434"/>
      <c r="HD106" s="434"/>
      <c r="HE106" s="434"/>
      <c r="HF106" s="434"/>
      <c r="HG106" s="434"/>
      <c r="HH106" s="434"/>
      <c r="HI106" s="434"/>
      <c r="HJ106" s="434"/>
      <c r="HK106" s="434"/>
      <c r="HL106" s="434"/>
      <c r="HM106" s="434"/>
      <c r="HN106" s="434"/>
      <c r="HO106" s="434"/>
      <c r="HP106" s="434"/>
      <c r="HQ106" s="434"/>
      <c r="HR106" s="434"/>
      <c r="HS106" s="434"/>
      <c r="HT106" s="434"/>
      <c r="HU106" s="434"/>
      <c r="HV106" s="434"/>
      <c r="HW106" s="434"/>
      <c r="HX106" s="434"/>
      <c r="HY106" s="434"/>
      <c r="HZ106" s="434"/>
      <c r="IA106" s="434"/>
      <c r="IB106" s="434"/>
      <c r="IC106" s="434"/>
      <c r="ID106" s="434"/>
      <c r="IE106" s="434"/>
      <c r="IF106" s="434"/>
      <c r="IG106" s="434"/>
      <c r="IH106" s="434"/>
      <c r="II106" s="434"/>
      <c r="IJ106" s="434"/>
      <c r="IK106" s="435">
        <v>4</v>
      </c>
      <c r="IL106" s="435">
        <v>730000</v>
      </c>
      <c r="IM106" s="435">
        <v>720500</v>
      </c>
    </row>
    <row r="107" spans="1:247" ht="7.5">
      <c r="A107" s="429" t="s">
        <v>726</v>
      </c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  <c r="AH107" s="434"/>
      <c r="AI107" s="434"/>
      <c r="AJ107" s="434"/>
      <c r="AK107" s="434"/>
      <c r="AL107" s="434"/>
      <c r="AM107" s="434"/>
      <c r="AN107" s="434"/>
      <c r="AO107" s="434"/>
      <c r="AP107" s="434"/>
      <c r="AQ107" s="434"/>
      <c r="AR107" s="434"/>
      <c r="AS107" s="434"/>
      <c r="AT107" s="434"/>
      <c r="AU107" s="434"/>
      <c r="AV107" s="434"/>
      <c r="AW107" s="434"/>
      <c r="AX107" s="434"/>
      <c r="AY107" s="434"/>
      <c r="AZ107" s="434"/>
      <c r="BA107" s="434"/>
      <c r="BB107" s="434"/>
      <c r="BC107" s="434"/>
      <c r="BD107" s="434"/>
      <c r="BE107" s="434"/>
      <c r="BF107" s="434"/>
      <c r="BG107" s="434"/>
      <c r="BH107" s="434"/>
      <c r="BI107" s="434"/>
      <c r="BJ107" s="434"/>
      <c r="BK107" s="434"/>
      <c r="BL107" s="434"/>
      <c r="BM107" s="434"/>
      <c r="BN107" s="434"/>
      <c r="BO107" s="434"/>
      <c r="BP107" s="434"/>
      <c r="BQ107" s="434"/>
      <c r="BR107" s="434"/>
      <c r="BS107" s="434"/>
      <c r="BT107" s="434"/>
      <c r="BU107" s="434"/>
      <c r="BV107" s="434"/>
      <c r="BW107" s="434"/>
      <c r="BX107" s="434"/>
      <c r="BY107" s="434"/>
      <c r="BZ107" s="434"/>
      <c r="CA107" s="434"/>
      <c r="CB107" s="434"/>
      <c r="CC107" s="434"/>
      <c r="CD107" s="434"/>
      <c r="CE107" s="434"/>
      <c r="CF107" s="434"/>
      <c r="CG107" s="434"/>
      <c r="CH107" s="434"/>
      <c r="CI107" s="434"/>
      <c r="CJ107" s="434"/>
      <c r="CK107" s="434"/>
      <c r="CL107" s="434"/>
      <c r="CM107" s="434"/>
      <c r="CN107" s="434"/>
      <c r="CO107" s="434"/>
      <c r="CP107" s="434"/>
      <c r="CQ107" s="434"/>
      <c r="CR107" s="434"/>
      <c r="CS107" s="434"/>
      <c r="CT107" s="434"/>
      <c r="CU107" s="434"/>
      <c r="CV107" s="434"/>
      <c r="CW107" s="434">
        <v>1</v>
      </c>
      <c r="CX107" s="434">
        <v>10000</v>
      </c>
      <c r="CY107" s="434">
        <v>10000</v>
      </c>
      <c r="CZ107" s="434"/>
      <c r="DA107" s="434"/>
      <c r="DB107" s="434"/>
      <c r="DC107" s="434"/>
      <c r="DD107" s="434"/>
      <c r="DE107" s="434"/>
      <c r="DF107" s="434"/>
      <c r="DG107" s="434"/>
      <c r="DH107" s="434"/>
      <c r="DI107" s="434"/>
      <c r="DJ107" s="434"/>
      <c r="DK107" s="434"/>
      <c r="DL107" s="434"/>
      <c r="DM107" s="434"/>
      <c r="DN107" s="434"/>
      <c r="DO107" s="434"/>
      <c r="DP107" s="434"/>
      <c r="DQ107" s="434"/>
      <c r="DR107" s="434"/>
      <c r="DS107" s="434"/>
      <c r="DT107" s="434"/>
      <c r="DU107" s="434"/>
      <c r="DV107" s="434"/>
      <c r="DW107" s="434"/>
      <c r="DX107" s="434"/>
      <c r="DY107" s="434"/>
      <c r="DZ107" s="434"/>
      <c r="EA107" s="434"/>
      <c r="EB107" s="434"/>
      <c r="EC107" s="434"/>
      <c r="ED107" s="434"/>
      <c r="EE107" s="434"/>
      <c r="EF107" s="434"/>
      <c r="EG107" s="434"/>
      <c r="EH107" s="434"/>
      <c r="EI107" s="434"/>
      <c r="EJ107" s="434"/>
      <c r="EK107" s="434"/>
      <c r="EL107" s="434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4"/>
      <c r="EX107" s="434"/>
      <c r="EY107" s="434"/>
      <c r="EZ107" s="434"/>
      <c r="FA107" s="434"/>
      <c r="FB107" s="434"/>
      <c r="FC107" s="434"/>
      <c r="FD107" s="434"/>
      <c r="FE107" s="434"/>
      <c r="FF107" s="434"/>
      <c r="FG107" s="434"/>
      <c r="FH107" s="434"/>
      <c r="FI107" s="434"/>
      <c r="FJ107" s="434"/>
      <c r="FK107" s="434"/>
      <c r="FL107" s="434"/>
      <c r="FM107" s="434"/>
      <c r="FN107" s="434"/>
      <c r="FO107" s="434"/>
      <c r="FP107" s="434"/>
      <c r="FQ107" s="434"/>
      <c r="FR107" s="434"/>
      <c r="FS107" s="434"/>
      <c r="FT107" s="434"/>
      <c r="FU107" s="434"/>
      <c r="FV107" s="434"/>
      <c r="FW107" s="434"/>
      <c r="FX107" s="434"/>
      <c r="FY107" s="434"/>
      <c r="FZ107" s="434"/>
      <c r="GA107" s="434"/>
      <c r="GB107" s="434"/>
      <c r="GC107" s="434"/>
      <c r="GD107" s="434"/>
      <c r="GE107" s="434"/>
      <c r="GF107" s="434"/>
      <c r="GG107" s="434"/>
      <c r="GH107" s="434"/>
      <c r="GI107" s="434"/>
      <c r="GJ107" s="434"/>
      <c r="GK107" s="434"/>
      <c r="GL107" s="434"/>
      <c r="GM107" s="434"/>
      <c r="GN107" s="434"/>
      <c r="GO107" s="434"/>
      <c r="GP107" s="434"/>
      <c r="GQ107" s="434"/>
      <c r="GR107" s="434"/>
      <c r="GS107" s="434"/>
      <c r="GT107" s="434"/>
      <c r="GU107" s="434"/>
      <c r="GV107" s="434"/>
      <c r="GW107" s="434"/>
      <c r="GX107" s="434"/>
      <c r="GY107" s="434"/>
      <c r="GZ107" s="434"/>
      <c r="HA107" s="434"/>
      <c r="HB107" s="434"/>
      <c r="HC107" s="434"/>
      <c r="HD107" s="434"/>
      <c r="HE107" s="434"/>
      <c r="HF107" s="434"/>
      <c r="HG107" s="434"/>
      <c r="HH107" s="434"/>
      <c r="HI107" s="434"/>
      <c r="HJ107" s="434"/>
      <c r="HK107" s="434"/>
      <c r="HL107" s="434"/>
      <c r="HM107" s="434"/>
      <c r="HN107" s="434"/>
      <c r="HO107" s="434"/>
      <c r="HP107" s="434"/>
      <c r="HQ107" s="434"/>
      <c r="HR107" s="434"/>
      <c r="HS107" s="434"/>
      <c r="HT107" s="434"/>
      <c r="HU107" s="434"/>
      <c r="HV107" s="434"/>
      <c r="HW107" s="434"/>
      <c r="HX107" s="434"/>
      <c r="HY107" s="434"/>
      <c r="HZ107" s="434"/>
      <c r="IA107" s="434"/>
      <c r="IB107" s="434"/>
      <c r="IC107" s="434"/>
      <c r="ID107" s="434"/>
      <c r="IE107" s="434"/>
      <c r="IF107" s="434"/>
      <c r="IG107" s="434"/>
      <c r="IH107" s="434"/>
      <c r="II107" s="434"/>
      <c r="IJ107" s="434"/>
      <c r="IK107" s="435">
        <v>1</v>
      </c>
      <c r="IL107" s="435">
        <v>10000</v>
      </c>
      <c r="IM107" s="435">
        <v>10000</v>
      </c>
    </row>
    <row r="108" spans="1:247" ht="7.5">
      <c r="A108" s="429" t="s">
        <v>587</v>
      </c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>
        <v>3</v>
      </c>
      <c r="U108" s="434">
        <v>750000</v>
      </c>
      <c r="V108" s="434">
        <v>360000</v>
      </c>
      <c r="W108" s="434"/>
      <c r="X108" s="434"/>
      <c r="Y108" s="434"/>
      <c r="Z108" s="434"/>
      <c r="AA108" s="434"/>
      <c r="AB108" s="434"/>
      <c r="AC108" s="434"/>
      <c r="AD108" s="434"/>
      <c r="AE108" s="434"/>
      <c r="AF108" s="434"/>
      <c r="AG108" s="434"/>
      <c r="AH108" s="434"/>
      <c r="AI108" s="434"/>
      <c r="AJ108" s="434"/>
      <c r="AK108" s="434"/>
      <c r="AL108" s="434"/>
      <c r="AM108" s="434"/>
      <c r="AN108" s="434"/>
      <c r="AO108" s="434"/>
      <c r="AP108" s="434"/>
      <c r="AQ108" s="434"/>
      <c r="AR108" s="434"/>
      <c r="AS108" s="434"/>
      <c r="AT108" s="434"/>
      <c r="AU108" s="434">
        <v>2</v>
      </c>
      <c r="AV108" s="434">
        <v>400000</v>
      </c>
      <c r="AW108" s="434">
        <v>300000</v>
      </c>
      <c r="AX108" s="434"/>
      <c r="AY108" s="434"/>
      <c r="AZ108" s="434"/>
      <c r="BA108" s="434"/>
      <c r="BB108" s="434"/>
      <c r="BC108" s="434"/>
      <c r="BD108" s="434"/>
      <c r="BE108" s="434"/>
      <c r="BF108" s="434"/>
      <c r="BG108" s="434"/>
      <c r="BH108" s="434"/>
      <c r="BI108" s="434"/>
      <c r="BJ108" s="434"/>
      <c r="BK108" s="434"/>
      <c r="BL108" s="434"/>
      <c r="BM108" s="434"/>
      <c r="BN108" s="434"/>
      <c r="BO108" s="434"/>
      <c r="BP108" s="434"/>
      <c r="BQ108" s="434"/>
      <c r="BR108" s="434"/>
      <c r="BS108" s="434"/>
      <c r="BT108" s="434"/>
      <c r="BU108" s="434"/>
      <c r="BV108" s="434"/>
      <c r="BW108" s="434"/>
      <c r="BX108" s="434"/>
      <c r="BY108" s="434"/>
      <c r="BZ108" s="434"/>
      <c r="CA108" s="434"/>
      <c r="CB108" s="434"/>
      <c r="CC108" s="434"/>
      <c r="CD108" s="434"/>
      <c r="CE108" s="434"/>
      <c r="CF108" s="434"/>
      <c r="CG108" s="434"/>
      <c r="CH108" s="434"/>
      <c r="CI108" s="434"/>
      <c r="CJ108" s="434"/>
      <c r="CK108" s="434"/>
      <c r="CL108" s="434"/>
      <c r="CM108" s="434"/>
      <c r="CN108" s="434">
        <v>1</v>
      </c>
      <c r="CO108" s="434">
        <v>600000</v>
      </c>
      <c r="CP108" s="434">
        <v>300000</v>
      </c>
      <c r="CQ108" s="434"/>
      <c r="CR108" s="434"/>
      <c r="CS108" s="434"/>
      <c r="CT108" s="434">
        <v>3</v>
      </c>
      <c r="CU108" s="434">
        <v>350000</v>
      </c>
      <c r="CV108" s="434">
        <v>180000</v>
      </c>
      <c r="CW108" s="434">
        <v>115</v>
      </c>
      <c r="CX108" s="434">
        <v>37577000</v>
      </c>
      <c r="CY108" s="434">
        <v>21278600</v>
      </c>
      <c r="CZ108" s="434">
        <v>1</v>
      </c>
      <c r="DA108" s="434">
        <v>1000000</v>
      </c>
      <c r="DB108" s="434">
        <v>250000</v>
      </c>
      <c r="DC108" s="434"/>
      <c r="DD108" s="434"/>
      <c r="DE108" s="434"/>
      <c r="DF108" s="434"/>
      <c r="DG108" s="434"/>
      <c r="DH108" s="434"/>
      <c r="DI108" s="434"/>
      <c r="DJ108" s="434"/>
      <c r="DK108" s="434"/>
      <c r="DL108" s="434"/>
      <c r="DM108" s="434"/>
      <c r="DN108" s="434"/>
      <c r="DO108" s="434"/>
      <c r="DP108" s="434"/>
      <c r="DQ108" s="434"/>
      <c r="DR108" s="434">
        <v>1</v>
      </c>
      <c r="DS108" s="434">
        <v>60000</v>
      </c>
      <c r="DT108" s="434">
        <v>20000</v>
      </c>
      <c r="DU108" s="434"/>
      <c r="DV108" s="434"/>
      <c r="DW108" s="434"/>
      <c r="DX108" s="434"/>
      <c r="DY108" s="434"/>
      <c r="DZ108" s="434"/>
      <c r="EA108" s="434"/>
      <c r="EB108" s="434"/>
      <c r="EC108" s="434"/>
      <c r="ED108" s="434"/>
      <c r="EE108" s="434"/>
      <c r="EF108" s="434"/>
      <c r="EG108" s="434"/>
      <c r="EH108" s="434"/>
      <c r="EI108" s="434"/>
      <c r="EJ108" s="434"/>
      <c r="EK108" s="434"/>
      <c r="EL108" s="434"/>
      <c r="EM108" s="434"/>
      <c r="EN108" s="434"/>
      <c r="EO108" s="434"/>
      <c r="EP108" s="434"/>
      <c r="EQ108" s="434"/>
      <c r="ER108" s="434"/>
      <c r="ES108" s="434"/>
      <c r="ET108" s="434"/>
      <c r="EU108" s="434"/>
      <c r="EV108" s="434"/>
      <c r="EW108" s="434"/>
      <c r="EX108" s="434"/>
      <c r="EY108" s="434"/>
      <c r="EZ108" s="434"/>
      <c r="FA108" s="434"/>
      <c r="FB108" s="434"/>
      <c r="FC108" s="434"/>
      <c r="FD108" s="434"/>
      <c r="FE108" s="434"/>
      <c r="FF108" s="434"/>
      <c r="FG108" s="434"/>
      <c r="FH108" s="434"/>
      <c r="FI108" s="434"/>
      <c r="FJ108" s="434"/>
      <c r="FK108" s="434"/>
      <c r="FL108" s="434"/>
      <c r="FM108" s="434"/>
      <c r="FN108" s="434"/>
      <c r="FO108" s="434"/>
      <c r="FP108" s="434"/>
      <c r="FQ108" s="434"/>
      <c r="FR108" s="434"/>
      <c r="FS108" s="434"/>
      <c r="FT108" s="434"/>
      <c r="FU108" s="434"/>
      <c r="FV108" s="434"/>
      <c r="FW108" s="434"/>
      <c r="FX108" s="434"/>
      <c r="FY108" s="434"/>
      <c r="FZ108" s="434"/>
      <c r="GA108" s="434"/>
      <c r="GB108" s="434"/>
      <c r="GC108" s="434"/>
      <c r="GD108" s="434"/>
      <c r="GE108" s="434"/>
      <c r="GF108" s="434"/>
      <c r="GG108" s="434"/>
      <c r="GH108" s="434"/>
      <c r="GI108" s="434"/>
      <c r="GJ108" s="434"/>
      <c r="GK108" s="434"/>
      <c r="GL108" s="434"/>
      <c r="GM108" s="434"/>
      <c r="GN108" s="434"/>
      <c r="GO108" s="434"/>
      <c r="GP108" s="434"/>
      <c r="GQ108" s="434"/>
      <c r="GR108" s="434"/>
      <c r="GS108" s="434"/>
      <c r="GT108" s="434"/>
      <c r="GU108" s="434"/>
      <c r="GV108" s="434"/>
      <c r="GW108" s="434"/>
      <c r="GX108" s="434"/>
      <c r="GY108" s="434"/>
      <c r="GZ108" s="434"/>
      <c r="HA108" s="434"/>
      <c r="HB108" s="434"/>
      <c r="HC108" s="434"/>
      <c r="HD108" s="434"/>
      <c r="HE108" s="434"/>
      <c r="HF108" s="434"/>
      <c r="HG108" s="434"/>
      <c r="HH108" s="434"/>
      <c r="HI108" s="434"/>
      <c r="HJ108" s="434"/>
      <c r="HK108" s="434"/>
      <c r="HL108" s="434"/>
      <c r="HM108" s="434"/>
      <c r="HN108" s="434"/>
      <c r="HO108" s="434"/>
      <c r="HP108" s="434"/>
      <c r="HQ108" s="434"/>
      <c r="HR108" s="434"/>
      <c r="HS108" s="434"/>
      <c r="HT108" s="434"/>
      <c r="HU108" s="434"/>
      <c r="HV108" s="434">
        <v>1</v>
      </c>
      <c r="HW108" s="434">
        <v>100000</v>
      </c>
      <c r="HX108" s="434">
        <v>100000</v>
      </c>
      <c r="HY108" s="434"/>
      <c r="HZ108" s="434"/>
      <c r="IA108" s="434"/>
      <c r="IB108" s="434"/>
      <c r="IC108" s="434"/>
      <c r="ID108" s="434"/>
      <c r="IE108" s="434">
        <v>1</v>
      </c>
      <c r="IF108" s="434">
        <v>300000</v>
      </c>
      <c r="IG108" s="434">
        <v>300000</v>
      </c>
      <c r="IH108" s="434"/>
      <c r="II108" s="434"/>
      <c r="IJ108" s="434"/>
      <c r="IK108" s="435">
        <v>128</v>
      </c>
      <c r="IL108" s="435">
        <v>41137000</v>
      </c>
      <c r="IM108" s="435">
        <v>23088600</v>
      </c>
    </row>
    <row r="109" spans="1:247" ht="7.5">
      <c r="A109" s="429" t="s">
        <v>600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  <c r="AH109" s="434"/>
      <c r="AI109" s="434"/>
      <c r="AJ109" s="434"/>
      <c r="AK109" s="434"/>
      <c r="AL109" s="434"/>
      <c r="AM109" s="434"/>
      <c r="AN109" s="434"/>
      <c r="AO109" s="434"/>
      <c r="AP109" s="434"/>
      <c r="AQ109" s="434"/>
      <c r="AR109" s="434"/>
      <c r="AS109" s="434"/>
      <c r="AT109" s="434"/>
      <c r="AU109" s="434"/>
      <c r="AV109" s="434"/>
      <c r="AW109" s="434"/>
      <c r="AX109" s="434"/>
      <c r="AY109" s="434"/>
      <c r="AZ109" s="434"/>
      <c r="BA109" s="434"/>
      <c r="BB109" s="434"/>
      <c r="BC109" s="434"/>
      <c r="BD109" s="434"/>
      <c r="BE109" s="434"/>
      <c r="BF109" s="434"/>
      <c r="BG109" s="434"/>
      <c r="BH109" s="434"/>
      <c r="BI109" s="434"/>
      <c r="BJ109" s="434"/>
      <c r="BK109" s="434"/>
      <c r="BL109" s="434"/>
      <c r="BM109" s="434"/>
      <c r="BN109" s="434"/>
      <c r="BO109" s="434"/>
      <c r="BP109" s="434"/>
      <c r="BQ109" s="434"/>
      <c r="BR109" s="434"/>
      <c r="BS109" s="434"/>
      <c r="BT109" s="434"/>
      <c r="BU109" s="434"/>
      <c r="BV109" s="434"/>
      <c r="BW109" s="434"/>
      <c r="BX109" s="434"/>
      <c r="BY109" s="434"/>
      <c r="BZ109" s="434"/>
      <c r="CA109" s="434"/>
      <c r="CB109" s="434"/>
      <c r="CC109" s="434"/>
      <c r="CD109" s="434"/>
      <c r="CE109" s="434"/>
      <c r="CF109" s="434"/>
      <c r="CG109" s="434"/>
      <c r="CH109" s="434"/>
      <c r="CI109" s="434"/>
      <c r="CJ109" s="434"/>
      <c r="CK109" s="434"/>
      <c r="CL109" s="434"/>
      <c r="CM109" s="434"/>
      <c r="CN109" s="434"/>
      <c r="CO109" s="434"/>
      <c r="CP109" s="434"/>
      <c r="CQ109" s="434"/>
      <c r="CR109" s="434"/>
      <c r="CS109" s="434"/>
      <c r="CT109" s="434"/>
      <c r="CU109" s="434"/>
      <c r="CV109" s="434"/>
      <c r="CW109" s="434">
        <v>9</v>
      </c>
      <c r="CX109" s="434">
        <v>650000</v>
      </c>
      <c r="CY109" s="434">
        <v>611675</v>
      </c>
      <c r="CZ109" s="434"/>
      <c r="DA109" s="434"/>
      <c r="DB109" s="434"/>
      <c r="DC109" s="434"/>
      <c r="DD109" s="434"/>
      <c r="DE109" s="434"/>
      <c r="DF109" s="434"/>
      <c r="DG109" s="434"/>
      <c r="DH109" s="434"/>
      <c r="DI109" s="434"/>
      <c r="DJ109" s="434"/>
      <c r="DK109" s="434"/>
      <c r="DL109" s="434"/>
      <c r="DM109" s="434"/>
      <c r="DN109" s="434"/>
      <c r="DO109" s="434"/>
      <c r="DP109" s="434"/>
      <c r="DQ109" s="434"/>
      <c r="DR109" s="434"/>
      <c r="DS109" s="434"/>
      <c r="DT109" s="434"/>
      <c r="DU109" s="434"/>
      <c r="DV109" s="434"/>
      <c r="DW109" s="434"/>
      <c r="DX109" s="434"/>
      <c r="DY109" s="434"/>
      <c r="DZ109" s="434"/>
      <c r="EA109" s="434"/>
      <c r="EB109" s="434"/>
      <c r="EC109" s="434"/>
      <c r="ED109" s="434"/>
      <c r="EE109" s="434"/>
      <c r="EF109" s="434"/>
      <c r="EG109" s="434"/>
      <c r="EH109" s="434"/>
      <c r="EI109" s="434"/>
      <c r="EJ109" s="434"/>
      <c r="EK109" s="434"/>
      <c r="EL109" s="434"/>
      <c r="EM109" s="434"/>
      <c r="EN109" s="434"/>
      <c r="EO109" s="434"/>
      <c r="EP109" s="434"/>
      <c r="EQ109" s="434"/>
      <c r="ER109" s="434"/>
      <c r="ES109" s="434"/>
      <c r="ET109" s="434"/>
      <c r="EU109" s="434"/>
      <c r="EV109" s="434"/>
      <c r="EW109" s="434"/>
      <c r="EX109" s="434"/>
      <c r="EY109" s="434"/>
      <c r="EZ109" s="434"/>
      <c r="FA109" s="434"/>
      <c r="FB109" s="434"/>
      <c r="FC109" s="434"/>
      <c r="FD109" s="434"/>
      <c r="FE109" s="434"/>
      <c r="FF109" s="434"/>
      <c r="FG109" s="434"/>
      <c r="FH109" s="434"/>
      <c r="FI109" s="434"/>
      <c r="FJ109" s="434"/>
      <c r="FK109" s="434"/>
      <c r="FL109" s="434"/>
      <c r="FM109" s="434"/>
      <c r="FN109" s="434"/>
      <c r="FO109" s="434"/>
      <c r="FP109" s="434"/>
      <c r="FQ109" s="434"/>
      <c r="FR109" s="434"/>
      <c r="FS109" s="434"/>
      <c r="FT109" s="434"/>
      <c r="FU109" s="434"/>
      <c r="FV109" s="434"/>
      <c r="FW109" s="434"/>
      <c r="FX109" s="434"/>
      <c r="FY109" s="434"/>
      <c r="FZ109" s="434"/>
      <c r="GA109" s="434"/>
      <c r="GB109" s="434"/>
      <c r="GC109" s="434"/>
      <c r="GD109" s="434"/>
      <c r="GE109" s="434"/>
      <c r="GF109" s="434"/>
      <c r="GG109" s="434"/>
      <c r="GH109" s="434"/>
      <c r="GI109" s="434"/>
      <c r="GJ109" s="434"/>
      <c r="GK109" s="434"/>
      <c r="GL109" s="434"/>
      <c r="GM109" s="434"/>
      <c r="GN109" s="434"/>
      <c r="GO109" s="434"/>
      <c r="GP109" s="434"/>
      <c r="GQ109" s="434"/>
      <c r="GR109" s="434"/>
      <c r="GS109" s="434"/>
      <c r="GT109" s="434"/>
      <c r="GU109" s="434"/>
      <c r="GV109" s="434"/>
      <c r="GW109" s="434"/>
      <c r="GX109" s="434"/>
      <c r="GY109" s="434"/>
      <c r="GZ109" s="434"/>
      <c r="HA109" s="434"/>
      <c r="HB109" s="434"/>
      <c r="HC109" s="434"/>
      <c r="HD109" s="434"/>
      <c r="HE109" s="434"/>
      <c r="HF109" s="434"/>
      <c r="HG109" s="434"/>
      <c r="HH109" s="434"/>
      <c r="HI109" s="434"/>
      <c r="HJ109" s="434"/>
      <c r="HK109" s="434"/>
      <c r="HL109" s="434"/>
      <c r="HM109" s="434"/>
      <c r="HN109" s="434"/>
      <c r="HO109" s="434"/>
      <c r="HP109" s="434"/>
      <c r="HQ109" s="434"/>
      <c r="HR109" s="434"/>
      <c r="HS109" s="434"/>
      <c r="HT109" s="434"/>
      <c r="HU109" s="434"/>
      <c r="HV109" s="434"/>
      <c r="HW109" s="434"/>
      <c r="HX109" s="434"/>
      <c r="HY109" s="434"/>
      <c r="HZ109" s="434"/>
      <c r="IA109" s="434"/>
      <c r="IB109" s="434"/>
      <c r="IC109" s="434"/>
      <c r="ID109" s="434"/>
      <c r="IE109" s="434"/>
      <c r="IF109" s="434"/>
      <c r="IG109" s="434"/>
      <c r="IH109" s="434"/>
      <c r="II109" s="434"/>
      <c r="IJ109" s="434"/>
      <c r="IK109" s="435">
        <v>9</v>
      </c>
      <c r="IL109" s="435">
        <v>650000</v>
      </c>
      <c r="IM109" s="435">
        <v>611675</v>
      </c>
    </row>
    <row r="110" spans="1:247" ht="7.5">
      <c r="A110" s="429" t="s">
        <v>588</v>
      </c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>
        <v>1</v>
      </c>
      <c r="R110" s="434">
        <v>100000</v>
      </c>
      <c r="S110" s="434">
        <v>100000</v>
      </c>
      <c r="T110" s="434"/>
      <c r="U110" s="434"/>
      <c r="V110" s="434"/>
      <c r="W110" s="434"/>
      <c r="X110" s="434"/>
      <c r="Y110" s="434"/>
      <c r="Z110" s="434"/>
      <c r="AA110" s="434"/>
      <c r="AB110" s="434"/>
      <c r="AC110" s="434"/>
      <c r="AD110" s="434"/>
      <c r="AE110" s="434"/>
      <c r="AF110" s="434"/>
      <c r="AG110" s="434"/>
      <c r="AH110" s="434"/>
      <c r="AI110" s="434"/>
      <c r="AJ110" s="434"/>
      <c r="AK110" s="434"/>
      <c r="AL110" s="434"/>
      <c r="AM110" s="434"/>
      <c r="AN110" s="434"/>
      <c r="AO110" s="434"/>
      <c r="AP110" s="434"/>
      <c r="AQ110" s="434"/>
      <c r="AR110" s="434"/>
      <c r="AS110" s="434"/>
      <c r="AT110" s="434"/>
      <c r="AU110" s="434"/>
      <c r="AV110" s="434"/>
      <c r="AW110" s="434"/>
      <c r="AX110" s="434"/>
      <c r="AY110" s="434"/>
      <c r="AZ110" s="434"/>
      <c r="BA110" s="434"/>
      <c r="BB110" s="434"/>
      <c r="BC110" s="434"/>
      <c r="BD110" s="434"/>
      <c r="BE110" s="434"/>
      <c r="BF110" s="434"/>
      <c r="BG110" s="434"/>
      <c r="BH110" s="434"/>
      <c r="BI110" s="434"/>
      <c r="BJ110" s="434"/>
      <c r="BK110" s="43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34"/>
      <c r="BV110" s="434"/>
      <c r="BW110" s="434"/>
      <c r="BX110" s="434"/>
      <c r="BY110" s="434"/>
      <c r="BZ110" s="434"/>
      <c r="CA110" s="434"/>
      <c r="CB110" s="434"/>
      <c r="CC110" s="434"/>
      <c r="CD110" s="434"/>
      <c r="CE110" s="434"/>
      <c r="CF110" s="434"/>
      <c r="CG110" s="434"/>
      <c r="CH110" s="434"/>
      <c r="CI110" s="434"/>
      <c r="CJ110" s="434"/>
      <c r="CK110" s="434"/>
      <c r="CL110" s="434"/>
      <c r="CM110" s="434"/>
      <c r="CN110" s="434"/>
      <c r="CO110" s="434"/>
      <c r="CP110" s="434"/>
      <c r="CQ110" s="434"/>
      <c r="CR110" s="434"/>
      <c r="CS110" s="434"/>
      <c r="CT110" s="434"/>
      <c r="CU110" s="434"/>
      <c r="CV110" s="434"/>
      <c r="CW110" s="434">
        <v>18</v>
      </c>
      <c r="CX110" s="434">
        <v>4000000</v>
      </c>
      <c r="CY110" s="434">
        <v>3184000</v>
      </c>
      <c r="CZ110" s="434"/>
      <c r="DA110" s="434"/>
      <c r="DB110" s="434"/>
      <c r="DC110" s="434"/>
      <c r="DD110" s="434"/>
      <c r="DE110" s="434"/>
      <c r="DF110" s="434"/>
      <c r="DG110" s="434"/>
      <c r="DH110" s="434"/>
      <c r="DI110" s="434"/>
      <c r="DJ110" s="434"/>
      <c r="DK110" s="434"/>
      <c r="DL110" s="434"/>
      <c r="DM110" s="434"/>
      <c r="DN110" s="434"/>
      <c r="DO110" s="434"/>
      <c r="DP110" s="434"/>
      <c r="DQ110" s="434"/>
      <c r="DR110" s="434"/>
      <c r="DS110" s="434"/>
      <c r="DT110" s="434"/>
      <c r="DU110" s="434"/>
      <c r="DV110" s="434"/>
      <c r="DW110" s="434"/>
      <c r="DX110" s="434"/>
      <c r="DY110" s="434"/>
      <c r="DZ110" s="434"/>
      <c r="EA110" s="434"/>
      <c r="EB110" s="434"/>
      <c r="EC110" s="434"/>
      <c r="ED110" s="434"/>
      <c r="EE110" s="434"/>
      <c r="EF110" s="434"/>
      <c r="EG110" s="434"/>
      <c r="EH110" s="434"/>
      <c r="EI110" s="434"/>
      <c r="EJ110" s="434"/>
      <c r="EK110" s="434"/>
      <c r="EL110" s="434"/>
      <c r="EM110" s="434"/>
      <c r="EN110" s="434"/>
      <c r="EO110" s="434"/>
      <c r="EP110" s="434"/>
      <c r="EQ110" s="434"/>
      <c r="ER110" s="434"/>
      <c r="ES110" s="434"/>
      <c r="ET110" s="434"/>
      <c r="EU110" s="434"/>
      <c r="EV110" s="434"/>
      <c r="EW110" s="434"/>
      <c r="EX110" s="434"/>
      <c r="EY110" s="434">
        <v>1</v>
      </c>
      <c r="EZ110" s="434">
        <v>5000000</v>
      </c>
      <c r="FA110" s="434">
        <v>2750000</v>
      </c>
      <c r="FB110" s="434"/>
      <c r="FC110" s="434"/>
      <c r="FD110" s="434"/>
      <c r="FE110" s="434">
        <v>1</v>
      </c>
      <c r="FF110" s="434">
        <v>50000</v>
      </c>
      <c r="FG110" s="434">
        <v>25000</v>
      </c>
      <c r="FH110" s="434"/>
      <c r="FI110" s="434"/>
      <c r="FJ110" s="434"/>
      <c r="FK110" s="434"/>
      <c r="FL110" s="434"/>
      <c r="FM110" s="434"/>
      <c r="FN110" s="434"/>
      <c r="FO110" s="434"/>
      <c r="FP110" s="434"/>
      <c r="FQ110" s="434"/>
      <c r="FR110" s="434"/>
      <c r="FS110" s="434"/>
      <c r="FT110" s="434"/>
      <c r="FU110" s="434"/>
      <c r="FV110" s="434"/>
      <c r="FW110" s="434"/>
      <c r="FX110" s="434"/>
      <c r="FY110" s="434"/>
      <c r="FZ110" s="434"/>
      <c r="GA110" s="434"/>
      <c r="GB110" s="434"/>
      <c r="GC110" s="434"/>
      <c r="GD110" s="434"/>
      <c r="GE110" s="434"/>
      <c r="GF110" s="434"/>
      <c r="GG110" s="434"/>
      <c r="GH110" s="434"/>
      <c r="GI110" s="434">
        <v>1</v>
      </c>
      <c r="GJ110" s="434">
        <v>250000</v>
      </c>
      <c r="GK110" s="434">
        <v>175000</v>
      </c>
      <c r="GL110" s="434"/>
      <c r="GM110" s="434"/>
      <c r="GN110" s="434"/>
      <c r="GO110" s="434"/>
      <c r="GP110" s="434"/>
      <c r="GQ110" s="434"/>
      <c r="GR110" s="434"/>
      <c r="GS110" s="434"/>
      <c r="GT110" s="434"/>
      <c r="GU110" s="434"/>
      <c r="GV110" s="434"/>
      <c r="GW110" s="434"/>
      <c r="GX110" s="434"/>
      <c r="GY110" s="434"/>
      <c r="GZ110" s="434"/>
      <c r="HA110" s="434"/>
      <c r="HB110" s="434"/>
      <c r="HC110" s="434"/>
      <c r="HD110" s="434"/>
      <c r="HE110" s="434"/>
      <c r="HF110" s="434"/>
      <c r="HG110" s="434"/>
      <c r="HH110" s="434"/>
      <c r="HI110" s="434"/>
      <c r="HJ110" s="434"/>
      <c r="HK110" s="434"/>
      <c r="HL110" s="434"/>
      <c r="HM110" s="434"/>
      <c r="HN110" s="434"/>
      <c r="HO110" s="434"/>
      <c r="HP110" s="434"/>
      <c r="HQ110" s="434"/>
      <c r="HR110" s="434"/>
      <c r="HS110" s="434"/>
      <c r="HT110" s="434"/>
      <c r="HU110" s="434"/>
      <c r="HV110" s="434"/>
      <c r="HW110" s="434"/>
      <c r="HX110" s="434"/>
      <c r="HY110" s="434"/>
      <c r="HZ110" s="434"/>
      <c r="IA110" s="434"/>
      <c r="IB110" s="434"/>
      <c r="IC110" s="434"/>
      <c r="ID110" s="434"/>
      <c r="IE110" s="434"/>
      <c r="IF110" s="434"/>
      <c r="IG110" s="434"/>
      <c r="IH110" s="434"/>
      <c r="II110" s="434"/>
      <c r="IJ110" s="434"/>
      <c r="IK110" s="435">
        <v>22</v>
      </c>
      <c r="IL110" s="435">
        <v>9400000</v>
      </c>
      <c r="IM110" s="435">
        <v>6234000</v>
      </c>
    </row>
    <row r="111" spans="1:247" ht="7.5">
      <c r="A111" s="429" t="s">
        <v>727</v>
      </c>
      <c r="B111" s="434"/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  <c r="R111" s="434"/>
      <c r="S111" s="434"/>
      <c r="T111" s="434"/>
      <c r="U111" s="434"/>
      <c r="V111" s="434"/>
      <c r="W111" s="434"/>
      <c r="X111" s="434"/>
      <c r="Y111" s="434"/>
      <c r="Z111" s="434"/>
      <c r="AA111" s="434"/>
      <c r="AB111" s="434"/>
      <c r="AC111" s="434"/>
      <c r="AD111" s="434"/>
      <c r="AE111" s="434"/>
      <c r="AF111" s="434"/>
      <c r="AG111" s="434"/>
      <c r="AH111" s="434"/>
      <c r="AI111" s="434"/>
      <c r="AJ111" s="434"/>
      <c r="AK111" s="434"/>
      <c r="AL111" s="434"/>
      <c r="AM111" s="434"/>
      <c r="AN111" s="434"/>
      <c r="AO111" s="434"/>
      <c r="AP111" s="434"/>
      <c r="AQ111" s="434"/>
      <c r="AR111" s="434"/>
      <c r="AS111" s="434"/>
      <c r="AT111" s="434"/>
      <c r="AU111" s="434"/>
      <c r="AV111" s="434"/>
      <c r="AW111" s="434"/>
      <c r="AX111" s="434"/>
      <c r="AY111" s="434"/>
      <c r="AZ111" s="434"/>
      <c r="BA111" s="434"/>
      <c r="BB111" s="434"/>
      <c r="BC111" s="434"/>
      <c r="BD111" s="434"/>
      <c r="BE111" s="434"/>
      <c r="BF111" s="434"/>
      <c r="BG111" s="434"/>
      <c r="BH111" s="434"/>
      <c r="BI111" s="434"/>
      <c r="BJ111" s="434"/>
      <c r="BK111" s="434"/>
      <c r="BL111" s="434"/>
      <c r="BM111" s="434"/>
      <c r="BN111" s="434"/>
      <c r="BO111" s="434"/>
      <c r="BP111" s="434"/>
      <c r="BQ111" s="434"/>
      <c r="BR111" s="434"/>
      <c r="BS111" s="434"/>
      <c r="BT111" s="434"/>
      <c r="BU111" s="434"/>
      <c r="BV111" s="434"/>
      <c r="BW111" s="434"/>
      <c r="BX111" s="434"/>
      <c r="BY111" s="434"/>
      <c r="BZ111" s="434"/>
      <c r="CA111" s="434"/>
      <c r="CB111" s="434"/>
      <c r="CC111" s="434"/>
      <c r="CD111" s="434"/>
      <c r="CE111" s="434"/>
      <c r="CF111" s="434"/>
      <c r="CG111" s="434"/>
      <c r="CH111" s="434"/>
      <c r="CI111" s="434"/>
      <c r="CJ111" s="434"/>
      <c r="CK111" s="434"/>
      <c r="CL111" s="434"/>
      <c r="CM111" s="434"/>
      <c r="CN111" s="434"/>
      <c r="CO111" s="434"/>
      <c r="CP111" s="434"/>
      <c r="CQ111" s="434"/>
      <c r="CR111" s="434"/>
      <c r="CS111" s="434"/>
      <c r="CT111" s="434"/>
      <c r="CU111" s="434"/>
      <c r="CV111" s="434"/>
      <c r="CW111" s="434">
        <v>1</v>
      </c>
      <c r="CX111" s="434">
        <v>100000</v>
      </c>
      <c r="CY111" s="434">
        <v>99000</v>
      </c>
      <c r="CZ111" s="434"/>
      <c r="DA111" s="434"/>
      <c r="DB111" s="434"/>
      <c r="DC111" s="434"/>
      <c r="DD111" s="434"/>
      <c r="DE111" s="434"/>
      <c r="DF111" s="434"/>
      <c r="DG111" s="434"/>
      <c r="DH111" s="434"/>
      <c r="DI111" s="434"/>
      <c r="DJ111" s="434"/>
      <c r="DK111" s="434"/>
      <c r="DL111" s="434"/>
      <c r="DM111" s="434"/>
      <c r="DN111" s="434"/>
      <c r="DO111" s="434"/>
      <c r="DP111" s="434"/>
      <c r="DQ111" s="434"/>
      <c r="DR111" s="434"/>
      <c r="DS111" s="434"/>
      <c r="DT111" s="434"/>
      <c r="DU111" s="434"/>
      <c r="DV111" s="434"/>
      <c r="DW111" s="434"/>
      <c r="DX111" s="434"/>
      <c r="DY111" s="434"/>
      <c r="DZ111" s="434"/>
      <c r="EA111" s="434"/>
      <c r="EB111" s="434"/>
      <c r="EC111" s="434"/>
      <c r="ED111" s="434"/>
      <c r="EE111" s="434"/>
      <c r="EF111" s="434"/>
      <c r="EG111" s="434"/>
      <c r="EH111" s="434"/>
      <c r="EI111" s="434"/>
      <c r="EJ111" s="434"/>
      <c r="EK111" s="434"/>
      <c r="EL111" s="434"/>
      <c r="EM111" s="434"/>
      <c r="EN111" s="434"/>
      <c r="EO111" s="434"/>
      <c r="EP111" s="434"/>
      <c r="EQ111" s="434"/>
      <c r="ER111" s="434"/>
      <c r="ES111" s="434"/>
      <c r="ET111" s="434"/>
      <c r="EU111" s="434"/>
      <c r="EV111" s="434"/>
      <c r="EW111" s="434"/>
      <c r="EX111" s="434"/>
      <c r="EY111" s="434"/>
      <c r="EZ111" s="434"/>
      <c r="FA111" s="434"/>
      <c r="FB111" s="434"/>
      <c r="FC111" s="434"/>
      <c r="FD111" s="434"/>
      <c r="FE111" s="434"/>
      <c r="FF111" s="434"/>
      <c r="FG111" s="434"/>
      <c r="FH111" s="434"/>
      <c r="FI111" s="434"/>
      <c r="FJ111" s="434"/>
      <c r="FK111" s="434"/>
      <c r="FL111" s="434"/>
      <c r="FM111" s="434"/>
      <c r="FN111" s="434"/>
      <c r="FO111" s="434"/>
      <c r="FP111" s="434"/>
      <c r="FQ111" s="434"/>
      <c r="FR111" s="434"/>
      <c r="FS111" s="434"/>
      <c r="FT111" s="434"/>
      <c r="FU111" s="434"/>
      <c r="FV111" s="434"/>
      <c r="FW111" s="434"/>
      <c r="FX111" s="434"/>
      <c r="FY111" s="434"/>
      <c r="FZ111" s="434"/>
      <c r="GA111" s="434"/>
      <c r="GB111" s="434"/>
      <c r="GC111" s="434"/>
      <c r="GD111" s="434"/>
      <c r="GE111" s="434"/>
      <c r="GF111" s="434"/>
      <c r="GG111" s="434"/>
      <c r="GH111" s="434"/>
      <c r="GI111" s="434"/>
      <c r="GJ111" s="434"/>
      <c r="GK111" s="434"/>
      <c r="GL111" s="434"/>
      <c r="GM111" s="434"/>
      <c r="GN111" s="434"/>
      <c r="GO111" s="434"/>
      <c r="GP111" s="434"/>
      <c r="GQ111" s="434"/>
      <c r="GR111" s="434"/>
      <c r="GS111" s="434"/>
      <c r="GT111" s="434"/>
      <c r="GU111" s="434"/>
      <c r="GV111" s="434"/>
      <c r="GW111" s="434"/>
      <c r="GX111" s="434"/>
      <c r="GY111" s="434"/>
      <c r="GZ111" s="434"/>
      <c r="HA111" s="434"/>
      <c r="HB111" s="434"/>
      <c r="HC111" s="434"/>
      <c r="HD111" s="434"/>
      <c r="HE111" s="434"/>
      <c r="HF111" s="434"/>
      <c r="HG111" s="434"/>
      <c r="HH111" s="434"/>
      <c r="HI111" s="434"/>
      <c r="HJ111" s="434"/>
      <c r="HK111" s="434"/>
      <c r="HL111" s="434"/>
      <c r="HM111" s="434"/>
      <c r="HN111" s="434"/>
      <c r="HO111" s="434"/>
      <c r="HP111" s="434"/>
      <c r="HQ111" s="434"/>
      <c r="HR111" s="434"/>
      <c r="HS111" s="434"/>
      <c r="HT111" s="434"/>
      <c r="HU111" s="434"/>
      <c r="HV111" s="434"/>
      <c r="HW111" s="434"/>
      <c r="HX111" s="434"/>
      <c r="HY111" s="434"/>
      <c r="HZ111" s="434"/>
      <c r="IA111" s="434"/>
      <c r="IB111" s="434"/>
      <c r="IC111" s="434"/>
      <c r="ID111" s="434"/>
      <c r="IE111" s="434"/>
      <c r="IF111" s="434"/>
      <c r="IG111" s="434"/>
      <c r="IH111" s="434"/>
      <c r="II111" s="434"/>
      <c r="IJ111" s="434"/>
      <c r="IK111" s="435">
        <v>1</v>
      </c>
      <c r="IL111" s="435">
        <v>100000</v>
      </c>
      <c r="IM111" s="435">
        <v>99000</v>
      </c>
    </row>
    <row r="112" spans="1:247" ht="7.5">
      <c r="A112" s="429" t="s">
        <v>589</v>
      </c>
      <c r="B112" s="434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434"/>
      <c r="U112" s="434"/>
      <c r="V112" s="434"/>
      <c r="W112" s="434"/>
      <c r="X112" s="434"/>
      <c r="Y112" s="434"/>
      <c r="Z112" s="434"/>
      <c r="AA112" s="434"/>
      <c r="AB112" s="434"/>
      <c r="AC112" s="434"/>
      <c r="AD112" s="434"/>
      <c r="AE112" s="434"/>
      <c r="AF112" s="434"/>
      <c r="AG112" s="434"/>
      <c r="AH112" s="434"/>
      <c r="AI112" s="434"/>
      <c r="AJ112" s="434"/>
      <c r="AK112" s="434"/>
      <c r="AL112" s="434"/>
      <c r="AM112" s="434"/>
      <c r="AN112" s="434"/>
      <c r="AO112" s="434"/>
      <c r="AP112" s="434"/>
      <c r="AQ112" s="434"/>
      <c r="AR112" s="434"/>
      <c r="AS112" s="434"/>
      <c r="AT112" s="434"/>
      <c r="AU112" s="434"/>
      <c r="AV112" s="434"/>
      <c r="AW112" s="434"/>
      <c r="AX112" s="434"/>
      <c r="AY112" s="434"/>
      <c r="AZ112" s="434"/>
      <c r="BA112" s="434"/>
      <c r="BB112" s="434"/>
      <c r="BC112" s="434"/>
      <c r="BD112" s="434"/>
      <c r="BE112" s="434"/>
      <c r="BF112" s="434"/>
      <c r="BG112" s="434"/>
      <c r="BH112" s="434"/>
      <c r="BI112" s="434"/>
      <c r="BJ112" s="434"/>
      <c r="BK112" s="434"/>
      <c r="BL112" s="434"/>
      <c r="BM112" s="434"/>
      <c r="BN112" s="434"/>
      <c r="BO112" s="434"/>
      <c r="BP112" s="434"/>
      <c r="BQ112" s="434"/>
      <c r="BR112" s="434"/>
      <c r="BS112" s="434"/>
      <c r="BT112" s="434"/>
      <c r="BU112" s="434"/>
      <c r="BV112" s="434"/>
      <c r="BW112" s="434"/>
      <c r="BX112" s="434"/>
      <c r="BY112" s="434"/>
      <c r="BZ112" s="434"/>
      <c r="CA112" s="434"/>
      <c r="CB112" s="434"/>
      <c r="CC112" s="434"/>
      <c r="CD112" s="434"/>
      <c r="CE112" s="434"/>
      <c r="CF112" s="434"/>
      <c r="CG112" s="434"/>
      <c r="CH112" s="434"/>
      <c r="CI112" s="434"/>
      <c r="CJ112" s="434"/>
      <c r="CK112" s="434"/>
      <c r="CL112" s="434"/>
      <c r="CM112" s="434"/>
      <c r="CN112" s="434"/>
      <c r="CO112" s="434"/>
      <c r="CP112" s="434"/>
      <c r="CQ112" s="434"/>
      <c r="CR112" s="434"/>
      <c r="CS112" s="434"/>
      <c r="CT112" s="434"/>
      <c r="CU112" s="434"/>
      <c r="CV112" s="434"/>
      <c r="CW112" s="434">
        <v>5</v>
      </c>
      <c r="CX112" s="434">
        <v>1483500</v>
      </c>
      <c r="CY112" s="434">
        <v>1183500</v>
      </c>
      <c r="CZ112" s="434">
        <v>1</v>
      </c>
      <c r="DA112" s="434">
        <v>100000</v>
      </c>
      <c r="DB112" s="434">
        <v>50000</v>
      </c>
      <c r="DC112" s="434"/>
      <c r="DD112" s="434"/>
      <c r="DE112" s="434"/>
      <c r="DF112" s="434"/>
      <c r="DG112" s="434"/>
      <c r="DH112" s="434"/>
      <c r="DI112" s="434"/>
      <c r="DJ112" s="434"/>
      <c r="DK112" s="434"/>
      <c r="DL112" s="434"/>
      <c r="DM112" s="434"/>
      <c r="DN112" s="434"/>
      <c r="DO112" s="434"/>
      <c r="DP112" s="434"/>
      <c r="DQ112" s="434"/>
      <c r="DR112" s="434"/>
      <c r="DS112" s="434"/>
      <c r="DT112" s="434"/>
      <c r="DU112" s="434"/>
      <c r="DV112" s="434"/>
      <c r="DW112" s="434"/>
      <c r="DX112" s="434"/>
      <c r="DY112" s="434"/>
      <c r="DZ112" s="434"/>
      <c r="EA112" s="434"/>
      <c r="EB112" s="434"/>
      <c r="EC112" s="434"/>
      <c r="ED112" s="434"/>
      <c r="EE112" s="434"/>
      <c r="EF112" s="434"/>
      <c r="EG112" s="434"/>
      <c r="EH112" s="434"/>
      <c r="EI112" s="434"/>
      <c r="EJ112" s="434"/>
      <c r="EK112" s="434"/>
      <c r="EL112" s="434"/>
      <c r="EM112" s="434"/>
      <c r="EN112" s="434"/>
      <c r="EO112" s="434"/>
      <c r="EP112" s="434"/>
      <c r="EQ112" s="434"/>
      <c r="ER112" s="434"/>
      <c r="ES112" s="434"/>
      <c r="ET112" s="434"/>
      <c r="EU112" s="434"/>
      <c r="EV112" s="434"/>
      <c r="EW112" s="434"/>
      <c r="EX112" s="434"/>
      <c r="EY112" s="434"/>
      <c r="EZ112" s="434"/>
      <c r="FA112" s="434"/>
      <c r="FB112" s="434"/>
      <c r="FC112" s="434"/>
      <c r="FD112" s="434"/>
      <c r="FE112" s="434"/>
      <c r="FF112" s="434"/>
      <c r="FG112" s="434"/>
      <c r="FH112" s="434"/>
      <c r="FI112" s="434"/>
      <c r="FJ112" s="434"/>
      <c r="FK112" s="434"/>
      <c r="FL112" s="434"/>
      <c r="FM112" s="434"/>
      <c r="FN112" s="434"/>
      <c r="FO112" s="434"/>
      <c r="FP112" s="434"/>
      <c r="FQ112" s="434"/>
      <c r="FR112" s="434"/>
      <c r="FS112" s="434"/>
      <c r="FT112" s="434"/>
      <c r="FU112" s="434"/>
      <c r="FV112" s="434"/>
      <c r="FW112" s="434"/>
      <c r="FX112" s="434"/>
      <c r="FY112" s="434"/>
      <c r="FZ112" s="434"/>
      <c r="GA112" s="434"/>
      <c r="GB112" s="434"/>
      <c r="GC112" s="434"/>
      <c r="GD112" s="434"/>
      <c r="GE112" s="434"/>
      <c r="GF112" s="434"/>
      <c r="GG112" s="434"/>
      <c r="GH112" s="434"/>
      <c r="GI112" s="434"/>
      <c r="GJ112" s="434"/>
      <c r="GK112" s="434"/>
      <c r="GL112" s="434"/>
      <c r="GM112" s="434"/>
      <c r="GN112" s="434"/>
      <c r="GO112" s="434"/>
      <c r="GP112" s="434"/>
      <c r="GQ112" s="434"/>
      <c r="GR112" s="434"/>
      <c r="GS112" s="434"/>
      <c r="GT112" s="434"/>
      <c r="GU112" s="434"/>
      <c r="GV112" s="434"/>
      <c r="GW112" s="434"/>
      <c r="GX112" s="434"/>
      <c r="GY112" s="434"/>
      <c r="GZ112" s="434"/>
      <c r="HA112" s="434"/>
      <c r="HB112" s="434"/>
      <c r="HC112" s="434"/>
      <c r="HD112" s="434"/>
      <c r="HE112" s="434"/>
      <c r="HF112" s="434"/>
      <c r="HG112" s="434"/>
      <c r="HH112" s="434"/>
      <c r="HI112" s="434"/>
      <c r="HJ112" s="434"/>
      <c r="HK112" s="434"/>
      <c r="HL112" s="434"/>
      <c r="HM112" s="434"/>
      <c r="HN112" s="434"/>
      <c r="HO112" s="434"/>
      <c r="HP112" s="434"/>
      <c r="HQ112" s="434"/>
      <c r="HR112" s="434"/>
      <c r="HS112" s="434"/>
      <c r="HT112" s="434"/>
      <c r="HU112" s="434"/>
      <c r="HV112" s="434"/>
      <c r="HW112" s="434"/>
      <c r="HX112" s="434"/>
      <c r="HY112" s="434"/>
      <c r="HZ112" s="434"/>
      <c r="IA112" s="434"/>
      <c r="IB112" s="434"/>
      <c r="IC112" s="434"/>
      <c r="ID112" s="434"/>
      <c r="IE112" s="434"/>
      <c r="IF112" s="434"/>
      <c r="IG112" s="434"/>
      <c r="IH112" s="434"/>
      <c r="II112" s="434"/>
      <c r="IJ112" s="434"/>
      <c r="IK112" s="435">
        <v>6</v>
      </c>
      <c r="IL112" s="435">
        <v>1583500</v>
      </c>
      <c r="IM112" s="435">
        <v>1233500</v>
      </c>
    </row>
    <row r="113" spans="1:247" s="438" customFormat="1" ht="7.5">
      <c r="A113" s="437" t="s">
        <v>222</v>
      </c>
      <c r="B113" s="435">
        <v>30</v>
      </c>
      <c r="C113" s="435">
        <v>10412000</v>
      </c>
      <c r="D113" s="435">
        <v>7116250</v>
      </c>
      <c r="E113" s="435">
        <v>3</v>
      </c>
      <c r="F113" s="435">
        <v>860000</v>
      </c>
      <c r="G113" s="435">
        <v>559000</v>
      </c>
      <c r="H113" s="435">
        <v>5</v>
      </c>
      <c r="I113" s="435">
        <v>920000</v>
      </c>
      <c r="J113" s="435">
        <v>672500</v>
      </c>
      <c r="K113" s="435">
        <v>2</v>
      </c>
      <c r="L113" s="435">
        <v>1500000</v>
      </c>
      <c r="M113" s="435">
        <v>825000</v>
      </c>
      <c r="N113" s="435">
        <v>1</v>
      </c>
      <c r="O113" s="435">
        <v>100000</v>
      </c>
      <c r="P113" s="435">
        <v>50000</v>
      </c>
      <c r="Q113" s="435">
        <v>180</v>
      </c>
      <c r="R113" s="435">
        <v>37122800</v>
      </c>
      <c r="S113" s="435">
        <v>25641550</v>
      </c>
      <c r="T113" s="435">
        <v>269</v>
      </c>
      <c r="U113" s="435">
        <v>46965500</v>
      </c>
      <c r="V113" s="435">
        <v>35231400</v>
      </c>
      <c r="W113" s="435">
        <v>2</v>
      </c>
      <c r="X113" s="435">
        <v>200000</v>
      </c>
      <c r="Y113" s="435">
        <v>150000</v>
      </c>
      <c r="Z113" s="435">
        <v>16</v>
      </c>
      <c r="AA113" s="435">
        <v>3260000</v>
      </c>
      <c r="AB113" s="435">
        <v>3067500</v>
      </c>
      <c r="AC113" s="435">
        <v>8</v>
      </c>
      <c r="AD113" s="435">
        <v>2440000</v>
      </c>
      <c r="AE113" s="435">
        <v>1777500</v>
      </c>
      <c r="AF113" s="435">
        <v>3</v>
      </c>
      <c r="AG113" s="435">
        <v>1060000</v>
      </c>
      <c r="AH113" s="435">
        <v>256000</v>
      </c>
      <c r="AI113" s="435">
        <v>0</v>
      </c>
      <c r="AJ113" s="435">
        <v>0</v>
      </c>
      <c r="AK113" s="435">
        <v>0</v>
      </c>
      <c r="AL113" s="435">
        <v>0</v>
      </c>
      <c r="AM113" s="435">
        <v>0</v>
      </c>
      <c r="AN113" s="435">
        <v>0</v>
      </c>
      <c r="AO113" s="435">
        <v>3</v>
      </c>
      <c r="AP113" s="435">
        <v>380000</v>
      </c>
      <c r="AQ113" s="435">
        <v>360000</v>
      </c>
      <c r="AR113" s="435">
        <v>5</v>
      </c>
      <c r="AS113" s="435">
        <v>800000</v>
      </c>
      <c r="AT113" s="435">
        <v>690000</v>
      </c>
      <c r="AU113" s="435">
        <v>142</v>
      </c>
      <c r="AV113" s="435">
        <v>59320000</v>
      </c>
      <c r="AW113" s="435">
        <v>41896575</v>
      </c>
      <c r="AX113" s="435">
        <v>0</v>
      </c>
      <c r="AY113" s="435">
        <v>0</v>
      </c>
      <c r="AZ113" s="435">
        <v>0</v>
      </c>
      <c r="BA113" s="435">
        <v>0</v>
      </c>
      <c r="BB113" s="435">
        <v>0</v>
      </c>
      <c r="BC113" s="435">
        <v>0</v>
      </c>
      <c r="BD113" s="435">
        <v>1</v>
      </c>
      <c r="BE113" s="435">
        <v>100000</v>
      </c>
      <c r="BF113" s="435">
        <v>50000</v>
      </c>
      <c r="BG113" s="435">
        <v>17</v>
      </c>
      <c r="BH113" s="435">
        <v>3970000</v>
      </c>
      <c r="BI113" s="435">
        <v>2392300</v>
      </c>
      <c r="BJ113" s="435">
        <v>0</v>
      </c>
      <c r="BK113" s="435">
        <v>0</v>
      </c>
      <c r="BL113" s="435">
        <v>0</v>
      </c>
      <c r="BM113" s="435">
        <v>4</v>
      </c>
      <c r="BN113" s="435">
        <v>3010000</v>
      </c>
      <c r="BO113" s="435">
        <v>127500</v>
      </c>
      <c r="BP113" s="435">
        <v>5</v>
      </c>
      <c r="BQ113" s="435">
        <v>1050000</v>
      </c>
      <c r="BR113" s="435">
        <v>752000</v>
      </c>
      <c r="BS113" s="435">
        <v>1</v>
      </c>
      <c r="BT113" s="435">
        <v>100000</v>
      </c>
      <c r="BU113" s="435">
        <v>100000</v>
      </c>
      <c r="BV113" s="435">
        <v>2</v>
      </c>
      <c r="BW113" s="435">
        <v>1050000</v>
      </c>
      <c r="BX113" s="435">
        <v>1050000</v>
      </c>
      <c r="BY113" s="435">
        <v>11</v>
      </c>
      <c r="BZ113" s="435">
        <v>8920000</v>
      </c>
      <c r="CA113" s="435">
        <v>4391000</v>
      </c>
      <c r="CB113" s="435">
        <v>192</v>
      </c>
      <c r="CC113" s="435">
        <v>73160000</v>
      </c>
      <c r="CD113" s="435">
        <v>54563000</v>
      </c>
      <c r="CE113" s="435">
        <v>2</v>
      </c>
      <c r="CF113" s="435">
        <v>20000</v>
      </c>
      <c r="CG113" s="435">
        <v>10000</v>
      </c>
      <c r="CH113" s="435">
        <v>0</v>
      </c>
      <c r="CI113" s="435">
        <v>0</v>
      </c>
      <c r="CJ113" s="435">
        <v>0</v>
      </c>
      <c r="CK113" s="435">
        <v>1</v>
      </c>
      <c r="CL113" s="435">
        <v>200000</v>
      </c>
      <c r="CM113" s="435">
        <v>200000</v>
      </c>
      <c r="CN113" s="435">
        <v>139</v>
      </c>
      <c r="CO113" s="435">
        <v>65885000</v>
      </c>
      <c r="CP113" s="435">
        <v>44902100</v>
      </c>
      <c r="CQ113" s="435">
        <v>5</v>
      </c>
      <c r="CR113" s="435">
        <v>1400000</v>
      </c>
      <c r="CS113" s="435">
        <v>1385000</v>
      </c>
      <c r="CT113" s="435">
        <v>178</v>
      </c>
      <c r="CU113" s="435">
        <v>52895000</v>
      </c>
      <c r="CV113" s="435">
        <v>36765200</v>
      </c>
      <c r="CW113" s="435">
        <v>3058</v>
      </c>
      <c r="CX113" s="435">
        <v>853176064</v>
      </c>
      <c r="CY113" s="435" t="s">
        <v>806</v>
      </c>
      <c r="CZ113" s="435">
        <v>123</v>
      </c>
      <c r="DA113" s="435">
        <v>25940800</v>
      </c>
      <c r="DB113" s="435">
        <v>18369950</v>
      </c>
      <c r="DC113" s="435">
        <v>0</v>
      </c>
      <c r="DD113" s="435">
        <v>0</v>
      </c>
      <c r="DE113" s="435">
        <v>0</v>
      </c>
      <c r="DF113" s="435">
        <v>0</v>
      </c>
      <c r="DG113" s="435">
        <v>0</v>
      </c>
      <c r="DH113" s="435">
        <v>0</v>
      </c>
      <c r="DI113" s="435">
        <v>29</v>
      </c>
      <c r="DJ113" s="435">
        <v>8470000</v>
      </c>
      <c r="DK113" s="435">
        <v>7459500</v>
      </c>
      <c r="DL113" s="435">
        <v>5</v>
      </c>
      <c r="DM113" s="435">
        <v>700000</v>
      </c>
      <c r="DN113" s="435">
        <v>530000</v>
      </c>
      <c r="DO113" s="435">
        <v>1</v>
      </c>
      <c r="DP113" s="435">
        <v>300000</v>
      </c>
      <c r="DQ113" s="435">
        <v>300000</v>
      </c>
      <c r="DR113" s="435">
        <v>20</v>
      </c>
      <c r="DS113" s="435">
        <v>2350000</v>
      </c>
      <c r="DT113" s="435">
        <v>1649000</v>
      </c>
      <c r="DU113" s="435">
        <v>38</v>
      </c>
      <c r="DV113" s="435">
        <v>24450000</v>
      </c>
      <c r="DW113" s="435">
        <v>16054000</v>
      </c>
      <c r="DX113" s="435">
        <v>2</v>
      </c>
      <c r="DY113" s="435">
        <v>2000000</v>
      </c>
      <c r="DZ113" s="435">
        <v>2000000</v>
      </c>
      <c r="EA113" s="435">
        <v>7</v>
      </c>
      <c r="EB113" s="435">
        <v>2730000</v>
      </c>
      <c r="EC113" s="435">
        <v>1999000</v>
      </c>
      <c r="ED113" s="435">
        <v>11</v>
      </c>
      <c r="EE113" s="435">
        <v>2820000</v>
      </c>
      <c r="EF113" s="435">
        <v>1019000</v>
      </c>
      <c r="EG113" s="435">
        <v>11</v>
      </c>
      <c r="EH113" s="435">
        <v>3750000</v>
      </c>
      <c r="EI113" s="435">
        <v>3225000</v>
      </c>
      <c r="EJ113" s="435">
        <v>2</v>
      </c>
      <c r="EK113" s="435">
        <v>600000</v>
      </c>
      <c r="EL113" s="435">
        <v>425000</v>
      </c>
      <c r="EM113" s="435">
        <v>46</v>
      </c>
      <c r="EN113" s="435">
        <v>8615000</v>
      </c>
      <c r="EO113" s="435">
        <v>6412150</v>
      </c>
      <c r="EP113" s="435">
        <v>1</v>
      </c>
      <c r="EQ113" s="435">
        <v>200000</v>
      </c>
      <c r="ER113" s="435">
        <v>180000</v>
      </c>
      <c r="ES113" s="435">
        <v>6</v>
      </c>
      <c r="ET113" s="435">
        <v>1300000</v>
      </c>
      <c r="EU113" s="435">
        <v>700000</v>
      </c>
      <c r="EV113" s="435">
        <v>1</v>
      </c>
      <c r="EW113" s="435">
        <v>60000</v>
      </c>
      <c r="EX113" s="435">
        <v>30000</v>
      </c>
      <c r="EY113" s="435">
        <v>4</v>
      </c>
      <c r="EZ113" s="435">
        <v>5450000</v>
      </c>
      <c r="FA113" s="435">
        <v>3200000</v>
      </c>
      <c r="FB113" s="435">
        <v>0</v>
      </c>
      <c r="FC113" s="435">
        <v>0</v>
      </c>
      <c r="FD113" s="435">
        <v>0</v>
      </c>
      <c r="FE113" s="435">
        <v>31</v>
      </c>
      <c r="FF113" s="435">
        <v>6560000</v>
      </c>
      <c r="FG113" s="435">
        <v>5417500</v>
      </c>
      <c r="FH113" s="435">
        <v>11</v>
      </c>
      <c r="FI113" s="435">
        <v>3970000</v>
      </c>
      <c r="FJ113" s="435">
        <v>2520000</v>
      </c>
      <c r="FK113" s="435">
        <v>1</v>
      </c>
      <c r="FL113" s="435">
        <v>1000000</v>
      </c>
      <c r="FM113" s="435">
        <v>330000</v>
      </c>
      <c r="FN113" s="435">
        <v>1</v>
      </c>
      <c r="FO113" s="435">
        <v>50000</v>
      </c>
      <c r="FP113" s="435">
        <v>47500</v>
      </c>
      <c r="FQ113" s="435">
        <v>3</v>
      </c>
      <c r="FR113" s="435">
        <v>330000</v>
      </c>
      <c r="FS113" s="435">
        <v>260000</v>
      </c>
      <c r="FT113" s="435">
        <v>4</v>
      </c>
      <c r="FU113" s="435">
        <v>1225000</v>
      </c>
      <c r="FV113" s="435">
        <v>1160000</v>
      </c>
      <c r="FW113" s="435">
        <v>0</v>
      </c>
      <c r="FX113" s="435">
        <v>0</v>
      </c>
      <c r="FY113" s="435">
        <v>0</v>
      </c>
      <c r="FZ113" s="435">
        <v>26</v>
      </c>
      <c r="GA113" s="435">
        <v>11220000</v>
      </c>
      <c r="GB113" s="435">
        <v>7904100</v>
      </c>
      <c r="GC113" s="435">
        <v>0</v>
      </c>
      <c r="GD113" s="435">
        <v>0</v>
      </c>
      <c r="GE113" s="435">
        <v>0</v>
      </c>
      <c r="GF113" s="435">
        <v>38</v>
      </c>
      <c r="GG113" s="435">
        <v>13940000</v>
      </c>
      <c r="GH113" s="435">
        <v>8140000</v>
      </c>
      <c r="GI113" s="435">
        <v>4</v>
      </c>
      <c r="GJ113" s="435">
        <v>450000</v>
      </c>
      <c r="GK113" s="435">
        <v>375000</v>
      </c>
      <c r="GL113" s="435">
        <v>12</v>
      </c>
      <c r="GM113" s="435">
        <v>5950000</v>
      </c>
      <c r="GN113" s="435">
        <v>4979500</v>
      </c>
      <c r="GO113" s="435">
        <v>2</v>
      </c>
      <c r="GP113" s="435">
        <v>350000</v>
      </c>
      <c r="GQ113" s="435">
        <v>300000</v>
      </c>
      <c r="GR113" s="435">
        <v>2</v>
      </c>
      <c r="GS113" s="435">
        <v>510000</v>
      </c>
      <c r="GT113" s="435">
        <v>510000</v>
      </c>
      <c r="GU113" s="435">
        <v>3</v>
      </c>
      <c r="GV113" s="435">
        <v>2550000</v>
      </c>
      <c r="GW113" s="435">
        <v>2525000</v>
      </c>
      <c r="GX113" s="435">
        <v>2</v>
      </c>
      <c r="GY113" s="435">
        <v>125000</v>
      </c>
      <c r="GZ113" s="435">
        <v>75500</v>
      </c>
      <c r="HA113" s="435">
        <v>1</v>
      </c>
      <c r="HB113" s="435">
        <v>1000000</v>
      </c>
      <c r="HC113" s="435">
        <v>1000000</v>
      </c>
      <c r="HD113" s="435">
        <v>0</v>
      </c>
      <c r="HE113" s="435">
        <v>0</v>
      </c>
      <c r="HF113" s="435">
        <v>0</v>
      </c>
      <c r="HG113" s="435">
        <v>2</v>
      </c>
      <c r="HH113" s="435">
        <v>350000</v>
      </c>
      <c r="HI113" s="435">
        <v>300000</v>
      </c>
      <c r="HJ113" s="435">
        <v>1</v>
      </c>
      <c r="HK113" s="435">
        <v>500000</v>
      </c>
      <c r="HL113" s="435">
        <v>250000</v>
      </c>
      <c r="HM113" s="435">
        <v>0</v>
      </c>
      <c r="HN113" s="435">
        <v>0</v>
      </c>
      <c r="HO113" s="435">
        <v>0</v>
      </c>
      <c r="HP113" s="435">
        <v>0</v>
      </c>
      <c r="HQ113" s="435">
        <v>0</v>
      </c>
      <c r="HR113" s="435">
        <v>0</v>
      </c>
      <c r="HS113" s="435">
        <v>4</v>
      </c>
      <c r="HT113" s="435">
        <v>1700000</v>
      </c>
      <c r="HU113" s="435">
        <v>1228000</v>
      </c>
      <c r="HV113" s="435">
        <v>42</v>
      </c>
      <c r="HW113" s="435">
        <v>14195000</v>
      </c>
      <c r="HX113" s="435">
        <v>7685500</v>
      </c>
      <c r="HY113" s="435">
        <v>1</v>
      </c>
      <c r="HZ113" s="435">
        <v>120000</v>
      </c>
      <c r="IA113" s="435">
        <v>120000</v>
      </c>
      <c r="IB113" s="435">
        <v>20</v>
      </c>
      <c r="IC113" s="435">
        <v>8050000</v>
      </c>
      <c r="ID113" s="435">
        <v>4618000</v>
      </c>
      <c r="IE113" s="435">
        <v>5</v>
      </c>
      <c r="IF113" s="435">
        <v>850000</v>
      </c>
      <c r="IG113" s="435">
        <v>800000</v>
      </c>
      <c r="IH113" s="435">
        <v>1</v>
      </c>
      <c r="II113" s="435">
        <v>200000</v>
      </c>
      <c r="IJ113" s="435">
        <v>98000</v>
      </c>
      <c r="IK113" s="435">
        <v>4809</v>
      </c>
      <c r="IL113" s="435">
        <v>1395207164</v>
      </c>
      <c r="IM113" s="459" t="s">
        <v>804</v>
      </c>
    </row>
    <row r="114" spans="2:22" ht="7.5">
      <c r="B114" s="441" t="s">
        <v>15</v>
      </c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</row>
    <row r="115" spans="2:22" ht="7.5">
      <c r="B115" s="442" t="s">
        <v>592</v>
      </c>
      <c r="C115" s="442"/>
      <c r="D115" s="442"/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S115" s="442"/>
      <c r="T115" s="442"/>
      <c r="U115" s="442"/>
      <c r="V115" s="442"/>
    </row>
    <row r="116" spans="2:6" ht="7.5">
      <c r="B116" s="442" t="s">
        <v>601</v>
      </c>
      <c r="C116" s="443"/>
      <c r="D116" s="443"/>
      <c r="F116" s="443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17.05.2019&amp;CTÜRKİYE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71" customFormat="1" ht="18.75" thickBot="1">
      <c r="A1" s="379" t="s">
        <v>760</v>
      </c>
      <c r="B1" s="379"/>
      <c r="C1" s="379"/>
      <c r="D1" s="379"/>
      <c r="E1" s="379"/>
      <c r="F1" s="379"/>
      <c r="G1" s="380"/>
      <c r="H1" s="380"/>
      <c r="I1" s="380"/>
      <c r="J1" s="412"/>
    </row>
    <row r="2" s="371" customFormat="1" ht="15.75" thickTop="1"/>
    <row r="3" spans="1:9" ht="18">
      <c r="A3" s="50" t="s">
        <v>773</v>
      </c>
      <c r="B3" s="50"/>
      <c r="C3" s="50"/>
      <c r="D3" s="50"/>
      <c r="E3" s="50"/>
      <c r="F3" s="50"/>
      <c r="G3" s="50"/>
      <c r="H3" s="50"/>
      <c r="I3" s="50"/>
    </row>
    <row r="4" s="312" customFormat="1" ht="15.75">
      <c r="A4" s="313"/>
    </row>
    <row r="5" spans="1:9" ht="15" customHeight="1" thickBot="1">
      <c r="A5" s="716" t="s">
        <v>516</v>
      </c>
      <c r="B5" s="716"/>
      <c r="C5" s="716"/>
      <c r="D5" s="716"/>
      <c r="E5" s="716"/>
      <c r="F5" s="716"/>
      <c r="G5" s="716"/>
      <c r="H5" s="716"/>
      <c r="I5" s="716"/>
    </row>
    <row r="6" spans="1:9" ht="60">
      <c r="A6" s="315" t="s">
        <v>517</v>
      </c>
      <c r="B6" s="316" t="s">
        <v>5</v>
      </c>
      <c r="C6" s="316" t="s">
        <v>4</v>
      </c>
      <c r="D6" s="316" t="s">
        <v>531</v>
      </c>
      <c r="E6" s="316" t="s">
        <v>7</v>
      </c>
      <c r="F6" s="316" t="s">
        <v>518</v>
      </c>
      <c r="G6" s="316" t="s">
        <v>519</v>
      </c>
      <c r="H6" s="317" t="s">
        <v>2</v>
      </c>
      <c r="I6" s="312"/>
    </row>
    <row r="7" spans="1:9" ht="20.25" customHeight="1">
      <c r="A7" s="318" t="s">
        <v>520</v>
      </c>
      <c r="B7" s="243"/>
      <c r="C7" s="243"/>
      <c r="D7" s="243"/>
      <c r="E7" s="243"/>
      <c r="F7" s="243"/>
      <c r="G7" s="243"/>
      <c r="H7" s="319">
        <v>0</v>
      </c>
      <c r="I7" s="312"/>
    </row>
    <row r="8" spans="1:9" ht="20.25" customHeight="1" thickBot="1">
      <c r="A8" s="318" t="s">
        <v>521</v>
      </c>
      <c r="B8" s="243"/>
      <c r="C8" s="243"/>
      <c r="D8" s="243"/>
      <c r="E8" s="243"/>
      <c r="F8" s="243">
        <v>1</v>
      </c>
      <c r="G8" s="243">
        <v>4</v>
      </c>
      <c r="H8" s="319">
        <v>5</v>
      </c>
      <c r="I8" s="312"/>
    </row>
    <row r="9" spans="1:9" ht="30">
      <c r="A9" s="316" t="s">
        <v>531</v>
      </c>
      <c r="B9" s="243"/>
      <c r="C9" s="243"/>
      <c r="D9" s="243"/>
      <c r="E9" s="243"/>
      <c r="F9" s="243">
        <v>37</v>
      </c>
      <c r="G9" s="243">
        <v>165</v>
      </c>
      <c r="H9" s="319">
        <v>202</v>
      </c>
      <c r="I9" s="312"/>
    </row>
    <row r="10" spans="1:9" ht="20.25" customHeight="1">
      <c r="A10" s="318" t="s">
        <v>7</v>
      </c>
      <c r="B10" s="243"/>
      <c r="C10" s="243"/>
      <c r="D10" s="243"/>
      <c r="E10" s="243"/>
      <c r="F10" s="243">
        <v>1</v>
      </c>
      <c r="G10" s="243"/>
      <c r="H10" s="319">
        <v>1</v>
      </c>
      <c r="I10" s="312"/>
    </row>
    <row r="11" spans="1:9" ht="20.25" customHeight="1">
      <c r="A11" s="318" t="s">
        <v>518</v>
      </c>
      <c r="B11" s="243"/>
      <c r="C11" s="243"/>
      <c r="D11" s="243"/>
      <c r="E11" s="243"/>
      <c r="F11" s="243"/>
      <c r="G11" s="243">
        <v>6</v>
      </c>
      <c r="H11" s="319">
        <v>6</v>
      </c>
      <c r="I11" s="312"/>
    </row>
    <row r="12" spans="1:9" ht="20.25" customHeight="1">
      <c r="A12" s="318" t="s">
        <v>519</v>
      </c>
      <c r="B12" s="243"/>
      <c r="C12" s="243"/>
      <c r="D12" s="243">
        <v>19</v>
      </c>
      <c r="E12" s="243"/>
      <c r="F12" s="243">
        <v>119</v>
      </c>
      <c r="G12" s="243"/>
      <c r="H12" s="319">
        <v>138</v>
      </c>
      <c r="I12" s="312"/>
    </row>
    <row r="13" spans="1:9" ht="20.25" customHeight="1" thickBot="1">
      <c r="A13" s="320" t="s">
        <v>222</v>
      </c>
      <c r="B13" s="321">
        <v>0</v>
      </c>
      <c r="C13" s="321">
        <v>0</v>
      </c>
      <c r="D13" s="321">
        <v>19</v>
      </c>
      <c r="E13" s="321">
        <v>0</v>
      </c>
      <c r="F13" s="321">
        <v>158</v>
      </c>
      <c r="G13" s="321">
        <v>175</v>
      </c>
      <c r="H13" s="322">
        <v>352</v>
      </c>
      <c r="I13" s="312"/>
    </row>
    <row r="14" spans="1:8" s="312" customFormat="1" ht="20.25" customHeight="1">
      <c r="A14" s="323"/>
      <c r="B14" s="323"/>
      <c r="C14" s="323"/>
      <c r="D14" s="323"/>
      <c r="E14" s="323"/>
      <c r="F14" s="323"/>
      <c r="G14" s="323"/>
      <c r="H14" s="323"/>
    </row>
    <row r="15" spans="1:9" ht="15.75">
      <c r="A15" s="314"/>
      <c r="B15" s="314"/>
      <c r="C15" s="314"/>
      <c r="D15" s="314"/>
      <c r="E15" s="314"/>
      <c r="F15" s="314"/>
      <c r="G15" s="314"/>
      <c r="H15" s="314"/>
      <c r="I15" s="312"/>
    </row>
    <row r="16" spans="1:9" ht="18">
      <c r="A16" s="50" t="s">
        <v>683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2"/>
      <c r="B17" s="469"/>
      <c r="C17" s="469"/>
      <c r="D17" s="469"/>
      <c r="E17" s="469"/>
      <c r="F17" s="469"/>
      <c r="G17" s="469"/>
      <c r="H17" s="469"/>
      <c r="I17" s="469"/>
    </row>
    <row r="18" spans="1:9" ht="15.75" thickBot="1">
      <c r="A18" s="716" t="s">
        <v>516</v>
      </c>
      <c r="B18" s="716"/>
      <c r="C18" s="716"/>
      <c r="D18" s="716"/>
      <c r="E18" s="716"/>
      <c r="F18" s="716"/>
      <c r="G18" s="716"/>
      <c r="H18" s="716"/>
      <c r="I18" s="716"/>
    </row>
    <row r="19" spans="1:9" ht="60">
      <c r="A19" s="315" t="s">
        <v>517</v>
      </c>
      <c r="B19" s="316" t="s">
        <v>5</v>
      </c>
      <c r="C19" s="316" t="s">
        <v>4</v>
      </c>
      <c r="D19" s="316" t="s">
        <v>531</v>
      </c>
      <c r="E19" s="316" t="s">
        <v>7</v>
      </c>
      <c r="F19" s="316" t="s">
        <v>518</v>
      </c>
      <c r="G19" s="316" t="s">
        <v>519</v>
      </c>
      <c r="H19" s="317" t="s">
        <v>2</v>
      </c>
      <c r="I19" s="469"/>
    </row>
    <row r="20" spans="1:9" ht="15">
      <c r="A20" s="318" t="s">
        <v>520</v>
      </c>
      <c r="B20" s="243"/>
      <c r="C20" s="243"/>
      <c r="D20" s="243"/>
      <c r="E20" s="243"/>
      <c r="F20" s="243"/>
      <c r="G20" s="243"/>
      <c r="H20" s="319">
        <v>0</v>
      </c>
      <c r="I20" s="469"/>
    </row>
    <row r="21" spans="1:9" ht="15.75" thickBot="1">
      <c r="A21" s="318" t="s">
        <v>521</v>
      </c>
      <c r="B21" s="243"/>
      <c r="C21" s="243"/>
      <c r="D21" s="243"/>
      <c r="E21" s="243"/>
      <c r="F21" s="243">
        <v>4</v>
      </c>
      <c r="G21" s="243">
        <v>9</v>
      </c>
      <c r="H21" s="319">
        <v>13</v>
      </c>
      <c r="I21" s="469"/>
    </row>
    <row r="22" spans="1:9" ht="30">
      <c r="A22" s="316" t="s">
        <v>531</v>
      </c>
      <c r="B22" s="243"/>
      <c r="C22" s="243"/>
      <c r="D22" s="243"/>
      <c r="E22" s="243"/>
      <c r="F22" s="243">
        <v>131</v>
      </c>
      <c r="G22" s="243">
        <v>694</v>
      </c>
      <c r="H22" s="319">
        <v>825</v>
      </c>
      <c r="I22" s="469"/>
    </row>
    <row r="23" spans="1:9" ht="15">
      <c r="A23" s="318" t="s">
        <v>7</v>
      </c>
      <c r="B23" s="243"/>
      <c r="C23" s="243"/>
      <c r="D23" s="243"/>
      <c r="E23" s="243"/>
      <c r="F23" s="243">
        <v>3</v>
      </c>
      <c r="G23" s="243"/>
      <c r="H23" s="319">
        <v>3</v>
      </c>
      <c r="I23" s="469"/>
    </row>
    <row r="24" spans="1:9" ht="15">
      <c r="A24" s="318" t="s">
        <v>518</v>
      </c>
      <c r="B24" s="243"/>
      <c r="C24" s="243"/>
      <c r="D24" s="243">
        <v>8</v>
      </c>
      <c r="E24" s="243"/>
      <c r="F24" s="243"/>
      <c r="G24" s="243">
        <v>30</v>
      </c>
      <c r="H24" s="319">
        <v>38</v>
      </c>
      <c r="I24" s="469"/>
    </row>
    <row r="25" spans="1:9" ht="15">
      <c r="A25" s="318" t="s">
        <v>519</v>
      </c>
      <c r="B25" s="243"/>
      <c r="C25" s="243"/>
      <c r="D25" s="243">
        <v>84</v>
      </c>
      <c r="E25" s="243"/>
      <c r="F25" s="243">
        <v>446</v>
      </c>
      <c r="G25" s="243"/>
      <c r="H25" s="319">
        <v>530</v>
      </c>
      <c r="I25" s="469"/>
    </row>
    <row r="26" spans="1:9" ht="16.5" thickBot="1">
      <c r="A26" s="320" t="s">
        <v>222</v>
      </c>
      <c r="B26" s="321">
        <v>0</v>
      </c>
      <c r="C26" s="321">
        <v>0</v>
      </c>
      <c r="D26" s="321">
        <v>92</v>
      </c>
      <c r="E26" s="321">
        <v>0</v>
      </c>
      <c r="F26" s="321">
        <v>584</v>
      </c>
      <c r="G26" s="321">
        <v>733</v>
      </c>
      <c r="H26" s="483">
        <v>1409</v>
      </c>
      <c r="I26" s="469"/>
    </row>
    <row r="40" ht="15">
      <c r="A40" s="460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6" customWidth="1"/>
    <col min="2" max="2" width="17.8515625" style="311" customWidth="1"/>
    <col min="3" max="3" width="9.140625" style="502" customWidth="1"/>
    <col min="4" max="4" width="12.7109375" style="502" bestFit="1" customWidth="1"/>
    <col min="5" max="5" width="19.140625" style="502" bestFit="1" customWidth="1"/>
    <col min="6" max="6" width="12.7109375" style="502" bestFit="1" customWidth="1"/>
  </cols>
  <sheetData>
    <row r="1" spans="1:6" s="371" customFormat="1" ht="18.75" thickBot="1">
      <c r="A1" s="286" t="s">
        <v>760</v>
      </c>
      <c r="B1" s="282"/>
      <c r="C1" s="502"/>
      <c r="D1" s="502"/>
      <c r="E1" s="502"/>
      <c r="F1" s="502"/>
    </row>
    <row r="2" spans="1:6" s="484" customFormat="1" ht="18">
      <c r="A2" s="50"/>
      <c r="B2" s="240"/>
      <c r="C2" s="503"/>
      <c r="D2" s="503"/>
      <c r="E2" s="503"/>
      <c r="F2" s="503"/>
    </row>
    <row r="3" spans="1:8" ht="15.75" customHeight="1">
      <c r="A3" s="493" t="s">
        <v>530</v>
      </c>
      <c r="B3" s="493"/>
      <c r="G3" s="486"/>
      <c r="H3" s="486"/>
    </row>
    <row r="4" ht="15" customHeight="1">
      <c r="B4" s="446"/>
    </row>
    <row r="5" spans="1:6" ht="15" customHeight="1">
      <c r="A5" s="727" t="s">
        <v>338</v>
      </c>
      <c r="B5" s="727" t="s">
        <v>449</v>
      </c>
      <c r="C5" s="722" t="s">
        <v>774</v>
      </c>
      <c r="D5" s="723"/>
      <c r="E5" s="722" t="s">
        <v>775</v>
      </c>
      <c r="F5" s="723"/>
    </row>
    <row r="6" spans="1:6" ht="45">
      <c r="A6" s="728"/>
      <c r="B6" s="728"/>
      <c r="C6" s="447" t="s">
        <v>514</v>
      </c>
      <c r="D6" s="447" t="s">
        <v>515</v>
      </c>
      <c r="E6" s="447" t="s">
        <v>514</v>
      </c>
      <c r="F6" s="447" t="s">
        <v>10</v>
      </c>
    </row>
    <row r="7" spans="1:6" ht="15" customHeight="1">
      <c r="A7" s="724" t="s">
        <v>472</v>
      </c>
      <c r="B7" s="725"/>
      <c r="C7" s="725"/>
      <c r="D7" s="725"/>
      <c r="E7" s="725"/>
      <c r="F7" s="726"/>
    </row>
    <row r="8" spans="1:6" ht="15" customHeight="1">
      <c r="A8" s="717" t="s">
        <v>473</v>
      </c>
      <c r="B8" s="718"/>
      <c r="C8" s="718"/>
      <c r="D8" s="718"/>
      <c r="E8" s="718"/>
      <c r="F8" s="719"/>
    </row>
    <row r="9" spans="1:6" ht="30" customHeight="1">
      <c r="A9" s="382" t="s">
        <v>372</v>
      </c>
      <c r="B9" s="387" t="s">
        <v>174</v>
      </c>
      <c r="C9" s="383">
        <v>2844</v>
      </c>
      <c r="D9" s="383">
        <v>777132002</v>
      </c>
      <c r="E9" s="383">
        <v>12489</v>
      </c>
      <c r="F9" s="383">
        <v>4122353296</v>
      </c>
    </row>
    <row r="10" spans="1:6" ht="30" customHeight="1">
      <c r="A10" s="720" t="s">
        <v>474</v>
      </c>
      <c r="B10" s="721"/>
      <c r="C10" s="383">
        <v>2844</v>
      </c>
      <c r="D10" s="383">
        <v>777132002</v>
      </c>
      <c r="E10" s="383">
        <v>12489</v>
      </c>
      <c r="F10" s="383">
        <v>4122353296</v>
      </c>
    </row>
    <row r="11" spans="1:6" ht="15" customHeight="1">
      <c r="A11" s="720" t="s">
        <v>475</v>
      </c>
      <c r="B11" s="721"/>
      <c r="C11" s="383">
        <v>2844</v>
      </c>
      <c r="D11" s="383">
        <v>777132002</v>
      </c>
      <c r="E11" s="383">
        <v>12489</v>
      </c>
      <c r="F11" s="383">
        <v>4122353296</v>
      </c>
    </row>
    <row r="12" spans="1:6" ht="15" customHeight="1">
      <c r="A12" s="724" t="s">
        <v>476</v>
      </c>
      <c r="B12" s="725"/>
      <c r="C12" s="725"/>
      <c r="D12" s="725"/>
      <c r="E12" s="725"/>
      <c r="F12" s="726"/>
    </row>
    <row r="13" spans="1:6" ht="15" customHeight="1">
      <c r="A13" s="717" t="s">
        <v>477</v>
      </c>
      <c r="B13" s="718"/>
      <c r="C13" s="718"/>
      <c r="D13" s="718"/>
      <c r="E13" s="718"/>
      <c r="F13" s="719"/>
    </row>
    <row r="14" spans="1:6" ht="15">
      <c r="A14" s="382" t="s">
        <v>397</v>
      </c>
      <c r="B14" s="387" t="s">
        <v>199</v>
      </c>
      <c r="C14" s="384">
        <v>47</v>
      </c>
      <c r="D14" s="383">
        <v>15101000</v>
      </c>
      <c r="E14" s="384">
        <v>214</v>
      </c>
      <c r="F14" s="383">
        <v>57194000</v>
      </c>
    </row>
    <row r="15" spans="1:6" ht="15">
      <c r="A15" s="382" t="s">
        <v>360</v>
      </c>
      <c r="B15" s="387" t="s">
        <v>163</v>
      </c>
      <c r="C15" s="384">
        <v>8</v>
      </c>
      <c r="D15" s="383">
        <v>2220000</v>
      </c>
      <c r="E15" s="384">
        <v>42</v>
      </c>
      <c r="F15" s="383">
        <v>11380000</v>
      </c>
    </row>
    <row r="16" spans="1:6" ht="15">
      <c r="A16" s="382" t="s">
        <v>377</v>
      </c>
      <c r="B16" s="387" t="s">
        <v>179</v>
      </c>
      <c r="C16" s="384">
        <v>9</v>
      </c>
      <c r="D16" s="383">
        <v>1360000</v>
      </c>
      <c r="E16" s="384">
        <v>55</v>
      </c>
      <c r="F16" s="383">
        <v>11560000</v>
      </c>
    </row>
    <row r="17" spans="1:6" ht="30" customHeight="1">
      <c r="A17" s="720" t="s">
        <v>474</v>
      </c>
      <c r="B17" s="721"/>
      <c r="C17" s="384">
        <v>64</v>
      </c>
      <c r="D17" s="383">
        <v>18681000</v>
      </c>
      <c r="E17" s="384">
        <v>311</v>
      </c>
      <c r="F17" s="383">
        <v>80134000</v>
      </c>
    </row>
    <row r="18" spans="1:6" ht="15" customHeight="1">
      <c r="A18" s="717" t="s">
        <v>478</v>
      </c>
      <c r="B18" s="718"/>
      <c r="C18" s="718"/>
      <c r="D18" s="718"/>
      <c r="E18" s="718"/>
      <c r="F18" s="719"/>
    </row>
    <row r="19" spans="1:6" ht="15">
      <c r="A19" s="382" t="s">
        <v>348</v>
      </c>
      <c r="B19" s="387" t="s">
        <v>151</v>
      </c>
      <c r="C19" s="384">
        <v>31</v>
      </c>
      <c r="D19" s="383">
        <v>7975000</v>
      </c>
      <c r="E19" s="384">
        <v>154</v>
      </c>
      <c r="F19" s="383">
        <v>38165000</v>
      </c>
    </row>
    <row r="20" spans="1:6" ht="15">
      <c r="A20" s="382" t="s">
        <v>355</v>
      </c>
      <c r="B20" s="387" t="s">
        <v>158</v>
      </c>
      <c r="C20" s="384">
        <v>23</v>
      </c>
      <c r="D20" s="383">
        <v>8780000</v>
      </c>
      <c r="E20" s="384">
        <v>97</v>
      </c>
      <c r="F20" s="383">
        <v>30545000</v>
      </c>
    </row>
    <row r="21" spans="1:6" ht="30" customHeight="1">
      <c r="A21" s="720" t="s">
        <v>474</v>
      </c>
      <c r="B21" s="721"/>
      <c r="C21" s="384">
        <v>54</v>
      </c>
      <c r="D21" s="383">
        <v>16755000</v>
      </c>
      <c r="E21" s="384">
        <v>251</v>
      </c>
      <c r="F21" s="383">
        <v>68710000</v>
      </c>
    </row>
    <row r="22" spans="1:6" ht="15" customHeight="1">
      <c r="A22" s="720" t="s">
        <v>475</v>
      </c>
      <c r="B22" s="721"/>
      <c r="C22" s="384">
        <v>118</v>
      </c>
      <c r="D22" s="383">
        <v>35436000</v>
      </c>
      <c r="E22" s="384">
        <v>562</v>
      </c>
      <c r="F22" s="383">
        <v>148844000</v>
      </c>
    </row>
    <row r="23" spans="1:6" ht="15">
      <c r="A23" s="724" t="s">
        <v>479</v>
      </c>
      <c r="B23" s="725"/>
      <c r="C23" s="725"/>
      <c r="D23" s="725"/>
      <c r="E23" s="725"/>
      <c r="F23" s="726"/>
    </row>
    <row r="24" spans="1:6" ht="15" customHeight="1">
      <c r="A24" s="717" t="s">
        <v>480</v>
      </c>
      <c r="B24" s="718"/>
      <c r="C24" s="718"/>
      <c r="D24" s="718"/>
      <c r="E24" s="718"/>
      <c r="F24" s="719"/>
    </row>
    <row r="25" spans="1:6" ht="15">
      <c r="A25" s="382" t="s">
        <v>373</v>
      </c>
      <c r="B25" s="387" t="s">
        <v>175</v>
      </c>
      <c r="C25" s="384">
        <v>434</v>
      </c>
      <c r="D25" s="383">
        <v>93872800</v>
      </c>
      <c r="E25" s="383">
        <v>1676</v>
      </c>
      <c r="F25" s="383">
        <v>325521800</v>
      </c>
    </row>
    <row r="26" spans="1:6" ht="30" customHeight="1">
      <c r="A26" s="720" t="s">
        <v>474</v>
      </c>
      <c r="B26" s="721"/>
      <c r="C26" s="384">
        <v>434</v>
      </c>
      <c r="D26" s="383">
        <v>93872800</v>
      </c>
      <c r="E26" s="383">
        <v>1676</v>
      </c>
      <c r="F26" s="383">
        <v>325521800</v>
      </c>
    </row>
    <row r="27" spans="1:6" ht="15" customHeight="1">
      <c r="A27" s="717" t="s">
        <v>481</v>
      </c>
      <c r="B27" s="718"/>
      <c r="C27" s="718"/>
      <c r="D27" s="718"/>
      <c r="E27" s="718"/>
      <c r="F27" s="719"/>
    </row>
    <row r="28" spans="1:6" ht="15">
      <c r="A28" s="382" t="s">
        <v>347</v>
      </c>
      <c r="B28" s="387" t="s">
        <v>150</v>
      </c>
      <c r="C28" s="384">
        <v>49</v>
      </c>
      <c r="D28" s="383">
        <v>9975000</v>
      </c>
      <c r="E28" s="384">
        <v>181</v>
      </c>
      <c r="F28" s="383">
        <v>43690000</v>
      </c>
    </row>
    <row r="29" spans="1:6" ht="15">
      <c r="A29" s="382" t="s">
        <v>358</v>
      </c>
      <c r="B29" s="387" t="s">
        <v>161</v>
      </c>
      <c r="C29" s="384">
        <v>56</v>
      </c>
      <c r="D29" s="383">
        <v>24490000</v>
      </c>
      <c r="E29" s="384">
        <v>225</v>
      </c>
      <c r="F29" s="383">
        <v>68927000</v>
      </c>
    </row>
    <row r="30" spans="1:6" ht="15">
      <c r="A30" s="382" t="s">
        <v>386</v>
      </c>
      <c r="B30" s="387" t="s">
        <v>188</v>
      </c>
      <c r="C30" s="384">
        <v>112</v>
      </c>
      <c r="D30" s="383">
        <v>20670000</v>
      </c>
      <c r="E30" s="384">
        <v>449</v>
      </c>
      <c r="F30" s="383">
        <v>149815000</v>
      </c>
    </row>
    <row r="31" spans="1:6" ht="30" customHeight="1">
      <c r="A31" s="720" t="s">
        <v>474</v>
      </c>
      <c r="B31" s="721"/>
      <c r="C31" s="384">
        <v>217</v>
      </c>
      <c r="D31" s="383">
        <v>55135000</v>
      </c>
      <c r="E31" s="384">
        <v>855</v>
      </c>
      <c r="F31" s="383">
        <v>262432000</v>
      </c>
    </row>
    <row r="32" spans="1:6" ht="15" customHeight="1">
      <c r="A32" s="717" t="s">
        <v>482</v>
      </c>
      <c r="B32" s="718"/>
      <c r="C32" s="718"/>
      <c r="D32" s="718"/>
      <c r="E32" s="718"/>
      <c r="F32" s="719"/>
    </row>
    <row r="33" spans="1:6" ht="15">
      <c r="A33" s="382" t="s">
        <v>383</v>
      </c>
      <c r="B33" s="387" t="s">
        <v>185</v>
      </c>
      <c r="C33" s="384">
        <v>48</v>
      </c>
      <c r="D33" s="383">
        <v>9010000</v>
      </c>
      <c r="E33" s="384">
        <v>188</v>
      </c>
      <c r="F33" s="383">
        <v>52986000</v>
      </c>
    </row>
    <row r="34" spans="1:6" ht="15">
      <c r="A34" s="382" t="s">
        <v>341</v>
      </c>
      <c r="B34" s="387" t="s">
        <v>144</v>
      </c>
      <c r="C34" s="384">
        <v>18</v>
      </c>
      <c r="D34" s="383">
        <v>5550000</v>
      </c>
      <c r="E34" s="384">
        <v>87</v>
      </c>
      <c r="F34" s="383">
        <v>34155000</v>
      </c>
    </row>
    <row r="35" spans="1:6" ht="15">
      <c r="A35" s="382" t="s">
        <v>381</v>
      </c>
      <c r="B35" s="387" t="s">
        <v>183</v>
      </c>
      <c r="C35" s="384">
        <v>10</v>
      </c>
      <c r="D35" s="383">
        <v>7480000</v>
      </c>
      <c r="E35" s="384">
        <v>54</v>
      </c>
      <c r="F35" s="383">
        <v>18940000</v>
      </c>
    </row>
    <row r="36" spans="1:6" ht="15">
      <c r="A36" s="382" t="s">
        <v>402</v>
      </c>
      <c r="B36" s="387" t="s">
        <v>204</v>
      </c>
      <c r="C36" s="384">
        <v>18</v>
      </c>
      <c r="D36" s="383">
        <v>14028000</v>
      </c>
      <c r="E36" s="384">
        <v>57</v>
      </c>
      <c r="F36" s="383">
        <v>27138000</v>
      </c>
    </row>
    <row r="37" spans="1:6" ht="30" customHeight="1">
      <c r="A37" s="720" t="s">
        <v>474</v>
      </c>
      <c r="B37" s="721"/>
      <c r="C37" s="384">
        <v>94</v>
      </c>
      <c r="D37" s="383">
        <v>36068000</v>
      </c>
      <c r="E37" s="384">
        <v>386</v>
      </c>
      <c r="F37" s="383">
        <v>133219000</v>
      </c>
    </row>
    <row r="38" spans="1:6" ht="15" customHeight="1">
      <c r="A38" s="720" t="s">
        <v>475</v>
      </c>
      <c r="B38" s="721"/>
      <c r="C38" s="384">
        <v>745</v>
      </c>
      <c r="D38" s="383">
        <v>185075800</v>
      </c>
      <c r="E38" s="383">
        <v>2917</v>
      </c>
      <c r="F38" s="383">
        <v>721172800</v>
      </c>
    </row>
    <row r="39" spans="1:6" ht="15" customHeight="1">
      <c r="A39" s="724" t="s">
        <v>483</v>
      </c>
      <c r="B39" s="725"/>
      <c r="C39" s="725"/>
      <c r="D39" s="725"/>
      <c r="E39" s="725"/>
      <c r="F39" s="726"/>
    </row>
    <row r="40" spans="1:6" ht="15" customHeight="1">
      <c r="A40" s="717" t="s">
        <v>484</v>
      </c>
      <c r="B40" s="718"/>
      <c r="C40" s="718"/>
      <c r="D40" s="718"/>
      <c r="E40" s="718"/>
      <c r="F40" s="719"/>
    </row>
    <row r="41" spans="1:6" ht="15">
      <c r="A41" s="382" t="s">
        <v>354</v>
      </c>
      <c r="B41" s="387" t="s">
        <v>157</v>
      </c>
      <c r="C41" s="384">
        <v>257</v>
      </c>
      <c r="D41" s="383">
        <v>126886000</v>
      </c>
      <c r="E41" s="383">
        <v>1026</v>
      </c>
      <c r="F41" s="383">
        <v>305230065</v>
      </c>
    </row>
    <row r="42" spans="1:6" ht="15">
      <c r="A42" s="382" t="s">
        <v>364</v>
      </c>
      <c r="B42" s="387" t="s">
        <v>167</v>
      </c>
      <c r="C42" s="384">
        <v>48</v>
      </c>
      <c r="D42" s="383">
        <v>7860000</v>
      </c>
      <c r="E42" s="384">
        <v>186</v>
      </c>
      <c r="F42" s="383">
        <v>40510000</v>
      </c>
    </row>
    <row r="43" spans="1:6" ht="15">
      <c r="A43" s="382" t="s">
        <v>349</v>
      </c>
      <c r="B43" s="387" t="s">
        <v>152</v>
      </c>
      <c r="C43" s="384">
        <v>6</v>
      </c>
      <c r="D43" s="383">
        <v>5200000</v>
      </c>
      <c r="E43" s="384">
        <v>30</v>
      </c>
      <c r="F43" s="383">
        <v>14020000</v>
      </c>
    </row>
    <row r="44" spans="1:6" ht="30" customHeight="1">
      <c r="A44" s="720" t="s">
        <v>474</v>
      </c>
      <c r="B44" s="721"/>
      <c r="C44" s="384">
        <v>311</v>
      </c>
      <c r="D44" s="383">
        <v>139946000</v>
      </c>
      <c r="E44" s="383">
        <v>1242</v>
      </c>
      <c r="F44" s="383">
        <v>359760065</v>
      </c>
    </row>
    <row r="45" spans="1:6" ht="15" customHeight="1">
      <c r="A45" s="717" t="s">
        <v>485</v>
      </c>
      <c r="B45" s="718"/>
      <c r="C45" s="718"/>
      <c r="D45" s="718"/>
      <c r="E45" s="718"/>
      <c r="F45" s="719"/>
    </row>
    <row r="46" spans="1:6" ht="15">
      <c r="A46" s="382" t="s">
        <v>379</v>
      </c>
      <c r="B46" s="387" t="s">
        <v>181</v>
      </c>
      <c r="C46" s="384">
        <v>108</v>
      </c>
      <c r="D46" s="383">
        <v>35960000</v>
      </c>
      <c r="E46" s="384">
        <v>560</v>
      </c>
      <c r="F46" s="383">
        <v>117970550</v>
      </c>
    </row>
    <row r="47" spans="1:6" ht="15">
      <c r="A47" s="382" t="s">
        <v>392</v>
      </c>
      <c r="B47" s="387" t="s">
        <v>194</v>
      </c>
      <c r="C47" s="384">
        <v>56</v>
      </c>
      <c r="D47" s="383">
        <v>12235000</v>
      </c>
      <c r="E47" s="384">
        <v>227</v>
      </c>
      <c r="F47" s="383">
        <v>58730000</v>
      </c>
    </row>
    <row r="48" spans="1:6" ht="15">
      <c r="A48" s="382" t="s">
        <v>419</v>
      </c>
      <c r="B48" s="387" t="s">
        <v>221</v>
      </c>
      <c r="C48" s="384">
        <v>15</v>
      </c>
      <c r="D48" s="383">
        <v>6795000</v>
      </c>
      <c r="E48" s="384">
        <v>80</v>
      </c>
      <c r="F48" s="383">
        <v>25798138</v>
      </c>
    </row>
    <row r="49" spans="1:6" ht="15">
      <c r="A49" s="382" t="s">
        <v>352</v>
      </c>
      <c r="B49" s="387" t="s">
        <v>155</v>
      </c>
      <c r="C49" s="384">
        <v>19</v>
      </c>
      <c r="D49" s="383">
        <v>1495000</v>
      </c>
      <c r="E49" s="384">
        <v>65</v>
      </c>
      <c r="F49" s="383">
        <v>9020000</v>
      </c>
    </row>
    <row r="50" spans="1:6" ht="15">
      <c r="A50" s="382" t="s">
        <v>415</v>
      </c>
      <c r="B50" s="387" t="s">
        <v>217</v>
      </c>
      <c r="C50" s="384">
        <v>18</v>
      </c>
      <c r="D50" s="383">
        <v>5470000</v>
      </c>
      <c r="E50" s="384">
        <v>106</v>
      </c>
      <c r="F50" s="383">
        <v>30338169</v>
      </c>
    </row>
    <row r="51" spans="1:6" ht="30" customHeight="1">
      <c r="A51" s="720" t="s">
        <v>474</v>
      </c>
      <c r="B51" s="721"/>
      <c r="C51" s="384">
        <v>216</v>
      </c>
      <c r="D51" s="383">
        <v>61955000</v>
      </c>
      <c r="E51" s="383">
        <v>1038</v>
      </c>
      <c r="F51" s="383">
        <v>241856857</v>
      </c>
    </row>
    <row r="52" spans="1:6" ht="15" customHeight="1">
      <c r="A52" s="720" t="s">
        <v>475</v>
      </c>
      <c r="B52" s="721"/>
      <c r="C52" s="384">
        <v>527</v>
      </c>
      <c r="D52" s="383">
        <v>201901000</v>
      </c>
      <c r="E52" s="383">
        <v>2280</v>
      </c>
      <c r="F52" s="383">
        <v>601616922</v>
      </c>
    </row>
    <row r="53" spans="1:6" ht="15" customHeight="1">
      <c r="A53" s="724" t="s">
        <v>486</v>
      </c>
      <c r="B53" s="725"/>
      <c r="C53" s="725"/>
      <c r="D53" s="725"/>
      <c r="E53" s="725"/>
      <c r="F53" s="726"/>
    </row>
    <row r="54" spans="1:6" ht="15" customHeight="1">
      <c r="A54" s="717" t="s">
        <v>487</v>
      </c>
      <c r="B54" s="718"/>
      <c r="C54" s="718"/>
      <c r="D54" s="718"/>
      <c r="E54" s="718"/>
      <c r="F54" s="719"/>
    </row>
    <row r="55" spans="1:6" ht="15">
      <c r="A55" s="382" t="s">
        <v>344</v>
      </c>
      <c r="B55" s="387" t="s">
        <v>147</v>
      </c>
      <c r="C55" s="384">
        <v>681</v>
      </c>
      <c r="D55" s="383">
        <v>165575400</v>
      </c>
      <c r="E55" s="383">
        <v>2908</v>
      </c>
      <c r="F55" s="383">
        <v>808445113</v>
      </c>
    </row>
    <row r="56" spans="1:6" ht="30" customHeight="1">
      <c r="A56" s="720" t="s">
        <v>474</v>
      </c>
      <c r="B56" s="721"/>
      <c r="C56" s="384">
        <v>681</v>
      </c>
      <c r="D56" s="383">
        <v>165575400</v>
      </c>
      <c r="E56" s="383">
        <v>2908</v>
      </c>
      <c r="F56" s="383">
        <v>808445113</v>
      </c>
    </row>
    <row r="57" spans="1:6" ht="15" customHeight="1">
      <c r="A57" s="717" t="s">
        <v>488</v>
      </c>
      <c r="B57" s="718"/>
      <c r="C57" s="718"/>
      <c r="D57" s="718"/>
      <c r="E57" s="718"/>
      <c r="F57" s="719"/>
    </row>
    <row r="58" spans="1:6" ht="15">
      <c r="A58" s="382" t="s">
        <v>380</v>
      </c>
      <c r="B58" s="387" t="s">
        <v>182</v>
      </c>
      <c r="C58" s="384">
        <v>116</v>
      </c>
      <c r="D58" s="383">
        <v>55465000</v>
      </c>
      <c r="E58" s="384">
        <v>561</v>
      </c>
      <c r="F58" s="383">
        <v>268458750</v>
      </c>
    </row>
    <row r="59" spans="1:6" ht="15">
      <c r="A59" s="382" t="s">
        <v>408</v>
      </c>
      <c r="B59" s="387" t="s">
        <v>210</v>
      </c>
      <c r="C59" s="384">
        <v>5</v>
      </c>
      <c r="D59" s="383">
        <v>1900000</v>
      </c>
      <c r="E59" s="384">
        <v>30</v>
      </c>
      <c r="F59" s="383">
        <v>14315000</v>
      </c>
    </row>
    <row r="60" spans="1:6" ht="30" customHeight="1">
      <c r="A60" s="720" t="s">
        <v>474</v>
      </c>
      <c r="B60" s="721"/>
      <c r="C60" s="384">
        <v>121</v>
      </c>
      <c r="D60" s="383">
        <v>57365000</v>
      </c>
      <c r="E60" s="384">
        <v>591</v>
      </c>
      <c r="F60" s="383">
        <v>282773750</v>
      </c>
    </row>
    <row r="61" spans="1:6" ht="15" customHeight="1">
      <c r="A61" s="720" t="s">
        <v>475</v>
      </c>
      <c r="B61" s="721"/>
      <c r="C61" s="384">
        <v>802</v>
      </c>
      <c r="D61" s="383">
        <v>222940400</v>
      </c>
      <c r="E61" s="383">
        <v>3499</v>
      </c>
      <c r="F61" s="383">
        <v>1091218863</v>
      </c>
    </row>
    <row r="62" spans="1:6" ht="15" customHeight="1">
      <c r="A62" s="724" t="s">
        <v>489</v>
      </c>
      <c r="B62" s="725"/>
      <c r="C62" s="725"/>
      <c r="D62" s="725"/>
      <c r="E62" s="725"/>
      <c r="F62" s="726"/>
    </row>
    <row r="63" spans="1:6" ht="15" customHeight="1">
      <c r="A63" s="717" t="s">
        <v>490</v>
      </c>
      <c r="B63" s="718"/>
      <c r="C63" s="718"/>
      <c r="D63" s="718"/>
      <c r="E63" s="718"/>
      <c r="F63" s="719"/>
    </row>
    <row r="64" spans="1:6" ht="15">
      <c r="A64" s="382" t="s">
        <v>345</v>
      </c>
      <c r="B64" s="387" t="s">
        <v>148</v>
      </c>
      <c r="C64" s="384">
        <v>298</v>
      </c>
      <c r="D64" s="383">
        <v>90470000</v>
      </c>
      <c r="E64" s="383">
        <v>1310</v>
      </c>
      <c r="F64" s="383">
        <v>335658000</v>
      </c>
    </row>
    <row r="65" spans="1:6" ht="15">
      <c r="A65" s="382" t="s">
        <v>370</v>
      </c>
      <c r="B65" s="387" t="s">
        <v>173</v>
      </c>
      <c r="C65" s="384">
        <v>20</v>
      </c>
      <c r="D65" s="383">
        <v>2550000</v>
      </c>
      <c r="E65" s="384">
        <v>75</v>
      </c>
      <c r="F65" s="383">
        <v>15330000</v>
      </c>
    </row>
    <row r="66" spans="1:6" ht="15">
      <c r="A66" s="382" t="s">
        <v>353</v>
      </c>
      <c r="B66" s="387" t="s">
        <v>156</v>
      </c>
      <c r="C66" s="384">
        <v>14</v>
      </c>
      <c r="D66" s="383">
        <v>6130000</v>
      </c>
      <c r="E66" s="384">
        <v>54</v>
      </c>
      <c r="F66" s="383">
        <v>12560000</v>
      </c>
    </row>
    <row r="67" spans="1:6" ht="30" customHeight="1">
      <c r="A67" s="720" t="s">
        <v>474</v>
      </c>
      <c r="B67" s="721"/>
      <c r="C67" s="384">
        <v>332</v>
      </c>
      <c r="D67" s="383">
        <v>99150000</v>
      </c>
      <c r="E67" s="383">
        <v>1439</v>
      </c>
      <c r="F67" s="383">
        <v>363548000</v>
      </c>
    </row>
    <row r="68" spans="1:6" ht="15" customHeight="1">
      <c r="A68" s="717" t="s">
        <v>491</v>
      </c>
      <c r="B68" s="718"/>
      <c r="C68" s="718"/>
      <c r="D68" s="718"/>
      <c r="E68" s="718"/>
      <c r="F68" s="719"/>
    </row>
    <row r="69" spans="1:6" ht="15">
      <c r="A69" s="382" t="s">
        <v>339</v>
      </c>
      <c r="B69" s="387" t="s">
        <v>142</v>
      </c>
      <c r="C69" s="384">
        <v>129</v>
      </c>
      <c r="D69" s="383">
        <v>49485000</v>
      </c>
      <c r="E69" s="384">
        <v>553</v>
      </c>
      <c r="F69" s="383">
        <v>161407000</v>
      </c>
    </row>
    <row r="70" spans="1:6" ht="15">
      <c r="A70" s="382" t="s">
        <v>371</v>
      </c>
      <c r="B70" s="387" t="s">
        <v>290</v>
      </c>
      <c r="C70" s="384">
        <v>161</v>
      </c>
      <c r="D70" s="383">
        <v>48410000</v>
      </c>
      <c r="E70" s="384">
        <v>603</v>
      </c>
      <c r="F70" s="383">
        <v>193750000</v>
      </c>
    </row>
    <row r="71" spans="1:6" ht="30" customHeight="1">
      <c r="A71" s="720" t="s">
        <v>474</v>
      </c>
      <c r="B71" s="721"/>
      <c r="C71" s="384">
        <v>290</v>
      </c>
      <c r="D71" s="383">
        <v>97895000</v>
      </c>
      <c r="E71" s="383">
        <v>1156</v>
      </c>
      <c r="F71" s="383">
        <v>355157000</v>
      </c>
    </row>
    <row r="72" spans="1:6" ht="15" customHeight="1">
      <c r="A72" s="717" t="s">
        <v>492</v>
      </c>
      <c r="B72" s="718"/>
      <c r="C72" s="718"/>
      <c r="D72" s="718"/>
      <c r="E72" s="718"/>
      <c r="F72" s="719"/>
    </row>
    <row r="73" spans="1:6" ht="15">
      <c r="A73" s="382" t="s">
        <v>369</v>
      </c>
      <c r="B73" s="387" t="s">
        <v>172</v>
      </c>
      <c r="C73" s="384">
        <v>82</v>
      </c>
      <c r="D73" s="383">
        <v>37965000</v>
      </c>
      <c r="E73" s="384">
        <v>363</v>
      </c>
      <c r="F73" s="383">
        <v>179206200</v>
      </c>
    </row>
    <row r="74" spans="1:6" ht="15">
      <c r="A74" s="382" t="s">
        <v>384</v>
      </c>
      <c r="B74" s="387" t="s">
        <v>469</v>
      </c>
      <c r="C74" s="384">
        <v>39</v>
      </c>
      <c r="D74" s="383">
        <v>18385000</v>
      </c>
      <c r="E74" s="384">
        <v>168</v>
      </c>
      <c r="F74" s="383">
        <v>66855000</v>
      </c>
    </row>
    <row r="75" spans="1:6" ht="15">
      <c r="A75" s="382" t="s">
        <v>418</v>
      </c>
      <c r="B75" s="387" t="s">
        <v>220</v>
      </c>
      <c r="C75" s="384">
        <v>15</v>
      </c>
      <c r="D75" s="383">
        <v>3500000</v>
      </c>
      <c r="E75" s="384">
        <v>51</v>
      </c>
      <c r="F75" s="383">
        <v>21995000</v>
      </c>
    </row>
    <row r="76" spans="1:6" ht="30" customHeight="1">
      <c r="A76" s="720" t="s">
        <v>474</v>
      </c>
      <c r="B76" s="721"/>
      <c r="C76" s="384">
        <v>136</v>
      </c>
      <c r="D76" s="383">
        <v>59850000</v>
      </c>
      <c r="E76" s="384">
        <v>582</v>
      </c>
      <c r="F76" s="383">
        <v>268056200</v>
      </c>
    </row>
    <row r="77" spans="1:6" ht="15" customHeight="1">
      <c r="A77" s="720" t="s">
        <v>475</v>
      </c>
      <c r="B77" s="721"/>
      <c r="C77" s="384">
        <v>758</v>
      </c>
      <c r="D77" s="383">
        <v>256895000</v>
      </c>
      <c r="E77" s="383">
        <v>3177</v>
      </c>
      <c r="F77" s="383">
        <v>986761200</v>
      </c>
    </row>
    <row r="78" spans="1:6" ht="15" customHeight="1">
      <c r="A78" s="724" t="s">
        <v>493</v>
      </c>
      <c r="B78" s="725"/>
      <c r="C78" s="725"/>
      <c r="D78" s="725"/>
      <c r="E78" s="725"/>
      <c r="F78" s="726"/>
    </row>
    <row r="79" spans="1:6" ht="15" customHeight="1">
      <c r="A79" s="717" t="s">
        <v>494</v>
      </c>
      <c r="B79" s="718"/>
      <c r="C79" s="718"/>
      <c r="D79" s="718"/>
      <c r="E79" s="718"/>
      <c r="F79" s="719"/>
    </row>
    <row r="80" spans="1:6" ht="15">
      <c r="A80" s="382" t="s">
        <v>409</v>
      </c>
      <c r="B80" s="387" t="s">
        <v>211</v>
      </c>
      <c r="C80" s="384">
        <v>8</v>
      </c>
      <c r="D80" s="383">
        <v>3930000</v>
      </c>
      <c r="E80" s="384">
        <v>39</v>
      </c>
      <c r="F80" s="383">
        <v>7970000</v>
      </c>
    </row>
    <row r="81" spans="1:6" ht="15">
      <c r="A81" s="382" t="s">
        <v>406</v>
      </c>
      <c r="B81" s="387" t="s">
        <v>208</v>
      </c>
      <c r="C81" s="384">
        <v>19</v>
      </c>
      <c r="D81" s="383">
        <v>17025000</v>
      </c>
      <c r="E81" s="384">
        <v>70</v>
      </c>
      <c r="F81" s="383">
        <v>51970000</v>
      </c>
    </row>
    <row r="82" spans="1:6" ht="15">
      <c r="A82" s="382" t="s">
        <v>389</v>
      </c>
      <c r="B82" s="387" t="s">
        <v>191</v>
      </c>
      <c r="C82" s="384">
        <v>13</v>
      </c>
      <c r="D82" s="383">
        <v>12140000</v>
      </c>
      <c r="E82" s="384">
        <v>36</v>
      </c>
      <c r="F82" s="383">
        <v>22280000</v>
      </c>
    </row>
    <row r="83" spans="1:6" ht="15">
      <c r="A83" s="382" t="s">
        <v>388</v>
      </c>
      <c r="B83" s="387" t="s">
        <v>190</v>
      </c>
      <c r="C83" s="384">
        <v>19</v>
      </c>
      <c r="D83" s="383">
        <v>5400000</v>
      </c>
      <c r="E83" s="384">
        <v>87</v>
      </c>
      <c r="F83" s="383">
        <v>31540000</v>
      </c>
    </row>
    <row r="84" spans="1:6" ht="15">
      <c r="A84" s="382" t="s">
        <v>378</v>
      </c>
      <c r="B84" s="387" t="s">
        <v>180</v>
      </c>
      <c r="C84" s="384">
        <v>8</v>
      </c>
      <c r="D84" s="383">
        <v>5400000</v>
      </c>
      <c r="E84" s="384">
        <v>24</v>
      </c>
      <c r="F84" s="383">
        <v>13890000</v>
      </c>
    </row>
    <row r="85" spans="1:6" ht="30" customHeight="1">
      <c r="A85" s="720" t="s">
        <v>474</v>
      </c>
      <c r="B85" s="721"/>
      <c r="C85" s="384">
        <v>67</v>
      </c>
      <c r="D85" s="383">
        <v>43895000</v>
      </c>
      <c r="E85" s="384">
        <v>256</v>
      </c>
      <c r="F85" s="383">
        <v>127650000</v>
      </c>
    </row>
    <row r="86" spans="1:6" ht="15" customHeight="1">
      <c r="A86" s="717" t="s">
        <v>495</v>
      </c>
      <c r="B86" s="718"/>
      <c r="C86" s="718"/>
      <c r="D86" s="718"/>
      <c r="E86" s="718"/>
      <c r="F86" s="719"/>
    </row>
    <row r="87" spans="1:6" ht="15">
      <c r="A87" s="382" t="s">
        <v>376</v>
      </c>
      <c r="B87" s="387" t="s">
        <v>178</v>
      </c>
      <c r="C87" s="384">
        <v>102</v>
      </c>
      <c r="D87" s="383">
        <v>17469000</v>
      </c>
      <c r="E87" s="384">
        <v>388</v>
      </c>
      <c r="F87" s="383">
        <v>85909000</v>
      </c>
    </row>
    <row r="88" spans="1:6" ht="15">
      <c r="A88" s="382" t="s">
        <v>396</v>
      </c>
      <c r="B88" s="387" t="s">
        <v>198</v>
      </c>
      <c r="C88" s="384">
        <v>14</v>
      </c>
      <c r="D88" s="383">
        <v>3825000</v>
      </c>
      <c r="E88" s="384">
        <v>79</v>
      </c>
      <c r="F88" s="383">
        <v>22295000</v>
      </c>
    </row>
    <row r="89" spans="1:6" ht="15">
      <c r="A89" s="382" t="s">
        <v>404</v>
      </c>
      <c r="B89" s="387" t="s">
        <v>206</v>
      </c>
      <c r="C89" s="384">
        <v>6</v>
      </c>
      <c r="D89" s="383">
        <v>8850000</v>
      </c>
      <c r="E89" s="384">
        <v>32</v>
      </c>
      <c r="F89" s="383">
        <v>17370000</v>
      </c>
    </row>
    <row r="90" spans="1:6" ht="30" customHeight="1">
      <c r="A90" s="720" t="s">
        <v>474</v>
      </c>
      <c r="B90" s="721"/>
      <c r="C90" s="384">
        <v>122</v>
      </c>
      <c r="D90" s="383">
        <v>30144000</v>
      </c>
      <c r="E90" s="384">
        <v>499</v>
      </c>
      <c r="F90" s="383">
        <v>125574000</v>
      </c>
    </row>
    <row r="91" spans="1:6" ht="15" customHeight="1">
      <c r="A91" s="720" t="s">
        <v>475</v>
      </c>
      <c r="B91" s="721"/>
      <c r="C91" s="384">
        <v>189</v>
      </c>
      <c r="D91" s="383">
        <v>74039000</v>
      </c>
      <c r="E91" s="384">
        <v>755</v>
      </c>
      <c r="F91" s="383">
        <v>253224000</v>
      </c>
    </row>
    <row r="92" spans="1:6" ht="15" customHeight="1">
      <c r="A92" s="724" t="s">
        <v>496</v>
      </c>
      <c r="B92" s="725"/>
      <c r="C92" s="725"/>
      <c r="D92" s="725"/>
      <c r="E92" s="725"/>
      <c r="F92" s="726"/>
    </row>
    <row r="93" spans="1:6" ht="15" customHeight="1">
      <c r="A93" s="717" t="s">
        <v>497</v>
      </c>
      <c r="B93" s="718"/>
      <c r="C93" s="718"/>
      <c r="D93" s="718"/>
      <c r="E93" s="718"/>
      <c r="F93" s="719"/>
    </row>
    <row r="94" spans="1:6" ht="15">
      <c r="A94" s="382" t="s">
        <v>405</v>
      </c>
      <c r="B94" s="387" t="s">
        <v>207</v>
      </c>
      <c r="C94" s="384">
        <v>12</v>
      </c>
      <c r="D94" s="383">
        <v>4510000</v>
      </c>
      <c r="E94" s="384">
        <v>52</v>
      </c>
      <c r="F94" s="383">
        <v>12296000</v>
      </c>
    </row>
    <row r="95" spans="1:6" ht="15">
      <c r="A95" s="382" t="s">
        <v>416</v>
      </c>
      <c r="B95" s="387" t="s">
        <v>218</v>
      </c>
      <c r="C95" s="384">
        <v>3</v>
      </c>
      <c r="D95" s="383">
        <v>370000</v>
      </c>
      <c r="E95" s="384">
        <v>20</v>
      </c>
      <c r="F95" s="383">
        <v>5990000</v>
      </c>
    </row>
    <row r="96" spans="1:6" ht="15">
      <c r="A96" s="382" t="s">
        <v>412</v>
      </c>
      <c r="B96" s="387" t="s">
        <v>214</v>
      </c>
      <c r="C96" s="384">
        <v>5</v>
      </c>
      <c r="D96" s="383">
        <v>3700000</v>
      </c>
      <c r="E96" s="384">
        <v>17</v>
      </c>
      <c r="F96" s="383">
        <v>5375000</v>
      </c>
    </row>
    <row r="97" spans="1:6" ht="30" customHeight="1">
      <c r="A97" s="720" t="s">
        <v>474</v>
      </c>
      <c r="B97" s="721"/>
      <c r="C97" s="384">
        <v>20</v>
      </c>
      <c r="D97" s="383">
        <v>8580000</v>
      </c>
      <c r="E97" s="384">
        <v>89</v>
      </c>
      <c r="F97" s="383">
        <v>23661000</v>
      </c>
    </row>
    <row r="98" spans="1:6" ht="15" customHeight="1">
      <c r="A98" s="717" t="s">
        <v>498</v>
      </c>
      <c r="B98" s="718"/>
      <c r="C98" s="718"/>
      <c r="D98" s="718"/>
      <c r="E98" s="718"/>
      <c r="F98" s="719"/>
    </row>
    <row r="99" spans="1:6" ht="15">
      <c r="A99" s="382" t="s">
        <v>375</v>
      </c>
      <c r="B99" s="387" t="s">
        <v>177</v>
      </c>
      <c r="C99" s="384">
        <v>4</v>
      </c>
      <c r="D99" s="383">
        <v>1110000</v>
      </c>
      <c r="E99" s="384">
        <v>29</v>
      </c>
      <c r="F99" s="383">
        <v>7600000</v>
      </c>
    </row>
    <row r="100" spans="1:6" ht="15">
      <c r="A100" s="382" t="s">
        <v>356</v>
      </c>
      <c r="B100" s="387" t="s">
        <v>159</v>
      </c>
      <c r="C100" s="384">
        <v>2</v>
      </c>
      <c r="D100" s="383">
        <v>900000</v>
      </c>
      <c r="E100" s="384">
        <v>12</v>
      </c>
      <c r="F100" s="383">
        <v>4340000</v>
      </c>
    </row>
    <row r="101" spans="1:6" ht="15">
      <c r="A101" s="382" t="s">
        <v>395</v>
      </c>
      <c r="B101" s="387" t="s">
        <v>197</v>
      </c>
      <c r="C101" s="384">
        <v>3</v>
      </c>
      <c r="D101" s="383">
        <v>200000</v>
      </c>
      <c r="E101" s="384">
        <v>20</v>
      </c>
      <c r="F101" s="383">
        <v>4830000</v>
      </c>
    </row>
    <row r="102" spans="1:6" ht="30" customHeight="1">
      <c r="A102" s="720" t="s">
        <v>474</v>
      </c>
      <c r="B102" s="721"/>
      <c r="C102" s="384">
        <v>9</v>
      </c>
      <c r="D102" s="383">
        <v>2210000</v>
      </c>
      <c r="E102" s="384">
        <v>61</v>
      </c>
      <c r="F102" s="383">
        <v>16770000</v>
      </c>
    </row>
    <row r="103" spans="1:6" ht="15" customHeight="1">
      <c r="A103" s="717" t="s">
        <v>499</v>
      </c>
      <c r="B103" s="718"/>
      <c r="C103" s="718"/>
      <c r="D103" s="718"/>
      <c r="E103" s="718"/>
      <c r="F103" s="719"/>
    </row>
    <row r="104" spans="1:6" ht="15">
      <c r="A104" s="382" t="s">
        <v>393</v>
      </c>
      <c r="B104" s="387" t="s">
        <v>195</v>
      </c>
      <c r="C104" s="384">
        <v>40</v>
      </c>
      <c r="D104" s="383">
        <v>7510000</v>
      </c>
      <c r="E104" s="384">
        <v>207</v>
      </c>
      <c r="F104" s="383">
        <v>45416000</v>
      </c>
    </row>
    <row r="105" spans="1:6" ht="15">
      <c r="A105" s="382" t="s">
        <v>398</v>
      </c>
      <c r="B105" s="387" t="s">
        <v>200</v>
      </c>
      <c r="C105" s="384">
        <v>4</v>
      </c>
      <c r="D105" s="383">
        <v>900000</v>
      </c>
      <c r="E105" s="384">
        <v>33</v>
      </c>
      <c r="F105" s="383">
        <v>8610000</v>
      </c>
    </row>
    <row r="106" spans="1:6" ht="15">
      <c r="A106" s="382" t="s">
        <v>357</v>
      </c>
      <c r="B106" s="387" t="s">
        <v>160</v>
      </c>
      <c r="C106" s="384">
        <v>22</v>
      </c>
      <c r="D106" s="383">
        <v>6120000</v>
      </c>
      <c r="E106" s="384">
        <v>90</v>
      </c>
      <c r="F106" s="383">
        <v>31220005</v>
      </c>
    </row>
    <row r="107" spans="1:6" ht="15">
      <c r="A107" s="382" t="s">
        <v>343</v>
      </c>
      <c r="B107" s="387" t="s">
        <v>146</v>
      </c>
      <c r="C107" s="384">
        <v>9</v>
      </c>
      <c r="D107" s="383">
        <v>4050000</v>
      </c>
      <c r="E107" s="384">
        <v>35</v>
      </c>
      <c r="F107" s="383">
        <v>16660000</v>
      </c>
    </row>
    <row r="108" spans="1:6" ht="30" customHeight="1">
      <c r="A108" s="720" t="s">
        <v>474</v>
      </c>
      <c r="B108" s="721"/>
      <c r="C108" s="384">
        <v>75</v>
      </c>
      <c r="D108" s="383">
        <v>18580000</v>
      </c>
      <c r="E108" s="384">
        <v>365</v>
      </c>
      <c r="F108" s="383">
        <v>101906005</v>
      </c>
    </row>
    <row r="109" spans="1:6" ht="15" customHeight="1">
      <c r="A109" s="720" t="s">
        <v>475</v>
      </c>
      <c r="B109" s="721"/>
      <c r="C109" s="384">
        <v>104</v>
      </c>
      <c r="D109" s="383">
        <v>29370000</v>
      </c>
      <c r="E109" s="384">
        <v>515</v>
      </c>
      <c r="F109" s="383">
        <v>142337005</v>
      </c>
    </row>
    <row r="110" spans="1:6" ht="15" customHeight="1">
      <c r="A110" s="724" t="s">
        <v>500</v>
      </c>
      <c r="B110" s="725"/>
      <c r="C110" s="725"/>
      <c r="D110" s="725"/>
      <c r="E110" s="725"/>
      <c r="F110" s="726"/>
    </row>
    <row r="111" spans="1:6" ht="15" customHeight="1">
      <c r="A111" s="717" t="s">
        <v>501</v>
      </c>
      <c r="B111" s="718"/>
      <c r="C111" s="718"/>
      <c r="D111" s="718"/>
      <c r="E111" s="718"/>
      <c r="F111" s="719"/>
    </row>
    <row r="112" spans="1:6" ht="15">
      <c r="A112" s="382" t="s">
        <v>399</v>
      </c>
      <c r="B112" s="387" t="s">
        <v>201</v>
      </c>
      <c r="C112" s="384">
        <v>32</v>
      </c>
      <c r="D112" s="383">
        <v>9870000</v>
      </c>
      <c r="E112" s="384">
        <v>130</v>
      </c>
      <c r="F112" s="383">
        <v>49215000</v>
      </c>
    </row>
    <row r="113" spans="1:6" ht="15">
      <c r="A113" s="382" t="s">
        <v>390</v>
      </c>
      <c r="B113" s="387" t="s">
        <v>192</v>
      </c>
      <c r="C113" s="384">
        <v>15</v>
      </c>
      <c r="D113" s="383">
        <v>1965000</v>
      </c>
      <c r="E113" s="384">
        <v>68</v>
      </c>
      <c r="F113" s="383">
        <v>20640000</v>
      </c>
    </row>
    <row r="114" spans="1:6" ht="15">
      <c r="A114" s="382" t="s">
        <v>366</v>
      </c>
      <c r="B114" s="387" t="s">
        <v>169</v>
      </c>
      <c r="C114" s="384">
        <v>9</v>
      </c>
      <c r="D114" s="383">
        <v>2020000</v>
      </c>
      <c r="E114" s="384">
        <v>40</v>
      </c>
      <c r="F114" s="383">
        <v>7765000</v>
      </c>
    </row>
    <row r="115" spans="1:6" ht="15">
      <c r="A115" s="382" t="s">
        <v>391</v>
      </c>
      <c r="B115" s="387" t="s">
        <v>193</v>
      </c>
      <c r="C115" s="384">
        <v>14</v>
      </c>
      <c r="D115" s="383">
        <v>3710000</v>
      </c>
      <c r="E115" s="384">
        <v>40</v>
      </c>
      <c r="F115" s="383">
        <v>23926000</v>
      </c>
    </row>
    <row r="116" spans="1:6" ht="15">
      <c r="A116" s="382" t="s">
        <v>346</v>
      </c>
      <c r="B116" s="387" t="s">
        <v>149</v>
      </c>
      <c r="C116" s="384">
        <v>5</v>
      </c>
      <c r="D116" s="383">
        <v>950000</v>
      </c>
      <c r="E116" s="384">
        <v>24</v>
      </c>
      <c r="F116" s="383">
        <v>8980000</v>
      </c>
    </row>
    <row r="117" spans="1:6" ht="15">
      <c r="A117" s="382" t="s">
        <v>367</v>
      </c>
      <c r="B117" s="387" t="s">
        <v>170</v>
      </c>
      <c r="C117" s="384">
        <v>3</v>
      </c>
      <c r="D117" s="383">
        <v>950000</v>
      </c>
      <c r="E117" s="384">
        <v>11</v>
      </c>
      <c r="F117" s="383">
        <v>1620000</v>
      </c>
    </row>
    <row r="118" spans="1:6" ht="30" customHeight="1">
      <c r="A118" s="720" t="s">
        <v>474</v>
      </c>
      <c r="B118" s="721"/>
      <c r="C118" s="384">
        <v>78</v>
      </c>
      <c r="D118" s="383">
        <v>19465000</v>
      </c>
      <c r="E118" s="384">
        <v>313</v>
      </c>
      <c r="F118" s="383">
        <v>112146000</v>
      </c>
    </row>
    <row r="119" spans="1:6" ht="15" customHeight="1">
      <c r="A119" s="720" t="s">
        <v>475</v>
      </c>
      <c r="B119" s="721"/>
      <c r="C119" s="384">
        <v>78</v>
      </c>
      <c r="D119" s="383">
        <v>19465000</v>
      </c>
      <c r="E119" s="384">
        <v>313</v>
      </c>
      <c r="F119" s="383">
        <v>112146000</v>
      </c>
    </row>
    <row r="120" spans="1:6" ht="15" customHeight="1">
      <c r="A120" s="724" t="s">
        <v>502</v>
      </c>
      <c r="B120" s="725"/>
      <c r="C120" s="725"/>
      <c r="D120" s="725"/>
      <c r="E120" s="725"/>
      <c r="F120" s="726"/>
    </row>
    <row r="121" spans="1:6" ht="15" customHeight="1">
      <c r="A121" s="717" t="s">
        <v>503</v>
      </c>
      <c r="B121" s="718"/>
      <c r="C121" s="718"/>
      <c r="D121" s="718"/>
      <c r="E121" s="718"/>
      <c r="F121" s="719"/>
    </row>
    <row r="122" spans="1:6" ht="15">
      <c r="A122" s="382" t="s">
        <v>363</v>
      </c>
      <c r="B122" s="387" t="s">
        <v>166</v>
      </c>
      <c r="C122" s="384">
        <v>11</v>
      </c>
      <c r="D122" s="383">
        <v>4720000</v>
      </c>
      <c r="E122" s="384">
        <v>55</v>
      </c>
      <c r="F122" s="383">
        <v>17500000</v>
      </c>
    </row>
    <row r="123" spans="1:6" ht="15">
      <c r="A123" s="382" t="s">
        <v>362</v>
      </c>
      <c r="B123" s="387" t="s">
        <v>165</v>
      </c>
      <c r="C123" s="384">
        <v>7</v>
      </c>
      <c r="D123" s="383">
        <v>1800000</v>
      </c>
      <c r="E123" s="384">
        <v>28</v>
      </c>
      <c r="F123" s="383">
        <v>8400000</v>
      </c>
    </row>
    <row r="124" spans="1:6" ht="15">
      <c r="A124" s="382" t="s">
        <v>407</v>
      </c>
      <c r="B124" s="387" t="s">
        <v>209</v>
      </c>
      <c r="C124" s="384">
        <v>0</v>
      </c>
      <c r="D124" s="384">
        <v>0</v>
      </c>
      <c r="E124" s="384">
        <v>5</v>
      </c>
      <c r="F124" s="383">
        <v>425000</v>
      </c>
    </row>
    <row r="125" spans="1:6" ht="30" customHeight="1">
      <c r="A125" s="720" t="s">
        <v>474</v>
      </c>
      <c r="B125" s="721"/>
      <c r="C125" s="384">
        <v>18</v>
      </c>
      <c r="D125" s="383">
        <v>6520000</v>
      </c>
      <c r="E125" s="384">
        <v>88</v>
      </c>
      <c r="F125" s="383">
        <v>26325000</v>
      </c>
    </row>
    <row r="126" spans="1:6" ht="15" customHeight="1">
      <c r="A126" s="717" t="s">
        <v>504</v>
      </c>
      <c r="B126" s="718"/>
      <c r="C126" s="718"/>
      <c r="D126" s="718"/>
      <c r="E126" s="718"/>
      <c r="F126" s="719"/>
    </row>
    <row r="127" spans="1:6" ht="15">
      <c r="A127" s="382" t="s">
        <v>342</v>
      </c>
      <c r="B127" s="387" t="s">
        <v>145</v>
      </c>
      <c r="C127" s="384">
        <v>6</v>
      </c>
      <c r="D127" s="383">
        <v>3950000</v>
      </c>
      <c r="E127" s="384">
        <v>35</v>
      </c>
      <c r="F127" s="383">
        <v>20650000</v>
      </c>
    </row>
    <row r="128" spans="1:6" ht="15">
      <c r="A128" s="382" t="s">
        <v>374</v>
      </c>
      <c r="B128" s="387" t="s">
        <v>176</v>
      </c>
      <c r="C128" s="384">
        <v>1</v>
      </c>
      <c r="D128" s="383">
        <v>500000</v>
      </c>
      <c r="E128" s="384">
        <v>20</v>
      </c>
      <c r="F128" s="383">
        <v>7000000</v>
      </c>
    </row>
    <row r="129" spans="1:6" ht="15">
      <c r="A129" s="382" t="s">
        <v>414</v>
      </c>
      <c r="B129" s="387" t="s">
        <v>216</v>
      </c>
      <c r="C129" s="384">
        <v>5</v>
      </c>
      <c r="D129" s="383">
        <v>2350000</v>
      </c>
      <c r="E129" s="384">
        <v>20</v>
      </c>
      <c r="F129" s="383">
        <v>14900000</v>
      </c>
    </row>
    <row r="130" spans="1:6" ht="15">
      <c r="A130" s="382" t="s">
        <v>413</v>
      </c>
      <c r="B130" s="387" t="s">
        <v>215</v>
      </c>
      <c r="C130" s="384">
        <v>1</v>
      </c>
      <c r="D130" s="383">
        <v>1000000</v>
      </c>
      <c r="E130" s="384">
        <v>5</v>
      </c>
      <c r="F130" s="383">
        <v>1570000</v>
      </c>
    </row>
    <row r="131" spans="1:6" ht="30" customHeight="1">
      <c r="A131" s="720" t="s">
        <v>474</v>
      </c>
      <c r="B131" s="721"/>
      <c r="C131" s="384">
        <v>13</v>
      </c>
      <c r="D131" s="383">
        <v>7800000</v>
      </c>
      <c r="E131" s="384">
        <v>80</v>
      </c>
      <c r="F131" s="383">
        <v>44120000</v>
      </c>
    </row>
    <row r="132" spans="1:6" ht="15" customHeight="1">
      <c r="A132" s="720" t="s">
        <v>475</v>
      </c>
      <c r="B132" s="721"/>
      <c r="C132" s="384">
        <v>31</v>
      </c>
      <c r="D132" s="383">
        <v>14320000</v>
      </c>
      <c r="E132" s="384">
        <v>168</v>
      </c>
      <c r="F132" s="383">
        <v>70445000</v>
      </c>
    </row>
    <row r="133" spans="1:6" ht="15" customHeight="1">
      <c r="A133" s="724" t="s">
        <v>505</v>
      </c>
      <c r="B133" s="725"/>
      <c r="C133" s="725"/>
      <c r="D133" s="725"/>
      <c r="E133" s="725"/>
      <c r="F133" s="726"/>
    </row>
    <row r="134" spans="1:6" ht="15" customHeight="1">
      <c r="A134" s="717" t="s">
        <v>506</v>
      </c>
      <c r="B134" s="718"/>
      <c r="C134" s="718"/>
      <c r="D134" s="718"/>
      <c r="E134" s="718"/>
      <c r="F134" s="719"/>
    </row>
    <row r="135" spans="1:6" ht="15">
      <c r="A135" s="382" t="s">
        <v>382</v>
      </c>
      <c r="B135" s="387" t="s">
        <v>184</v>
      </c>
      <c r="C135" s="384">
        <v>28</v>
      </c>
      <c r="D135" s="383">
        <v>4590000</v>
      </c>
      <c r="E135" s="384">
        <v>123</v>
      </c>
      <c r="F135" s="383">
        <v>33850000</v>
      </c>
    </row>
    <row r="136" spans="1:6" ht="15">
      <c r="A136" s="382" t="s">
        <v>361</v>
      </c>
      <c r="B136" s="387" t="s">
        <v>164</v>
      </c>
      <c r="C136" s="384">
        <v>22</v>
      </c>
      <c r="D136" s="383">
        <v>6820000</v>
      </c>
      <c r="E136" s="384">
        <v>92</v>
      </c>
      <c r="F136" s="383">
        <v>29714000</v>
      </c>
    </row>
    <row r="137" spans="1:6" ht="15">
      <c r="A137" s="382" t="s">
        <v>350</v>
      </c>
      <c r="B137" s="387" t="s">
        <v>153</v>
      </c>
      <c r="C137" s="384">
        <v>4</v>
      </c>
      <c r="D137" s="383">
        <v>1450000</v>
      </c>
      <c r="E137" s="384">
        <v>25</v>
      </c>
      <c r="F137" s="383">
        <v>10920000</v>
      </c>
    </row>
    <row r="138" spans="1:6" ht="15">
      <c r="A138" s="382" t="s">
        <v>400</v>
      </c>
      <c r="B138" s="387" t="s">
        <v>202</v>
      </c>
      <c r="C138" s="384">
        <v>4</v>
      </c>
      <c r="D138" s="383">
        <v>1400000</v>
      </c>
      <c r="E138" s="384">
        <v>10</v>
      </c>
      <c r="F138" s="383">
        <v>3950000</v>
      </c>
    </row>
    <row r="139" spans="1:6" ht="30" customHeight="1">
      <c r="A139" s="720" t="s">
        <v>474</v>
      </c>
      <c r="B139" s="721"/>
      <c r="C139" s="384">
        <v>58</v>
      </c>
      <c r="D139" s="383">
        <v>14260000</v>
      </c>
      <c r="E139" s="384">
        <v>250</v>
      </c>
      <c r="F139" s="383">
        <v>78434000</v>
      </c>
    </row>
    <row r="140" spans="1:6" ht="15" customHeight="1">
      <c r="A140" s="717" t="s">
        <v>507</v>
      </c>
      <c r="B140" s="718"/>
      <c r="C140" s="718"/>
      <c r="D140" s="718"/>
      <c r="E140" s="718"/>
      <c r="F140" s="719"/>
    </row>
    <row r="141" spans="1:6" ht="15">
      <c r="A141" s="382" t="s">
        <v>403</v>
      </c>
      <c r="B141" s="387" t="s">
        <v>205</v>
      </c>
      <c r="C141" s="384">
        <v>25</v>
      </c>
      <c r="D141" s="383">
        <v>17200000</v>
      </c>
      <c r="E141" s="384">
        <v>112</v>
      </c>
      <c r="F141" s="383">
        <v>60310000</v>
      </c>
    </row>
    <row r="142" spans="1:6" ht="15">
      <c r="A142" s="382" t="s">
        <v>387</v>
      </c>
      <c r="B142" s="387" t="s">
        <v>189</v>
      </c>
      <c r="C142" s="384">
        <v>7</v>
      </c>
      <c r="D142" s="383">
        <v>1600000</v>
      </c>
      <c r="E142" s="384">
        <v>30</v>
      </c>
      <c r="F142" s="383">
        <v>20950000</v>
      </c>
    </row>
    <row r="143" spans="1:6" ht="15">
      <c r="A143" s="382" t="s">
        <v>351</v>
      </c>
      <c r="B143" s="387" t="s">
        <v>154</v>
      </c>
      <c r="C143" s="384">
        <v>5</v>
      </c>
      <c r="D143" s="383">
        <v>1350000</v>
      </c>
      <c r="E143" s="384">
        <v>41</v>
      </c>
      <c r="F143" s="383">
        <v>12950000</v>
      </c>
    </row>
    <row r="144" spans="1:6" ht="15">
      <c r="A144" s="382" t="s">
        <v>368</v>
      </c>
      <c r="B144" s="387" t="s">
        <v>171</v>
      </c>
      <c r="C144" s="384">
        <v>6</v>
      </c>
      <c r="D144" s="383">
        <v>2800000</v>
      </c>
      <c r="E144" s="384">
        <v>23</v>
      </c>
      <c r="F144" s="383">
        <v>14250000</v>
      </c>
    </row>
    <row r="145" spans="1:6" ht="30" customHeight="1">
      <c r="A145" s="720" t="s">
        <v>474</v>
      </c>
      <c r="B145" s="721"/>
      <c r="C145" s="384">
        <v>43</v>
      </c>
      <c r="D145" s="383">
        <v>22950000</v>
      </c>
      <c r="E145" s="384">
        <v>206</v>
      </c>
      <c r="F145" s="383">
        <v>108460000</v>
      </c>
    </row>
    <row r="146" spans="1:6" ht="15" customHeight="1">
      <c r="A146" s="720" t="s">
        <v>475</v>
      </c>
      <c r="B146" s="721"/>
      <c r="C146" s="384">
        <v>101</v>
      </c>
      <c r="D146" s="383">
        <v>37210000</v>
      </c>
      <c r="E146" s="384">
        <v>456</v>
      </c>
      <c r="F146" s="383">
        <v>186894000</v>
      </c>
    </row>
    <row r="147" spans="1:6" ht="15" customHeight="1">
      <c r="A147" s="724" t="s">
        <v>508</v>
      </c>
      <c r="B147" s="725"/>
      <c r="C147" s="725"/>
      <c r="D147" s="725"/>
      <c r="E147" s="725"/>
      <c r="F147" s="726"/>
    </row>
    <row r="148" spans="1:6" ht="15" customHeight="1">
      <c r="A148" s="717" t="s">
        <v>509</v>
      </c>
      <c r="B148" s="718"/>
      <c r="C148" s="718"/>
      <c r="D148" s="718"/>
      <c r="E148" s="718"/>
      <c r="F148" s="719"/>
    </row>
    <row r="149" spans="1:6" ht="15">
      <c r="A149" s="382" t="s">
        <v>365</v>
      </c>
      <c r="B149" s="387" t="s">
        <v>168</v>
      </c>
      <c r="C149" s="384">
        <v>173</v>
      </c>
      <c r="D149" s="383">
        <v>71895000</v>
      </c>
      <c r="E149" s="384">
        <v>683</v>
      </c>
      <c r="F149" s="383">
        <v>304905000</v>
      </c>
    </row>
    <row r="150" spans="1:6" ht="15">
      <c r="A150" s="382" t="s">
        <v>340</v>
      </c>
      <c r="B150" s="387" t="s">
        <v>143</v>
      </c>
      <c r="C150" s="384">
        <v>22</v>
      </c>
      <c r="D150" s="383">
        <v>11880000</v>
      </c>
      <c r="E150" s="384">
        <v>71</v>
      </c>
      <c r="F150" s="383">
        <v>29670000</v>
      </c>
    </row>
    <row r="151" spans="1:6" ht="15">
      <c r="A151" s="382" t="s">
        <v>417</v>
      </c>
      <c r="B151" s="387" t="s">
        <v>219</v>
      </c>
      <c r="C151" s="384">
        <v>7</v>
      </c>
      <c r="D151" s="383">
        <v>3600000</v>
      </c>
      <c r="E151" s="384">
        <v>30</v>
      </c>
      <c r="F151" s="383">
        <v>10500000</v>
      </c>
    </row>
    <row r="152" spans="1:6" ht="30" customHeight="1">
      <c r="A152" s="720" t="s">
        <v>474</v>
      </c>
      <c r="B152" s="721"/>
      <c r="C152" s="384">
        <v>202</v>
      </c>
      <c r="D152" s="383">
        <v>87375000</v>
      </c>
      <c r="E152" s="384">
        <v>784</v>
      </c>
      <c r="F152" s="383">
        <v>345075000</v>
      </c>
    </row>
    <row r="153" spans="1:6" ht="15" customHeight="1">
      <c r="A153" s="717" t="s">
        <v>510</v>
      </c>
      <c r="B153" s="718"/>
      <c r="C153" s="718"/>
      <c r="D153" s="718"/>
      <c r="E153" s="718"/>
      <c r="F153" s="719"/>
    </row>
    <row r="154" spans="1:6" ht="15">
      <c r="A154" s="382" t="s">
        <v>401</v>
      </c>
      <c r="B154" s="387" t="s">
        <v>468</v>
      </c>
      <c r="C154" s="384">
        <v>63</v>
      </c>
      <c r="D154" s="383">
        <v>27940000</v>
      </c>
      <c r="E154" s="384">
        <v>236</v>
      </c>
      <c r="F154" s="383">
        <v>124475000</v>
      </c>
    </row>
    <row r="155" spans="1:6" ht="15">
      <c r="A155" s="382" t="s">
        <v>359</v>
      </c>
      <c r="B155" s="387" t="s">
        <v>162</v>
      </c>
      <c r="C155" s="384">
        <v>72</v>
      </c>
      <c r="D155" s="383">
        <v>37170000</v>
      </c>
      <c r="E155" s="384">
        <v>275</v>
      </c>
      <c r="F155" s="383">
        <v>174445000</v>
      </c>
    </row>
    <row r="156" spans="1:6" ht="30" customHeight="1">
      <c r="A156" s="720" t="s">
        <v>474</v>
      </c>
      <c r="B156" s="721"/>
      <c r="C156" s="384">
        <v>135</v>
      </c>
      <c r="D156" s="383">
        <v>65110000</v>
      </c>
      <c r="E156" s="384">
        <v>511</v>
      </c>
      <c r="F156" s="383">
        <v>298920000</v>
      </c>
    </row>
    <row r="157" spans="1:6" ht="15" customHeight="1">
      <c r="A157" s="717" t="s">
        <v>511</v>
      </c>
      <c r="B157" s="718"/>
      <c r="C157" s="718"/>
      <c r="D157" s="718"/>
      <c r="E157" s="718"/>
      <c r="F157" s="719"/>
    </row>
    <row r="158" spans="1:6" ht="15">
      <c r="A158" s="382" t="s">
        <v>385</v>
      </c>
      <c r="B158" s="387" t="s">
        <v>187</v>
      </c>
      <c r="C158" s="384">
        <v>21</v>
      </c>
      <c r="D158" s="383">
        <v>28000000</v>
      </c>
      <c r="E158" s="384">
        <v>116</v>
      </c>
      <c r="F158" s="383">
        <v>109250000</v>
      </c>
    </row>
    <row r="159" spans="1:6" ht="15">
      <c r="A159" s="382" t="s">
        <v>410</v>
      </c>
      <c r="B159" s="387" t="s">
        <v>212</v>
      </c>
      <c r="C159" s="384">
        <v>22</v>
      </c>
      <c r="D159" s="383">
        <v>12600000</v>
      </c>
      <c r="E159" s="384">
        <v>98</v>
      </c>
      <c r="F159" s="383">
        <v>77350000</v>
      </c>
    </row>
    <row r="160" spans="1:6" ht="15">
      <c r="A160" s="382" t="s">
        <v>411</v>
      </c>
      <c r="B160" s="387" t="s">
        <v>213</v>
      </c>
      <c r="C160" s="384">
        <v>11</v>
      </c>
      <c r="D160" s="383">
        <v>6400000</v>
      </c>
      <c r="E160" s="384">
        <v>56</v>
      </c>
      <c r="F160" s="383">
        <v>52500000</v>
      </c>
    </row>
    <row r="161" spans="1:6" ht="15">
      <c r="A161" s="382" t="s">
        <v>394</v>
      </c>
      <c r="B161" s="387" t="s">
        <v>196</v>
      </c>
      <c r="C161" s="384">
        <v>5</v>
      </c>
      <c r="D161" s="383">
        <v>2290000</v>
      </c>
      <c r="E161" s="384">
        <v>26</v>
      </c>
      <c r="F161" s="383">
        <v>15890000</v>
      </c>
    </row>
    <row r="162" spans="1:6" ht="30" customHeight="1">
      <c r="A162" s="720" t="s">
        <v>474</v>
      </c>
      <c r="B162" s="721"/>
      <c r="C162" s="384">
        <v>59</v>
      </c>
      <c r="D162" s="383">
        <v>49290000</v>
      </c>
      <c r="E162" s="384">
        <v>296</v>
      </c>
      <c r="F162" s="383">
        <v>254990000</v>
      </c>
    </row>
    <row r="163" spans="1:6" ht="15" customHeight="1">
      <c r="A163" s="720" t="s">
        <v>475</v>
      </c>
      <c r="B163" s="721"/>
      <c r="C163" s="384">
        <v>396</v>
      </c>
      <c r="D163" s="383">
        <v>201775000</v>
      </c>
      <c r="E163" s="383">
        <v>1591</v>
      </c>
      <c r="F163" s="383">
        <v>898985000</v>
      </c>
    </row>
    <row r="164" spans="1:6" ht="15" customHeight="1">
      <c r="A164" s="729" t="s">
        <v>512</v>
      </c>
      <c r="B164" s="730"/>
      <c r="C164" s="385">
        <v>6693</v>
      </c>
      <c r="D164" s="385">
        <v>2055559202</v>
      </c>
      <c r="E164" s="385">
        <v>28722</v>
      </c>
      <c r="F164" s="385">
        <v>9335998086</v>
      </c>
    </row>
    <row r="165" ht="15" customHeight="1"/>
  </sheetData>
  <sheetProtection/>
  <mergeCells count="81">
    <mergeCell ref="A56:B56"/>
    <mergeCell ref="A61:B61"/>
    <mergeCell ref="A77:B77"/>
    <mergeCell ref="A92:F92"/>
    <mergeCell ref="A93:F93"/>
    <mergeCell ref="A85:B85"/>
    <mergeCell ref="A63:F63"/>
    <mergeCell ref="A68:F68"/>
    <mergeCell ref="A72:F72"/>
    <mergeCell ref="A78:F78"/>
    <mergeCell ref="A53:F53"/>
    <mergeCell ref="A54:F54"/>
    <mergeCell ref="A164:B164"/>
    <mergeCell ref="A139:B139"/>
    <mergeCell ref="A146:B146"/>
    <mergeCell ref="A152:B152"/>
    <mergeCell ref="A156:B156"/>
    <mergeCell ref="A162:B162"/>
    <mergeCell ref="A163:B163"/>
    <mergeCell ref="A153:F153"/>
    <mergeCell ref="A21:B21"/>
    <mergeCell ref="A27:F27"/>
    <mergeCell ref="A18:F18"/>
    <mergeCell ref="A157:F157"/>
    <mergeCell ref="A52:B52"/>
    <mergeCell ref="A71:B71"/>
    <mergeCell ref="A90:B90"/>
    <mergeCell ref="A91:B91"/>
    <mergeCell ref="A51:B51"/>
    <mergeCell ref="A145:B145"/>
    <mergeCell ref="A22:B22"/>
    <mergeCell ref="A31:B31"/>
    <mergeCell ref="A38:B38"/>
    <mergeCell ref="A26:B26"/>
    <mergeCell ref="A23:F23"/>
    <mergeCell ref="A24:F24"/>
    <mergeCell ref="A147:F147"/>
    <mergeCell ref="A148:F148"/>
    <mergeCell ref="A133:F133"/>
    <mergeCell ref="A108:B108"/>
    <mergeCell ref="A119:B119"/>
    <mergeCell ref="A118:B118"/>
    <mergeCell ref="A131:B131"/>
    <mergeCell ref="A125:B125"/>
    <mergeCell ref="A109:B109"/>
    <mergeCell ref="A140:F140"/>
    <mergeCell ref="A57:F57"/>
    <mergeCell ref="A62:F62"/>
    <mergeCell ref="A97:B97"/>
    <mergeCell ref="A110:F110"/>
    <mergeCell ref="A111:F111"/>
    <mergeCell ref="A102:B102"/>
    <mergeCell ref="A79:F79"/>
    <mergeCell ref="A86:F86"/>
    <mergeCell ref="A45:F45"/>
    <mergeCell ref="A37:B37"/>
    <mergeCell ref="A5:A6"/>
    <mergeCell ref="A10:B10"/>
    <mergeCell ref="A44:B44"/>
    <mergeCell ref="A7:F7"/>
    <mergeCell ref="A8:F8"/>
    <mergeCell ref="A12:F12"/>
    <mergeCell ref="A13:F13"/>
    <mergeCell ref="A17:B17"/>
    <mergeCell ref="C5:D5"/>
    <mergeCell ref="E5:F5"/>
    <mergeCell ref="A98:F98"/>
    <mergeCell ref="A103:F103"/>
    <mergeCell ref="A120:F120"/>
    <mergeCell ref="B5:B6"/>
    <mergeCell ref="A11:B11"/>
    <mergeCell ref="A32:F32"/>
    <mergeCell ref="A39:F39"/>
    <mergeCell ref="A40:F40"/>
    <mergeCell ref="A121:F121"/>
    <mergeCell ref="A126:F126"/>
    <mergeCell ref="A67:B67"/>
    <mergeCell ref="A76:B76"/>
    <mergeCell ref="A60:B60"/>
    <mergeCell ref="A134:F134"/>
    <mergeCell ref="A132:B132"/>
  </mergeCells>
  <hyperlinks>
    <hyperlink ref="B161" r:id="rId1" display="http://10.10.20.33/istatistik_yeni/il_genel_gorunum1.php?il_kod=56&amp;il_ay=1&amp;il_yil=2019"/>
    <hyperlink ref="B160" r:id="rId2" display="http://10.10.20.33/istatistik_yeni/il_genel_gorunum1.php?il_kod=73&amp;il_ay=1&amp;il_yil=2019"/>
    <hyperlink ref="B159" r:id="rId3" display="http://10.10.20.33/istatistik_yeni/il_genel_gorunum1.php?il_kod=72&amp;il_ay=1&amp;il_yil=2019"/>
    <hyperlink ref="B158" r:id="rId4" display="http://10.10.20.33/istatistik_yeni/il_genel_gorunum1.php?il_kod=47&amp;il_ay=1&amp;il_yil=2019"/>
    <hyperlink ref="B155" r:id="rId5" display="http://10.10.20.33/istatistik_yeni/il_genel_gorunum1.php?il_kod=21&amp;il_ay=1&amp;il_yil=2019"/>
    <hyperlink ref="B154" r:id="rId6" display="http://10.10.20.33/istatistik_yeni/il_genel_gorunum1.php?il_kod=63&amp;il_ay=1&amp;il_yil=2019"/>
    <hyperlink ref="B151" r:id="rId7" display="http://10.10.20.33/istatistik_yeni/il_genel_gorunum1.php?il_kod=79&amp;il_ay=1&amp;il_yil=2019"/>
    <hyperlink ref="B150" r:id="rId8" display="http://10.10.20.33/istatistik_yeni/il_genel_gorunum1.php?il_kod=2&amp;il_ay=1&amp;il_yil=2019"/>
    <hyperlink ref="B149" r:id="rId9" display="http://10.10.20.33/istatistik_yeni/il_genel_gorunum1.php?il_kod=27&amp;il_ay=1&amp;il_yil=2019"/>
    <hyperlink ref="B144" r:id="rId10" display="http://10.10.20.33/istatistik_yeni/il_genel_gorunum1.php?il_kod=30&amp;il_ay=1&amp;il_yil=2019"/>
    <hyperlink ref="B143" r:id="rId11" display="http://10.10.20.33/istatistik_yeni/il_genel_gorunum1.php?il_kod=13&amp;il_ay=1&amp;il_yil=2019"/>
    <hyperlink ref="B142" r:id="rId12" display="http://10.10.20.33/istatistik_yeni/il_genel_gorunum1.php?il_kod=49&amp;il_ay=1&amp;il_yil=2019"/>
    <hyperlink ref="B141" r:id="rId13" display="http://10.10.20.33/istatistik_yeni/il_genel_gorunum1.php?il_kod=65&amp;il_ay=1&amp;il_yil=2019"/>
    <hyperlink ref="B138" r:id="rId14" display="http://10.10.20.33/istatistik_yeni/il_genel_gorunum1.php?il_kod=62&amp;il_ay=1&amp;il_yil=2019"/>
    <hyperlink ref="B137" r:id="rId15" display="http://10.10.20.33/istatistik_yeni/il_genel_gorunum1.php?il_kod=12&amp;il_ay=1&amp;il_yil=2019"/>
    <hyperlink ref="B136" r:id="rId16" display="http://10.10.20.33/istatistik_yeni/il_genel_gorunum1.php?il_kod=23&amp;il_ay=1&amp;il_yil=2019"/>
    <hyperlink ref="B135" r:id="rId17" display="http://10.10.20.33/istatistik_yeni/il_genel_gorunum1.php?il_kod=44&amp;il_ay=1&amp;il_yil=2019"/>
    <hyperlink ref="B130" r:id="rId18" display="http://10.10.20.33/istatistik_yeni/il_genel_gorunum1.php?il_kod=75&amp;il_ay=1&amp;il_yil=2019"/>
    <hyperlink ref="B129" r:id="rId19" display="http://10.10.20.33/istatistik_yeni/il_genel_gorunum1.php?il_kod=76&amp;il_ay=1&amp;il_yil=2019"/>
    <hyperlink ref="B128" r:id="rId20" display="http://10.10.20.33/istatistik_yeni/il_genel_gorunum1.php?il_kod=36&amp;il_ay=1&amp;il_yil=2019"/>
    <hyperlink ref="B127" r:id="rId21" display="http://10.10.20.33/istatistik_yeni/il_genel_gorunum1.php?il_kod=4&amp;il_ay=1&amp;il_yil=2019"/>
    <hyperlink ref="B124" r:id="rId22" display="http://10.10.20.33/istatistik_yeni/il_genel_gorunum1.php?il_kod=69&amp;il_ay=1&amp;il_yil=2019"/>
    <hyperlink ref="B123" r:id="rId23" display="http://10.10.20.33/istatistik_yeni/il_genel_gorunum1.php?il_kod=24&amp;il_ay=1&amp;il_yil=2019"/>
    <hyperlink ref="B122" r:id="rId24" display="http://10.10.20.33/istatistik_yeni/il_genel_gorunum1.php?il_kod=25&amp;il_ay=1&amp;il_yil=2019"/>
    <hyperlink ref="B117" r:id="rId25" display="http://10.10.20.33/istatistik_yeni/il_genel_gorunum1.php?il_kod=29&amp;il_ay=1&amp;il_yil=2019"/>
    <hyperlink ref="B116" r:id="rId26" display="http://10.10.20.33/istatistik_yeni/il_genel_gorunum1.php?il_kod=8&amp;il_ay=1&amp;il_yil=2019"/>
    <hyperlink ref="B115" r:id="rId27" display="http://10.10.20.33/istatistik_yeni/il_genel_gorunum1.php?il_kod=53&amp;il_ay=1&amp;il_yil=2019"/>
    <hyperlink ref="B114" r:id="rId28" display="http://10.10.20.33/istatistik_yeni/il_genel_gorunum1.php?il_kod=28&amp;il_ay=1&amp;il_yil=2019"/>
    <hyperlink ref="B113" r:id="rId29" display="http://10.10.20.33/istatistik_yeni/il_genel_gorunum1.php?il_kod=52&amp;il_ay=1&amp;il_yil=2019"/>
    <hyperlink ref="B112" r:id="rId30" display="http://10.10.20.33/istatistik_yeni/il_genel_gorunum1.php?il_kod=61&amp;il_ay=1&amp;il_yil=2019"/>
    <hyperlink ref="B107" r:id="rId31" display="http://10.10.20.33/istatistik_yeni/il_genel_gorunum1.php?il_kod=5&amp;il_ay=1&amp;il_yil=2019"/>
    <hyperlink ref="B106" r:id="rId32" display="http://10.10.20.33/istatistik_yeni/il_genel_gorunum1.php?il_kod=19&amp;il_ay=1&amp;il_yil=2019"/>
    <hyperlink ref="B105" r:id="rId33" display="http://10.10.20.33/istatistik_yeni/il_genel_gorunum1.php?il_kod=60&amp;il_ay=1&amp;il_yil=2019"/>
    <hyperlink ref="B104" r:id="rId34" display="http://10.10.20.33/istatistik_yeni/il_genel_gorunum1.php?il_kod=55&amp;il_ay=1&amp;il_yil=2019"/>
    <hyperlink ref="B101" r:id="rId35" display="http://10.10.20.33/istatistik_yeni/il_genel_gorunum1.php?il_kod=57&amp;il_ay=1&amp;il_yil=2019"/>
    <hyperlink ref="B100" r:id="rId36" display="http://10.10.20.33/istatistik_yeni/il_genel_gorunum1.php?il_kod=18&amp;il_ay=1&amp;il_yil=2019"/>
    <hyperlink ref="B99" r:id="rId37" display="http://10.10.20.33/istatistik_yeni/il_genel_gorunum1.php?il_kod=37&amp;il_ay=1&amp;il_yil=2019"/>
    <hyperlink ref="B96" r:id="rId38" display="http://10.10.20.33/istatistik_yeni/il_genel_gorunum1.php?il_kod=74&amp;il_ay=1&amp;il_yil=2019"/>
    <hyperlink ref="B95" r:id="rId39" display="http://10.10.20.33/istatistik_yeni/il_genel_gorunum1.php?il_kod=78&amp;il_ay=1&amp;il_yil=2019"/>
    <hyperlink ref="B94" r:id="rId40" display="http://10.10.20.33/istatistik_yeni/il_genel_gorunum1.php?il_kod=67&amp;il_ay=1&amp;il_yil=2019"/>
    <hyperlink ref="B89" r:id="rId41" display="http://10.10.20.33/istatistik_yeni/il_genel_gorunum1.php?il_kod=66&amp;il_ay=1&amp;il_yil=2019"/>
    <hyperlink ref="B88" r:id="rId42" display="http://10.10.20.33/istatistik_yeni/il_genel_gorunum1.php?il_kod=58&amp;il_ay=1&amp;il_yil=2019"/>
    <hyperlink ref="B87" r:id="rId43" display="http://10.10.20.33/istatistik_yeni/il_genel_gorunum1.php?il_kod=38&amp;il_ay=1&amp;il_yil=2019"/>
    <hyperlink ref="B84" r:id="rId44" display="http://10.10.20.33/istatistik_yeni/il_genel_gorunum1.php?il_kod=40&amp;il_ay=1&amp;il_yil=2019"/>
    <hyperlink ref="B83" r:id="rId45" display="http://10.10.20.33/istatistik_yeni/il_genel_gorunum1.php?il_kod=50&amp;il_ay=1&amp;il_yil=2019"/>
    <hyperlink ref="B82" r:id="rId46" display="http://10.10.20.33/istatistik_yeni/il_genel_gorunum1.php?il_kod=51&amp;il_ay=1&amp;il_yil=2019"/>
    <hyperlink ref="B81" r:id="rId47" display="http://10.10.20.33/istatistik_yeni/il_genel_gorunum1.php?il_kod=68&amp;il_ay=1&amp;il_yil=2019"/>
    <hyperlink ref="B80" r:id="rId48" display="http://10.10.20.33/istatistik_yeni/il_genel_gorunum1.php?il_kod=71&amp;il_ay=1&amp;il_yil=2019"/>
    <hyperlink ref="B75" r:id="rId49" display="http://10.10.20.33/istatistik_yeni/il_genel_gorunum1.php?il_kod=80&amp;il_ay=1&amp;il_yil=2019"/>
    <hyperlink ref="B74" r:id="rId50" display="http://10.10.20.33/istatistik_yeni/il_genel_gorunum1.php?il_kod=46&amp;il_ay=1&amp;il_yil=2019"/>
    <hyperlink ref="B73" r:id="rId51" display="http://10.10.20.33/istatistik_yeni/il_genel_gorunum1.php?il_kod=31&amp;il_ay=1&amp;il_yil=2019"/>
    <hyperlink ref="B70" r:id="rId52" display="http://10.10.20.33/istatistik_yeni/il_genel_gorunum1.php?il_kod=33&amp;il_ay=1&amp;il_yil=2019"/>
    <hyperlink ref="B69" r:id="rId53" display="http://10.10.20.33/istatistik_yeni/il_genel_gorunum1.php?il_kod=1&amp;il_ay=1&amp;il_yil=2019"/>
    <hyperlink ref="B66" r:id="rId54" display="http://10.10.20.33/istatistik_yeni/il_genel_gorunum1.php?il_kod=15&amp;il_ay=1&amp;il_yil=2019"/>
    <hyperlink ref="B65" r:id="rId55" display="http://10.10.20.33/istatistik_yeni/il_genel_gorunum1.php?il_kod=32&amp;il_ay=1&amp;il_yil=2019"/>
    <hyperlink ref="B64" r:id="rId56" display="http://10.10.20.33/istatistik_yeni/il_genel_gorunum1.php?il_kod=7&amp;il_ay=1&amp;il_yil=2019"/>
    <hyperlink ref="B59" r:id="rId57" display="http://10.10.20.33/istatistik_yeni/il_genel_gorunum1.php?il_kod=70&amp;il_ay=1&amp;il_yil=2019"/>
    <hyperlink ref="B58" r:id="rId58" display="http://10.10.20.33/istatistik_yeni/il_genel_gorunum1.php?il_kod=42&amp;il_ay=1&amp;il_yil=2019"/>
    <hyperlink ref="B55" r:id="rId59" display="http://10.10.20.33/istatistik_yeni/il_genel_gorunum1.php?il_kod=6&amp;il_ay=1&amp;il_yil=2019"/>
    <hyperlink ref="B50" r:id="rId60" display="http://10.10.20.33/istatistik_yeni/il_genel_gorunum1.php?il_kod=77&amp;il_ay=1&amp;il_yil=2019"/>
    <hyperlink ref="B49" r:id="rId61" display="http://10.10.20.33/istatistik_yeni/il_genel_gorunum1.php?il_kod=14&amp;il_ay=1&amp;il_yil=2019"/>
    <hyperlink ref="B48" r:id="rId62" display="http://10.10.20.33/istatistik_yeni/il_genel_gorunum1.php?il_kod=81&amp;il_ay=1&amp;il_yil=2019"/>
    <hyperlink ref="B47" r:id="rId63" display="http://10.10.20.33/istatistik_yeni/il_genel_gorunum1.php?il_kod=54&amp;il_ay=1&amp;il_yil=2019"/>
    <hyperlink ref="B46" r:id="rId64" display="http://10.10.20.33/istatistik_yeni/il_genel_gorunum1.php?il_kod=41&amp;il_ay=1&amp;il_yil=2019"/>
    <hyperlink ref="B43" r:id="rId65" display="http://10.10.20.33/istatistik_yeni/il_genel_gorunum1.php?il_kod=11&amp;il_ay=1&amp;il_yil=2019"/>
    <hyperlink ref="B42" r:id="rId66" display="http://10.10.20.33/istatistik_yeni/il_genel_gorunum1.php?il_kod=26&amp;il_ay=1&amp;il_yil=2019"/>
    <hyperlink ref="B41" r:id="rId67" display="http://10.10.20.33/istatistik_yeni/il_genel_gorunum1.php?il_kod=16&amp;il_ay=1&amp;il_yil=2019"/>
    <hyperlink ref="B36" r:id="rId68" display="http://10.10.20.33/istatistik_yeni/il_genel_gorunum1.php?il_kod=64&amp;il_ay=1&amp;il_yil=2019"/>
    <hyperlink ref="B35" r:id="rId69" display="http://10.10.20.33/istatistik_yeni/il_genel_gorunum1.php?il_kod=43&amp;il_ay=1&amp;il_yil=2019"/>
    <hyperlink ref="B34" r:id="rId70" display="http://10.10.20.33/istatistik_yeni/il_genel_gorunum1.php?il_kod=3&amp;il_ay=1&amp;il_yil=2019"/>
    <hyperlink ref="B33" r:id="rId71" display="http://10.10.20.33/istatistik_yeni/il_genel_gorunum1.php?il_kod=45&amp;il_ay=1&amp;il_yil=2019"/>
    <hyperlink ref="B30" r:id="rId72" display="http://10.10.20.33/istatistik_yeni/il_genel_gorunum1.php?il_kod=48&amp;il_ay=1&amp;il_yil=2019"/>
    <hyperlink ref="B29" r:id="rId73" display="http://10.10.20.33/istatistik_yeni/il_genel_gorunum1.php?il_kod=20&amp;il_ay=1&amp;il_yil=2019"/>
    <hyperlink ref="B28" r:id="rId74" display="http://10.10.20.33/istatistik_yeni/il_genel_gorunum1.php?il_kod=9&amp;il_ay=1&amp;il_yil=2019"/>
    <hyperlink ref="B25" r:id="rId75" display="http://10.10.20.33/istatistik_yeni/il_genel_gorunum1.php?il_kod=35&amp;il_ay=1&amp;il_yil=2019"/>
    <hyperlink ref="B20" r:id="rId76" display="http://10.10.20.33/istatistik_yeni/il_genel_gorunum1.php?il_kod=17&amp;il_ay=1&amp;il_yil=2019"/>
    <hyperlink ref="B19" r:id="rId77" display="http://10.10.20.33/istatistik_yeni/il_genel_gorunum1.php?il_kod=10&amp;il_ay=1&amp;il_yil=2019"/>
    <hyperlink ref="B16" r:id="rId78" display="http://10.10.20.33/istatistik_yeni/il_genel_gorunum1.php?il_kod=39&amp;il_ay=1&amp;il_yil=2019"/>
    <hyperlink ref="B15" r:id="rId79" display="http://10.10.20.33/istatistik_yeni/il_genel_gorunum1.php?il_kod=22&amp;il_ay=1&amp;il_yil=2019"/>
    <hyperlink ref="B14" r:id="rId80" display="http://10.10.20.33/istatistik_yeni/il_genel_gorunum1.php?il_kod=59&amp;il_ay=1&amp;il_yil=2019"/>
    <hyperlink ref="B9" r:id="rId81" display="http://10.10.20.33/istatistik_yeni/il_genel_gorunum1.php?il_kod=34&amp;il_ay=1&amp;il_yil=2019"/>
  </hyperlink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82"/>
  <headerFooter>
    <oddFooter>&amp;L 17.05.2019&amp;CTÜRKİYE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26" customWidth="1"/>
    <col min="2" max="2" width="13.28125" style="326" customWidth="1"/>
    <col min="3" max="18" width="7.421875" style="452" customWidth="1"/>
  </cols>
  <sheetData>
    <row r="1" spans="1:18" s="371" customFormat="1" ht="18.75" thickBot="1">
      <c r="A1" s="286" t="s">
        <v>760</v>
      </c>
      <c r="B1" s="282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8" s="371" customFormat="1" ht="15.75">
      <c r="A2" s="326"/>
      <c r="B2" s="326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18" ht="15.75">
      <c r="A3" s="240" t="s">
        <v>529</v>
      </c>
      <c r="B3" s="381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</row>
    <row r="4" spans="3:18" ht="15" customHeight="1"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</row>
    <row r="5" spans="1:18" ht="15" customHeight="1">
      <c r="A5" s="744" t="s">
        <v>338</v>
      </c>
      <c r="B5" s="744" t="s">
        <v>449</v>
      </c>
      <c r="C5" s="747" t="s">
        <v>774</v>
      </c>
      <c r="D5" s="747"/>
      <c r="E5" s="747"/>
      <c r="F5" s="747"/>
      <c r="G5" s="747"/>
      <c r="H5" s="747"/>
      <c r="I5" s="747"/>
      <c r="J5" s="747"/>
      <c r="K5" s="747" t="s">
        <v>775</v>
      </c>
      <c r="L5" s="747"/>
      <c r="M5" s="747"/>
      <c r="N5" s="747"/>
      <c r="O5" s="747"/>
      <c r="P5" s="747"/>
      <c r="Q5" s="747"/>
      <c r="R5" s="747"/>
    </row>
    <row r="6" spans="1:18" ht="15" customHeight="1">
      <c r="A6" s="745"/>
      <c r="B6" s="745"/>
      <c r="C6" s="743" t="s">
        <v>226</v>
      </c>
      <c r="D6" s="743"/>
      <c r="E6" s="743"/>
      <c r="F6" s="743" t="s">
        <v>448</v>
      </c>
      <c r="G6" s="743"/>
      <c r="H6" s="743" t="s">
        <v>471</v>
      </c>
      <c r="I6" s="743"/>
      <c r="J6" s="743"/>
      <c r="K6" s="743" t="s">
        <v>226</v>
      </c>
      <c r="L6" s="743"/>
      <c r="M6" s="743"/>
      <c r="N6" s="743" t="s">
        <v>448</v>
      </c>
      <c r="O6" s="743"/>
      <c r="P6" s="743" t="s">
        <v>471</v>
      </c>
      <c r="Q6" s="743"/>
      <c r="R6" s="743"/>
    </row>
    <row r="7" spans="1:18" ht="15">
      <c r="A7" s="746"/>
      <c r="B7" s="746"/>
      <c r="C7" s="506" t="s">
        <v>463</v>
      </c>
      <c r="D7" s="506" t="s">
        <v>465</v>
      </c>
      <c r="E7" s="506" t="s">
        <v>466</v>
      </c>
      <c r="F7" s="506" t="s">
        <v>463</v>
      </c>
      <c r="G7" s="506" t="s">
        <v>465</v>
      </c>
      <c r="H7" s="506" t="s">
        <v>463</v>
      </c>
      <c r="I7" s="506" t="s">
        <v>465</v>
      </c>
      <c r="J7" s="506" t="s">
        <v>466</v>
      </c>
      <c r="K7" s="506" t="s">
        <v>463</v>
      </c>
      <c r="L7" s="506" t="s">
        <v>465</v>
      </c>
      <c r="M7" s="506" t="s">
        <v>466</v>
      </c>
      <c r="N7" s="506" t="s">
        <v>463</v>
      </c>
      <c r="O7" s="506" t="s">
        <v>465</v>
      </c>
      <c r="P7" s="506" t="s">
        <v>463</v>
      </c>
      <c r="Q7" s="506" t="s">
        <v>465</v>
      </c>
      <c r="R7" s="506" t="s">
        <v>466</v>
      </c>
    </row>
    <row r="8" spans="1:18" ht="15" customHeight="1">
      <c r="A8" s="740" t="s">
        <v>472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</row>
    <row r="9" spans="1:18" ht="15" customHeight="1">
      <c r="A9" s="732" t="s">
        <v>473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4"/>
    </row>
    <row r="10" spans="1:18" ht="15">
      <c r="A10" s="327" t="s">
        <v>372</v>
      </c>
      <c r="B10" s="195" t="s">
        <v>174</v>
      </c>
      <c r="C10" s="265">
        <v>2844</v>
      </c>
      <c r="D10" s="265">
        <v>357</v>
      </c>
      <c r="E10" s="265">
        <v>495</v>
      </c>
      <c r="F10" s="265">
        <v>840</v>
      </c>
      <c r="G10" s="265">
        <v>481</v>
      </c>
      <c r="H10" s="265">
        <v>4</v>
      </c>
      <c r="I10" s="265">
        <v>4</v>
      </c>
      <c r="J10" s="265">
        <v>6</v>
      </c>
      <c r="K10" s="265">
        <v>12489</v>
      </c>
      <c r="L10" s="265">
        <v>1987</v>
      </c>
      <c r="M10" s="265">
        <v>2320</v>
      </c>
      <c r="N10" s="265">
        <v>3925</v>
      </c>
      <c r="O10" s="265">
        <v>3074</v>
      </c>
      <c r="P10" s="265">
        <v>13</v>
      </c>
      <c r="Q10" s="265">
        <v>17</v>
      </c>
      <c r="R10" s="265">
        <v>17</v>
      </c>
    </row>
    <row r="11" spans="1:18" ht="15" customHeight="1">
      <c r="A11" s="738" t="s">
        <v>474</v>
      </c>
      <c r="B11" s="739"/>
      <c r="C11" s="265">
        <v>2844</v>
      </c>
      <c r="D11" s="265">
        <v>357</v>
      </c>
      <c r="E11" s="265">
        <v>495</v>
      </c>
      <c r="F11" s="265">
        <v>840</v>
      </c>
      <c r="G11" s="265">
        <v>481</v>
      </c>
      <c r="H11" s="265">
        <v>4</v>
      </c>
      <c r="I11" s="265">
        <v>4</v>
      </c>
      <c r="J11" s="265">
        <v>6</v>
      </c>
      <c r="K11" s="265">
        <v>12489</v>
      </c>
      <c r="L11" s="265">
        <v>1987</v>
      </c>
      <c r="M11" s="265">
        <v>2320</v>
      </c>
      <c r="N11" s="265">
        <v>3925</v>
      </c>
      <c r="O11" s="265">
        <v>3074</v>
      </c>
      <c r="P11" s="265">
        <v>13</v>
      </c>
      <c r="Q11" s="265">
        <v>17</v>
      </c>
      <c r="R11" s="265">
        <v>17</v>
      </c>
    </row>
    <row r="12" spans="1:18" ht="15" customHeight="1">
      <c r="A12" s="738" t="s">
        <v>475</v>
      </c>
      <c r="B12" s="739"/>
      <c r="C12" s="265">
        <v>2844</v>
      </c>
      <c r="D12" s="265">
        <v>357</v>
      </c>
      <c r="E12" s="265">
        <v>495</v>
      </c>
      <c r="F12" s="265">
        <v>840</v>
      </c>
      <c r="G12" s="265">
        <v>481</v>
      </c>
      <c r="H12" s="265">
        <v>4</v>
      </c>
      <c r="I12" s="265">
        <v>4</v>
      </c>
      <c r="J12" s="265">
        <v>6</v>
      </c>
      <c r="K12" s="265">
        <v>12489</v>
      </c>
      <c r="L12" s="265">
        <v>1987</v>
      </c>
      <c r="M12" s="265">
        <v>2320</v>
      </c>
      <c r="N12" s="265">
        <v>3925</v>
      </c>
      <c r="O12" s="265">
        <v>3074</v>
      </c>
      <c r="P12" s="265">
        <v>13</v>
      </c>
      <c r="Q12" s="265">
        <v>17</v>
      </c>
      <c r="R12" s="265">
        <v>17</v>
      </c>
    </row>
    <row r="13" spans="1:18" ht="15" customHeight="1">
      <c r="A13" s="740" t="s">
        <v>476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2"/>
    </row>
    <row r="14" spans="1:18" ht="15" customHeight="1">
      <c r="A14" s="732" t="s">
        <v>477</v>
      </c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4"/>
    </row>
    <row r="15" spans="1:18" ht="15">
      <c r="A15" s="327" t="s">
        <v>397</v>
      </c>
      <c r="B15" s="195" t="s">
        <v>199</v>
      </c>
      <c r="C15" s="265">
        <v>47</v>
      </c>
      <c r="D15" s="265">
        <v>3</v>
      </c>
      <c r="E15" s="265">
        <v>5</v>
      </c>
      <c r="F15" s="265">
        <v>26</v>
      </c>
      <c r="G15" s="265">
        <v>16</v>
      </c>
      <c r="H15" s="265">
        <v>1</v>
      </c>
      <c r="I15" s="265"/>
      <c r="J15" s="265">
        <v>0</v>
      </c>
      <c r="K15" s="265">
        <v>214</v>
      </c>
      <c r="L15" s="265">
        <v>28</v>
      </c>
      <c r="M15" s="265">
        <v>29</v>
      </c>
      <c r="N15" s="265">
        <v>102</v>
      </c>
      <c r="O15" s="265">
        <v>142</v>
      </c>
      <c r="P15" s="265">
        <v>5</v>
      </c>
      <c r="Q15" s="265">
        <v>3</v>
      </c>
      <c r="R15" s="265">
        <v>2</v>
      </c>
    </row>
    <row r="16" spans="1:18" ht="15">
      <c r="A16" s="327" t="s">
        <v>360</v>
      </c>
      <c r="B16" s="195" t="s">
        <v>163</v>
      </c>
      <c r="C16" s="265">
        <v>8</v>
      </c>
      <c r="D16" s="265">
        <v>1</v>
      </c>
      <c r="E16" s="265">
        <v>2</v>
      </c>
      <c r="F16" s="265">
        <v>4</v>
      </c>
      <c r="G16" s="265">
        <v>2</v>
      </c>
      <c r="H16" s="265">
        <v>1</v>
      </c>
      <c r="I16" s="265">
        <v>2</v>
      </c>
      <c r="J16" s="265">
        <v>1</v>
      </c>
      <c r="K16" s="265">
        <v>42</v>
      </c>
      <c r="L16" s="265">
        <v>6</v>
      </c>
      <c r="M16" s="265">
        <v>10</v>
      </c>
      <c r="N16" s="265">
        <v>26</v>
      </c>
      <c r="O16" s="265">
        <v>43</v>
      </c>
      <c r="P16" s="265">
        <v>5</v>
      </c>
      <c r="Q16" s="265">
        <v>7</v>
      </c>
      <c r="R16" s="265">
        <v>3</v>
      </c>
    </row>
    <row r="17" spans="1:18" ht="15">
      <c r="A17" s="327" t="s">
        <v>377</v>
      </c>
      <c r="B17" s="195" t="s">
        <v>179</v>
      </c>
      <c r="C17" s="265">
        <v>9</v>
      </c>
      <c r="D17" s="265">
        <v>1</v>
      </c>
      <c r="E17" s="265">
        <v>4</v>
      </c>
      <c r="F17" s="265">
        <v>6</v>
      </c>
      <c r="G17" s="265">
        <v>10</v>
      </c>
      <c r="H17" s="265"/>
      <c r="I17" s="265">
        <v>1</v>
      </c>
      <c r="J17" s="265">
        <v>0</v>
      </c>
      <c r="K17" s="265">
        <v>55</v>
      </c>
      <c r="L17" s="265">
        <v>4</v>
      </c>
      <c r="M17" s="265">
        <v>15</v>
      </c>
      <c r="N17" s="265">
        <v>34</v>
      </c>
      <c r="O17" s="265">
        <v>54</v>
      </c>
      <c r="P17" s="265"/>
      <c r="Q17" s="265">
        <v>6</v>
      </c>
      <c r="R17" s="265">
        <v>2</v>
      </c>
    </row>
    <row r="18" spans="1:18" ht="15" customHeight="1">
      <c r="A18" s="738" t="s">
        <v>474</v>
      </c>
      <c r="B18" s="739"/>
      <c r="C18" s="265">
        <v>64</v>
      </c>
      <c r="D18" s="265">
        <v>5</v>
      </c>
      <c r="E18" s="265">
        <v>11</v>
      </c>
      <c r="F18" s="265">
        <v>36</v>
      </c>
      <c r="G18" s="265">
        <v>28</v>
      </c>
      <c r="H18" s="265">
        <v>2</v>
      </c>
      <c r="I18" s="265">
        <v>3</v>
      </c>
      <c r="J18" s="265">
        <v>1</v>
      </c>
      <c r="K18" s="265">
        <v>311</v>
      </c>
      <c r="L18" s="265">
        <v>38</v>
      </c>
      <c r="M18" s="265">
        <v>54</v>
      </c>
      <c r="N18" s="265">
        <v>162</v>
      </c>
      <c r="O18" s="265">
        <v>239</v>
      </c>
      <c r="P18" s="265">
        <v>10</v>
      </c>
      <c r="Q18" s="265">
        <v>16</v>
      </c>
      <c r="R18" s="265">
        <v>7</v>
      </c>
    </row>
    <row r="19" spans="1:18" ht="15" customHeight="1">
      <c r="A19" s="732" t="s">
        <v>478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4"/>
    </row>
    <row r="20" spans="1:18" ht="15">
      <c r="A20" s="327" t="s">
        <v>348</v>
      </c>
      <c r="B20" s="195" t="s">
        <v>151</v>
      </c>
      <c r="C20" s="265">
        <v>31</v>
      </c>
      <c r="D20" s="265">
        <v>5</v>
      </c>
      <c r="E20" s="265">
        <v>7</v>
      </c>
      <c r="F20" s="265">
        <v>12</v>
      </c>
      <c r="G20" s="265">
        <v>17</v>
      </c>
      <c r="H20" s="265">
        <v>3</v>
      </c>
      <c r="I20" s="265">
        <v>1</v>
      </c>
      <c r="J20" s="265">
        <v>1</v>
      </c>
      <c r="K20" s="265">
        <v>154</v>
      </c>
      <c r="L20" s="265">
        <v>21</v>
      </c>
      <c r="M20" s="265">
        <v>23</v>
      </c>
      <c r="N20" s="265">
        <v>82</v>
      </c>
      <c r="O20" s="265">
        <v>107</v>
      </c>
      <c r="P20" s="265">
        <v>6</v>
      </c>
      <c r="Q20" s="265">
        <v>9</v>
      </c>
      <c r="R20" s="265">
        <v>3</v>
      </c>
    </row>
    <row r="21" spans="1:18" ht="15">
      <c r="A21" s="327" t="s">
        <v>355</v>
      </c>
      <c r="B21" s="195" t="s">
        <v>158</v>
      </c>
      <c r="C21" s="265">
        <v>23</v>
      </c>
      <c r="D21" s="265">
        <v>0</v>
      </c>
      <c r="E21" s="265">
        <v>2</v>
      </c>
      <c r="F21" s="265">
        <v>1</v>
      </c>
      <c r="G21" s="265">
        <v>5</v>
      </c>
      <c r="H21" s="265"/>
      <c r="I21" s="265"/>
      <c r="J21" s="265">
        <v>1</v>
      </c>
      <c r="K21" s="265">
        <v>97</v>
      </c>
      <c r="L21" s="265">
        <v>9</v>
      </c>
      <c r="M21" s="265">
        <v>9</v>
      </c>
      <c r="N21" s="265">
        <v>27</v>
      </c>
      <c r="O21" s="265">
        <v>45</v>
      </c>
      <c r="P21" s="265">
        <v>5</v>
      </c>
      <c r="Q21" s="265">
        <v>2</v>
      </c>
      <c r="R21" s="265">
        <v>1</v>
      </c>
    </row>
    <row r="22" spans="1:18" ht="15" customHeight="1">
      <c r="A22" s="738" t="s">
        <v>474</v>
      </c>
      <c r="B22" s="739"/>
      <c r="C22" s="265">
        <v>54</v>
      </c>
      <c r="D22" s="265">
        <v>5</v>
      </c>
      <c r="E22" s="265">
        <v>9</v>
      </c>
      <c r="F22" s="265">
        <v>13</v>
      </c>
      <c r="G22" s="265">
        <v>22</v>
      </c>
      <c r="H22" s="265">
        <v>3</v>
      </c>
      <c r="I22" s="265">
        <v>1</v>
      </c>
      <c r="J22" s="265">
        <v>2</v>
      </c>
      <c r="K22" s="265">
        <v>251</v>
      </c>
      <c r="L22" s="265">
        <v>30</v>
      </c>
      <c r="M22" s="265">
        <v>32</v>
      </c>
      <c r="N22" s="265">
        <v>109</v>
      </c>
      <c r="O22" s="265">
        <v>152</v>
      </c>
      <c r="P22" s="265">
        <v>11</v>
      </c>
      <c r="Q22" s="265">
        <v>11</v>
      </c>
      <c r="R22" s="265">
        <v>4</v>
      </c>
    </row>
    <row r="23" spans="1:18" ht="15" customHeight="1">
      <c r="A23" s="738" t="s">
        <v>475</v>
      </c>
      <c r="B23" s="739"/>
      <c r="C23" s="265">
        <v>118</v>
      </c>
      <c r="D23" s="265">
        <v>10</v>
      </c>
      <c r="E23" s="265">
        <v>20</v>
      </c>
      <c r="F23" s="265">
        <v>49</v>
      </c>
      <c r="G23" s="265">
        <v>50</v>
      </c>
      <c r="H23" s="265">
        <v>5</v>
      </c>
      <c r="I23" s="265">
        <v>4</v>
      </c>
      <c r="J23" s="265">
        <v>3</v>
      </c>
      <c r="K23" s="265">
        <v>562</v>
      </c>
      <c r="L23" s="265">
        <v>68</v>
      </c>
      <c r="M23" s="265">
        <v>86</v>
      </c>
      <c r="N23" s="265">
        <v>271</v>
      </c>
      <c r="O23" s="265">
        <v>391</v>
      </c>
      <c r="P23" s="265">
        <v>21</v>
      </c>
      <c r="Q23" s="265">
        <v>27</v>
      </c>
      <c r="R23" s="265">
        <v>11</v>
      </c>
    </row>
    <row r="24" spans="1:18" ht="15">
      <c r="A24" s="740" t="s">
        <v>479</v>
      </c>
      <c r="B24" s="741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2"/>
    </row>
    <row r="25" spans="1:18" ht="15" customHeight="1">
      <c r="A25" s="732" t="s">
        <v>480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4"/>
    </row>
    <row r="26" spans="1:18" ht="15">
      <c r="A26" s="327" t="s">
        <v>373</v>
      </c>
      <c r="B26" s="195" t="s">
        <v>175</v>
      </c>
      <c r="C26" s="265">
        <v>434</v>
      </c>
      <c r="D26" s="265">
        <v>63</v>
      </c>
      <c r="E26" s="265">
        <v>94</v>
      </c>
      <c r="F26" s="265">
        <v>75</v>
      </c>
      <c r="G26" s="265">
        <v>60</v>
      </c>
      <c r="H26" s="265">
        <v>13</v>
      </c>
      <c r="I26" s="265">
        <v>3</v>
      </c>
      <c r="J26" s="265">
        <v>2</v>
      </c>
      <c r="K26" s="265">
        <v>1676</v>
      </c>
      <c r="L26" s="265">
        <v>247</v>
      </c>
      <c r="M26" s="265">
        <v>313</v>
      </c>
      <c r="N26" s="265">
        <v>332</v>
      </c>
      <c r="O26" s="265">
        <v>414</v>
      </c>
      <c r="P26" s="265">
        <v>50</v>
      </c>
      <c r="Q26" s="265">
        <v>28</v>
      </c>
      <c r="R26" s="265">
        <v>8</v>
      </c>
    </row>
    <row r="27" spans="1:18" ht="15" customHeight="1">
      <c r="A27" s="738" t="s">
        <v>474</v>
      </c>
      <c r="B27" s="739"/>
      <c r="C27" s="265">
        <v>434</v>
      </c>
      <c r="D27" s="265">
        <v>63</v>
      </c>
      <c r="E27" s="265">
        <v>94</v>
      </c>
      <c r="F27" s="265">
        <v>75</v>
      </c>
      <c r="G27" s="265">
        <v>60</v>
      </c>
      <c r="H27" s="265">
        <v>13</v>
      </c>
      <c r="I27" s="265">
        <v>3</v>
      </c>
      <c r="J27" s="265">
        <v>2</v>
      </c>
      <c r="K27" s="265">
        <v>1676</v>
      </c>
      <c r="L27" s="265">
        <v>247</v>
      </c>
      <c r="M27" s="265">
        <v>313</v>
      </c>
      <c r="N27" s="265">
        <v>332</v>
      </c>
      <c r="O27" s="265">
        <v>414</v>
      </c>
      <c r="P27" s="265">
        <v>50</v>
      </c>
      <c r="Q27" s="265">
        <v>28</v>
      </c>
      <c r="R27" s="265">
        <v>8</v>
      </c>
    </row>
    <row r="28" spans="1:18" ht="15" customHeight="1">
      <c r="A28" s="732" t="s">
        <v>481</v>
      </c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4"/>
    </row>
    <row r="29" spans="1:18" ht="15">
      <c r="A29" s="327" t="s">
        <v>347</v>
      </c>
      <c r="B29" s="195" t="s">
        <v>150</v>
      </c>
      <c r="C29" s="265">
        <v>49</v>
      </c>
      <c r="D29" s="265">
        <v>1</v>
      </c>
      <c r="E29" s="265">
        <v>9</v>
      </c>
      <c r="F29" s="265">
        <v>30</v>
      </c>
      <c r="G29" s="265">
        <v>34</v>
      </c>
      <c r="H29" s="265">
        <v>1</v>
      </c>
      <c r="I29" s="265"/>
      <c r="J29" s="265">
        <v>3</v>
      </c>
      <c r="K29" s="265">
        <v>181</v>
      </c>
      <c r="L29" s="265">
        <v>24</v>
      </c>
      <c r="M29" s="265">
        <v>41</v>
      </c>
      <c r="N29" s="265">
        <v>146</v>
      </c>
      <c r="O29" s="265">
        <v>185</v>
      </c>
      <c r="P29" s="265">
        <v>8</v>
      </c>
      <c r="Q29" s="265">
        <v>9</v>
      </c>
      <c r="R29" s="265">
        <v>8</v>
      </c>
    </row>
    <row r="30" spans="1:18" ht="15">
      <c r="A30" s="327" t="s">
        <v>358</v>
      </c>
      <c r="B30" s="195" t="s">
        <v>161</v>
      </c>
      <c r="C30" s="265">
        <v>56</v>
      </c>
      <c r="D30" s="265">
        <v>10</v>
      </c>
      <c r="E30" s="265">
        <v>6</v>
      </c>
      <c r="F30" s="265">
        <v>36</v>
      </c>
      <c r="G30" s="265">
        <v>19</v>
      </c>
      <c r="H30" s="265">
        <v>2</v>
      </c>
      <c r="I30" s="265"/>
      <c r="J30" s="265">
        <v>2</v>
      </c>
      <c r="K30" s="265">
        <v>225</v>
      </c>
      <c r="L30" s="265">
        <v>52</v>
      </c>
      <c r="M30" s="265">
        <v>28</v>
      </c>
      <c r="N30" s="265">
        <v>131</v>
      </c>
      <c r="O30" s="265">
        <v>136</v>
      </c>
      <c r="P30" s="265">
        <v>8</v>
      </c>
      <c r="Q30" s="265">
        <v>5</v>
      </c>
      <c r="R30" s="265">
        <v>7</v>
      </c>
    </row>
    <row r="31" spans="1:18" ht="15">
      <c r="A31" s="327" t="s">
        <v>386</v>
      </c>
      <c r="B31" s="195" t="s">
        <v>188</v>
      </c>
      <c r="C31" s="265">
        <v>112</v>
      </c>
      <c r="D31" s="265">
        <v>10</v>
      </c>
      <c r="E31" s="265">
        <v>11</v>
      </c>
      <c r="F31" s="265">
        <v>48</v>
      </c>
      <c r="G31" s="265">
        <v>17</v>
      </c>
      <c r="H31" s="265">
        <v>1</v>
      </c>
      <c r="I31" s="265"/>
      <c r="J31" s="265">
        <v>1</v>
      </c>
      <c r="K31" s="265">
        <v>449</v>
      </c>
      <c r="L31" s="265">
        <v>47</v>
      </c>
      <c r="M31" s="265">
        <v>52</v>
      </c>
      <c r="N31" s="265">
        <v>167</v>
      </c>
      <c r="O31" s="265">
        <v>119</v>
      </c>
      <c r="P31" s="265">
        <v>6</v>
      </c>
      <c r="Q31" s="265">
        <v>5</v>
      </c>
      <c r="R31" s="265">
        <v>2</v>
      </c>
    </row>
    <row r="32" spans="1:18" ht="15" customHeight="1">
      <c r="A32" s="738" t="s">
        <v>474</v>
      </c>
      <c r="B32" s="739"/>
      <c r="C32" s="265">
        <v>217</v>
      </c>
      <c r="D32" s="265">
        <v>21</v>
      </c>
      <c r="E32" s="265">
        <v>26</v>
      </c>
      <c r="F32" s="265">
        <v>114</v>
      </c>
      <c r="G32" s="265">
        <v>70</v>
      </c>
      <c r="H32" s="265">
        <v>4</v>
      </c>
      <c r="I32" s="265">
        <v>0</v>
      </c>
      <c r="J32" s="265">
        <v>6</v>
      </c>
      <c r="K32" s="265">
        <v>855</v>
      </c>
      <c r="L32" s="265">
        <v>123</v>
      </c>
      <c r="M32" s="265">
        <v>121</v>
      </c>
      <c r="N32" s="265">
        <v>444</v>
      </c>
      <c r="O32" s="265">
        <v>440</v>
      </c>
      <c r="P32" s="265">
        <v>22</v>
      </c>
      <c r="Q32" s="265">
        <v>19</v>
      </c>
      <c r="R32" s="265">
        <v>17</v>
      </c>
    </row>
    <row r="33" spans="1:18" ht="15" customHeight="1">
      <c r="A33" s="732" t="s">
        <v>482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4"/>
    </row>
    <row r="34" spans="1:18" ht="15">
      <c r="A34" s="327" t="s">
        <v>383</v>
      </c>
      <c r="B34" s="195" t="s">
        <v>185</v>
      </c>
      <c r="C34" s="265">
        <v>48</v>
      </c>
      <c r="D34" s="265">
        <v>6</v>
      </c>
      <c r="E34" s="265">
        <v>6</v>
      </c>
      <c r="F34" s="265">
        <v>20</v>
      </c>
      <c r="G34" s="265">
        <v>20</v>
      </c>
      <c r="H34" s="265">
        <v>2</v>
      </c>
      <c r="I34" s="265">
        <v>2</v>
      </c>
      <c r="J34" s="265">
        <v>2</v>
      </c>
      <c r="K34" s="265">
        <v>188</v>
      </c>
      <c r="L34" s="265">
        <v>23</v>
      </c>
      <c r="M34" s="265">
        <v>25</v>
      </c>
      <c r="N34" s="265">
        <v>73</v>
      </c>
      <c r="O34" s="265">
        <v>114</v>
      </c>
      <c r="P34" s="265">
        <v>7</v>
      </c>
      <c r="Q34" s="265">
        <v>4</v>
      </c>
      <c r="R34" s="265">
        <v>6</v>
      </c>
    </row>
    <row r="35" spans="1:18" ht="15">
      <c r="A35" s="327" t="s">
        <v>341</v>
      </c>
      <c r="B35" s="195" t="s">
        <v>144</v>
      </c>
      <c r="C35" s="265">
        <v>18</v>
      </c>
      <c r="D35" s="265">
        <v>0</v>
      </c>
      <c r="E35" s="265">
        <v>6</v>
      </c>
      <c r="F35" s="265">
        <v>6</v>
      </c>
      <c r="G35" s="265">
        <v>5</v>
      </c>
      <c r="H35" s="265"/>
      <c r="I35" s="265"/>
      <c r="J35" s="265">
        <v>0</v>
      </c>
      <c r="K35" s="265">
        <v>87</v>
      </c>
      <c r="L35" s="265">
        <v>14</v>
      </c>
      <c r="M35" s="265">
        <v>16</v>
      </c>
      <c r="N35" s="265">
        <v>37</v>
      </c>
      <c r="O35" s="265">
        <v>46</v>
      </c>
      <c r="P35" s="265">
        <v>4</v>
      </c>
      <c r="Q35" s="265">
        <v>2</v>
      </c>
      <c r="R35" s="265">
        <v>1</v>
      </c>
    </row>
    <row r="36" spans="1:18" ht="15">
      <c r="A36" s="327" t="s">
        <v>381</v>
      </c>
      <c r="B36" s="195" t="s">
        <v>183</v>
      </c>
      <c r="C36" s="265">
        <v>10</v>
      </c>
      <c r="D36" s="265">
        <v>0</v>
      </c>
      <c r="E36" s="265">
        <v>3</v>
      </c>
      <c r="F36" s="265">
        <v>8</v>
      </c>
      <c r="G36" s="265">
        <v>4</v>
      </c>
      <c r="H36" s="265"/>
      <c r="I36" s="265">
        <v>1</v>
      </c>
      <c r="J36" s="265">
        <v>0</v>
      </c>
      <c r="K36" s="265">
        <v>54</v>
      </c>
      <c r="L36" s="265">
        <v>14</v>
      </c>
      <c r="M36" s="265">
        <v>14</v>
      </c>
      <c r="N36" s="265">
        <v>36</v>
      </c>
      <c r="O36" s="265">
        <v>67</v>
      </c>
      <c r="P36" s="265">
        <v>3</v>
      </c>
      <c r="Q36" s="265">
        <v>4</v>
      </c>
      <c r="R36" s="265">
        <v>2</v>
      </c>
    </row>
    <row r="37" spans="1:18" ht="15">
      <c r="A37" s="327" t="s">
        <v>402</v>
      </c>
      <c r="B37" s="195" t="s">
        <v>204</v>
      </c>
      <c r="C37" s="265">
        <v>18</v>
      </c>
      <c r="D37" s="265">
        <v>1</v>
      </c>
      <c r="E37" s="265">
        <v>1</v>
      </c>
      <c r="F37" s="265">
        <v>8</v>
      </c>
      <c r="G37" s="265">
        <v>4</v>
      </c>
      <c r="H37" s="265">
        <v>1</v>
      </c>
      <c r="I37" s="265">
        <v>1</v>
      </c>
      <c r="J37" s="265">
        <v>1</v>
      </c>
      <c r="K37" s="265">
        <v>57</v>
      </c>
      <c r="L37" s="265">
        <v>7</v>
      </c>
      <c r="M37" s="265">
        <v>7</v>
      </c>
      <c r="N37" s="265">
        <v>30</v>
      </c>
      <c r="O37" s="265">
        <v>31</v>
      </c>
      <c r="P37" s="265">
        <v>2</v>
      </c>
      <c r="Q37" s="265">
        <v>6</v>
      </c>
      <c r="R37" s="265">
        <v>1</v>
      </c>
    </row>
    <row r="38" spans="1:18" ht="15" customHeight="1">
      <c r="A38" s="738" t="s">
        <v>474</v>
      </c>
      <c r="B38" s="739"/>
      <c r="C38" s="265">
        <v>94</v>
      </c>
      <c r="D38" s="265">
        <v>7</v>
      </c>
      <c r="E38" s="265">
        <v>16</v>
      </c>
      <c r="F38" s="265">
        <v>42</v>
      </c>
      <c r="G38" s="265">
        <v>33</v>
      </c>
      <c r="H38" s="265">
        <v>3</v>
      </c>
      <c r="I38" s="265">
        <v>4</v>
      </c>
      <c r="J38" s="265">
        <v>3</v>
      </c>
      <c r="K38" s="265">
        <v>386</v>
      </c>
      <c r="L38" s="265">
        <v>58</v>
      </c>
      <c r="M38" s="265">
        <v>62</v>
      </c>
      <c r="N38" s="265">
        <v>176</v>
      </c>
      <c r="O38" s="265">
        <v>258</v>
      </c>
      <c r="P38" s="265">
        <v>16</v>
      </c>
      <c r="Q38" s="265">
        <v>16</v>
      </c>
      <c r="R38" s="265">
        <v>10</v>
      </c>
    </row>
    <row r="39" spans="1:18" ht="15" customHeight="1">
      <c r="A39" s="738" t="s">
        <v>475</v>
      </c>
      <c r="B39" s="739"/>
      <c r="C39" s="265">
        <v>745</v>
      </c>
      <c r="D39" s="265">
        <v>91</v>
      </c>
      <c r="E39" s="265">
        <v>136</v>
      </c>
      <c r="F39" s="265">
        <v>231</v>
      </c>
      <c r="G39" s="265">
        <v>163</v>
      </c>
      <c r="H39" s="265">
        <v>20</v>
      </c>
      <c r="I39" s="265">
        <v>7</v>
      </c>
      <c r="J39" s="265">
        <v>11</v>
      </c>
      <c r="K39" s="265">
        <v>2917</v>
      </c>
      <c r="L39" s="265">
        <v>428</v>
      </c>
      <c r="M39" s="265">
        <v>496</v>
      </c>
      <c r="N39" s="265">
        <v>952</v>
      </c>
      <c r="O39" s="265">
        <v>1112</v>
      </c>
      <c r="P39" s="265">
        <v>88</v>
      </c>
      <c r="Q39" s="265">
        <v>63</v>
      </c>
      <c r="R39" s="265">
        <v>35</v>
      </c>
    </row>
    <row r="40" spans="1:18" ht="15" customHeight="1">
      <c r="A40" s="740" t="s">
        <v>483</v>
      </c>
      <c r="B40" s="741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2"/>
    </row>
    <row r="41" spans="1:18" ht="15" customHeight="1">
      <c r="A41" s="732" t="s">
        <v>484</v>
      </c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4"/>
    </row>
    <row r="42" spans="1:18" ht="15">
      <c r="A42" s="327" t="s">
        <v>354</v>
      </c>
      <c r="B42" s="195" t="s">
        <v>157</v>
      </c>
      <c r="C42" s="265">
        <v>257</v>
      </c>
      <c r="D42" s="265">
        <v>24</v>
      </c>
      <c r="E42" s="265">
        <v>33</v>
      </c>
      <c r="F42" s="265">
        <v>37</v>
      </c>
      <c r="G42" s="265">
        <v>28</v>
      </c>
      <c r="H42" s="265">
        <v>8</v>
      </c>
      <c r="I42" s="265">
        <v>2</v>
      </c>
      <c r="J42" s="265">
        <v>4</v>
      </c>
      <c r="K42" s="265">
        <v>1026</v>
      </c>
      <c r="L42" s="265">
        <v>129</v>
      </c>
      <c r="M42" s="265">
        <v>132</v>
      </c>
      <c r="N42" s="265">
        <v>182</v>
      </c>
      <c r="O42" s="265">
        <v>238</v>
      </c>
      <c r="P42" s="265">
        <v>16</v>
      </c>
      <c r="Q42" s="265">
        <v>10</v>
      </c>
      <c r="R42" s="265">
        <v>14</v>
      </c>
    </row>
    <row r="43" spans="1:18" ht="15">
      <c r="A43" s="327" t="s">
        <v>364</v>
      </c>
      <c r="B43" s="195" t="s">
        <v>167</v>
      </c>
      <c r="C43" s="265">
        <v>48</v>
      </c>
      <c r="D43" s="265">
        <v>14</v>
      </c>
      <c r="E43" s="265">
        <v>9</v>
      </c>
      <c r="F43" s="265">
        <v>34</v>
      </c>
      <c r="G43" s="265">
        <v>42</v>
      </c>
      <c r="H43" s="265">
        <v>2</v>
      </c>
      <c r="I43" s="265"/>
      <c r="J43" s="265">
        <v>1</v>
      </c>
      <c r="K43" s="265">
        <v>186</v>
      </c>
      <c r="L43" s="265">
        <v>47</v>
      </c>
      <c r="M43" s="265">
        <v>27</v>
      </c>
      <c r="N43" s="265">
        <v>135</v>
      </c>
      <c r="O43" s="265">
        <v>179</v>
      </c>
      <c r="P43" s="265">
        <v>5</v>
      </c>
      <c r="Q43" s="265">
        <v>2</v>
      </c>
      <c r="R43" s="265">
        <v>4</v>
      </c>
    </row>
    <row r="44" spans="1:18" ht="15">
      <c r="A44" s="327" t="s">
        <v>349</v>
      </c>
      <c r="B44" s="195" t="s">
        <v>152</v>
      </c>
      <c r="C44" s="265">
        <v>6</v>
      </c>
      <c r="D44" s="265">
        <v>0</v>
      </c>
      <c r="E44" s="265">
        <v>3</v>
      </c>
      <c r="F44" s="265">
        <v>2</v>
      </c>
      <c r="G44" s="265">
        <v>4</v>
      </c>
      <c r="H44" s="265"/>
      <c r="I44" s="265"/>
      <c r="J44" s="265">
        <v>0</v>
      </c>
      <c r="K44" s="265">
        <v>30</v>
      </c>
      <c r="L44" s="265">
        <v>3</v>
      </c>
      <c r="M44" s="265">
        <v>4</v>
      </c>
      <c r="N44" s="265">
        <v>13</v>
      </c>
      <c r="O44" s="265">
        <v>19</v>
      </c>
      <c r="P44" s="265">
        <v>1</v>
      </c>
      <c r="Q44" s="265">
        <v>2</v>
      </c>
      <c r="R44" s="265">
        <v>0</v>
      </c>
    </row>
    <row r="45" spans="1:18" ht="15" customHeight="1">
      <c r="A45" s="738" t="s">
        <v>474</v>
      </c>
      <c r="B45" s="739"/>
      <c r="C45" s="265">
        <v>311</v>
      </c>
      <c r="D45" s="265">
        <v>38</v>
      </c>
      <c r="E45" s="265">
        <v>45</v>
      </c>
      <c r="F45" s="265">
        <v>73</v>
      </c>
      <c r="G45" s="265">
        <v>74</v>
      </c>
      <c r="H45" s="265">
        <v>10</v>
      </c>
      <c r="I45" s="265">
        <v>2</v>
      </c>
      <c r="J45" s="265">
        <v>5</v>
      </c>
      <c r="K45" s="265">
        <v>1242</v>
      </c>
      <c r="L45" s="265">
        <v>179</v>
      </c>
      <c r="M45" s="265">
        <v>163</v>
      </c>
      <c r="N45" s="265">
        <v>330</v>
      </c>
      <c r="O45" s="265">
        <v>436</v>
      </c>
      <c r="P45" s="265">
        <v>22</v>
      </c>
      <c r="Q45" s="265">
        <v>14</v>
      </c>
      <c r="R45" s="265">
        <v>18</v>
      </c>
    </row>
    <row r="46" spans="1:18" ht="15" customHeight="1">
      <c r="A46" s="732" t="s">
        <v>485</v>
      </c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4"/>
    </row>
    <row r="47" spans="1:18" ht="15">
      <c r="A47" s="327" t="s">
        <v>379</v>
      </c>
      <c r="B47" s="195" t="s">
        <v>181</v>
      </c>
      <c r="C47" s="265">
        <v>108</v>
      </c>
      <c r="D47" s="265">
        <v>6</v>
      </c>
      <c r="E47" s="265">
        <v>31</v>
      </c>
      <c r="F47" s="265">
        <v>27</v>
      </c>
      <c r="G47" s="265">
        <v>9</v>
      </c>
      <c r="H47" s="265"/>
      <c r="I47" s="265">
        <v>2</v>
      </c>
      <c r="J47" s="265">
        <v>1</v>
      </c>
      <c r="K47" s="265">
        <v>560</v>
      </c>
      <c r="L47" s="265">
        <v>70</v>
      </c>
      <c r="M47" s="265">
        <v>108</v>
      </c>
      <c r="N47" s="265">
        <v>144</v>
      </c>
      <c r="O47" s="265">
        <v>107</v>
      </c>
      <c r="P47" s="265"/>
      <c r="Q47" s="265">
        <v>12</v>
      </c>
      <c r="R47" s="265">
        <v>2</v>
      </c>
    </row>
    <row r="48" spans="1:18" ht="15">
      <c r="A48" s="327" t="s">
        <v>392</v>
      </c>
      <c r="B48" s="195" t="s">
        <v>194</v>
      </c>
      <c r="C48" s="265">
        <v>56</v>
      </c>
      <c r="D48" s="265">
        <v>5</v>
      </c>
      <c r="E48" s="265">
        <v>5</v>
      </c>
      <c r="F48" s="265">
        <v>21</v>
      </c>
      <c r="G48" s="265">
        <v>9</v>
      </c>
      <c r="H48" s="265"/>
      <c r="I48" s="265"/>
      <c r="J48" s="265">
        <v>0</v>
      </c>
      <c r="K48" s="265">
        <v>227</v>
      </c>
      <c r="L48" s="265">
        <v>30</v>
      </c>
      <c r="M48" s="265">
        <v>24</v>
      </c>
      <c r="N48" s="265">
        <v>74</v>
      </c>
      <c r="O48" s="265">
        <v>46</v>
      </c>
      <c r="P48" s="265">
        <v>3</v>
      </c>
      <c r="Q48" s="265">
        <v>3</v>
      </c>
      <c r="R48" s="265">
        <v>1</v>
      </c>
    </row>
    <row r="49" spans="1:18" ht="15">
      <c r="A49" s="327" t="s">
        <v>419</v>
      </c>
      <c r="B49" s="195" t="s">
        <v>221</v>
      </c>
      <c r="C49" s="265">
        <v>15</v>
      </c>
      <c r="D49" s="265">
        <v>3</v>
      </c>
      <c r="E49" s="265">
        <v>3</v>
      </c>
      <c r="F49" s="265">
        <v>4</v>
      </c>
      <c r="G49" s="265"/>
      <c r="H49" s="265"/>
      <c r="I49" s="265"/>
      <c r="J49" s="265">
        <v>0</v>
      </c>
      <c r="K49" s="265">
        <v>80</v>
      </c>
      <c r="L49" s="265">
        <v>10</v>
      </c>
      <c r="M49" s="265">
        <v>9</v>
      </c>
      <c r="N49" s="265">
        <v>25</v>
      </c>
      <c r="O49" s="265">
        <v>19</v>
      </c>
      <c r="P49" s="265"/>
      <c r="Q49" s="265">
        <v>1</v>
      </c>
      <c r="R49" s="265">
        <v>1</v>
      </c>
    </row>
    <row r="50" spans="1:18" ht="15">
      <c r="A50" s="327" t="s">
        <v>352</v>
      </c>
      <c r="B50" s="195" t="s">
        <v>155</v>
      </c>
      <c r="C50" s="265">
        <v>19</v>
      </c>
      <c r="D50" s="265">
        <v>0</v>
      </c>
      <c r="E50" s="265">
        <v>0</v>
      </c>
      <c r="F50" s="265">
        <v>2</v>
      </c>
      <c r="G50" s="265">
        <v>2</v>
      </c>
      <c r="H50" s="265"/>
      <c r="I50" s="265"/>
      <c r="J50" s="265">
        <v>1</v>
      </c>
      <c r="K50" s="265">
        <v>65</v>
      </c>
      <c r="L50" s="265">
        <v>6</v>
      </c>
      <c r="M50" s="265">
        <v>5</v>
      </c>
      <c r="N50" s="265">
        <v>21</v>
      </c>
      <c r="O50" s="265">
        <v>18</v>
      </c>
      <c r="P50" s="265"/>
      <c r="Q50" s="265">
        <v>2</v>
      </c>
      <c r="R50" s="265">
        <v>2</v>
      </c>
    </row>
    <row r="51" spans="1:18" ht="15">
      <c r="A51" s="327" t="s">
        <v>415</v>
      </c>
      <c r="B51" s="195" t="s">
        <v>217</v>
      </c>
      <c r="C51" s="265">
        <v>18</v>
      </c>
      <c r="D51" s="265">
        <v>3</v>
      </c>
      <c r="E51" s="265">
        <v>3</v>
      </c>
      <c r="F51" s="265">
        <v>3</v>
      </c>
      <c r="G51" s="265">
        <v>6</v>
      </c>
      <c r="H51" s="265"/>
      <c r="I51" s="265"/>
      <c r="J51" s="265">
        <v>1</v>
      </c>
      <c r="K51" s="265">
        <v>106</v>
      </c>
      <c r="L51" s="265">
        <v>18</v>
      </c>
      <c r="M51" s="265">
        <v>10</v>
      </c>
      <c r="N51" s="265">
        <v>27</v>
      </c>
      <c r="O51" s="265">
        <v>18</v>
      </c>
      <c r="P51" s="265"/>
      <c r="Q51" s="265"/>
      <c r="R51" s="265">
        <v>1</v>
      </c>
    </row>
    <row r="52" spans="1:18" ht="15" customHeight="1">
      <c r="A52" s="738" t="s">
        <v>474</v>
      </c>
      <c r="B52" s="739"/>
      <c r="C52" s="265">
        <v>216</v>
      </c>
      <c r="D52" s="265">
        <v>17</v>
      </c>
      <c r="E52" s="265">
        <v>42</v>
      </c>
      <c r="F52" s="265">
        <v>57</v>
      </c>
      <c r="G52" s="265">
        <v>26</v>
      </c>
      <c r="H52" s="265">
        <v>0</v>
      </c>
      <c r="I52" s="265">
        <v>2</v>
      </c>
      <c r="J52" s="265">
        <v>3</v>
      </c>
      <c r="K52" s="265">
        <v>1038</v>
      </c>
      <c r="L52" s="265">
        <v>134</v>
      </c>
      <c r="M52" s="265">
        <v>156</v>
      </c>
      <c r="N52" s="265">
        <v>291</v>
      </c>
      <c r="O52" s="265">
        <v>208</v>
      </c>
      <c r="P52" s="265">
        <v>3</v>
      </c>
      <c r="Q52" s="265">
        <v>18</v>
      </c>
      <c r="R52" s="265">
        <v>7</v>
      </c>
    </row>
    <row r="53" spans="1:18" ht="15" customHeight="1">
      <c r="A53" s="738" t="s">
        <v>475</v>
      </c>
      <c r="B53" s="739"/>
      <c r="C53" s="265">
        <v>527</v>
      </c>
      <c r="D53" s="265">
        <v>55</v>
      </c>
      <c r="E53" s="265">
        <v>87</v>
      </c>
      <c r="F53" s="265">
        <v>130</v>
      </c>
      <c r="G53" s="265">
        <v>100</v>
      </c>
      <c r="H53" s="265">
        <v>10</v>
      </c>
      <c r="I53" s="265">
        <v>4</v>
      </c>
      <c r="J53" s="265">
        <v>8</v>
      </c>
      <c r="K53" s="265">
        <v>2280</v>
      </c>
      <c r="L53" s="265">
        <v>313</v>
      </c>
      <c r="M53" s="265">
        <v>319</v>
      </c>
      <c r="N53" s="265">
        <v>621</v>
      </c>
      <c r="O53" s="265">
        <v>644</v>
      </c>
      <c r="P53" s="265">
        <v>25</v>
      </c>
      <c r="Q53" s="265">
        <v>32</v>
      </c>
      <c r="R53" s="265">
        <v>25</v>
      </c>
    </row>
    <row r="54" spans="1:18" ht="15" customHeight="1">
      <c r="A54" s="740" t="s">
        <v>486</v>
      </c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2"/>
    </row>
    <row r="55" spans="1:18" ht="15" customHeight="1">
      <c r="A55" s="732" t="s">
        <v>487</v>
      </c>
      <c r="B55" s="733"/>
      <c r="C55" s="733"/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4"/>
    </row>
    <row r="56" spans="1:18" ht="15">
      <c r="A56" s="327" t="s">
        <v>344</v>
      </c>
      <c r="B56" s="195" t="s">
        <v>147</v>
      </c>
      <c r="C56" s="265">
        <v>681</v>
      </c>
      <c r="D56" s="265">
        <v>47</v>
      </c>
      <c r="E56" s="265">
        <v>92</v>
      </c>
      <c r="F56" s="265">
        <v>94</v>
      </c>
      <c r="G56" s="265">
        <v>117</v>
      </c>
      <c r="H56" s="265">
        <v>25</v>
      </c>
      <c r="I56" s="265">
        <v>5</v>
      </c>
      <c r="J56" s="265">
        <v>15</v>
      </c>
      <c r="K56" s="265">
        <v>2908</v>
      </c>
      <c r="L56" s="265">
        <v>299</v>
      </c>
      <c r="M56" s="265">
        <v>456</v>
      </c>
      <c r="N56" s="265">
        <v>395</v>
      </c>
      <c r="O56" s="265">
        <v>566</v>
      </c>
      <c r="P56" s="265">
        <v>70</v>
      </c>
      <c r="Q56" s="265">
        <v>28</v>
      </c>
      <c r="R56" s="265">
        <v>39</v>
      </c>
    </row>
    <row r="57" spans="1:18" ht="15" customHeight="1">
      <c r="A57" s="738" t="s">
        <v>474</v>
      </c>
      <c r="B57" s="739"/>
      <c r="C57" s="265">
        <v>681</v>
      </c>
      <c r="D57" s="265">
        <v>47</v>
      </c>
      <c r="E57" s="265">
        <v>92</v>
      </c>
      <c r="F57" s="265">
        <v>94</v>
      </c>
      <c r="G57" s="265">
        <v>117</v>
      </c>
      <c r="H57" s="265">
        <v>25</v>
      </c>
      <c r="I57" s="265">
        <v>5</v>
      </c>
      <c r="J57" s="265">
        <v>15</v>
      </c>
      <c r="K57" s="265">
        <v>2908</v>
      </c>
      <c r="L57" s="265">
        <v>299</v>
      </c>
      <c r="M57" s="265">
        <v>456</v>
      </c>
      <c r="N57" s="265">
        <v>395</v>
      </c>
      <c r="O57" s="265">
        <v>566</v>
      </c>
      <c r="P57" s="265">
        <v>70</v>
      </c>
      <c r="Q57" s="265">
        <v>28</v>
      </c>
      <c r="R57" s="265">
        <v>39</v>
      </c>
    </row>
    <row r="58" spans="1:18" ht="15" customHeight="1">
      <c r="A58" s="732" t="s">
        <v>488</v>
      </c>
      <c r="B58" s="733"/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4"/>
    </row>
    <row r="59" spans="1:18" ht="15">
      <c r="A59" s="327" t="s">
        <v>380</v>
      </c>
      <c r="B59" s="195" t="s">
        <v>182</v>
      </c>
      <c r="C59" s="265">
        <v>116</v>
      </c>
      <c r="D59" s="265">
        <v>9</v>
      </c>
      <c r="E59" s="265">
        <v>11</v>
      </c>
      <c r="F59" s="265">
        <v>27</v>
      </c>
      <c r="G59" s="265">
        <v>18</v>
      </c>
      <c r="H59" s="265">
        <v>3</v>
      </c>
      <c r="I59" s="265">
        <v>3</v>
      </c>
      <c r="J59" s="265">
        <v>0</v>
      </c>
      <c r="K59" s="265">
        <v>561</v>
      </c>
      <c r="L59" s="265">
        <v>60</v>
      </c>
      <c r="M59" s="265">
        <v>73</v>
      </c>
      <c r="N59" s="265">
        <v>168</v>
      </c>
      <c r="O59" s="265">
        <v>178</v>
      </c>
      <c r="P59" s="265">
        <v>14</v>
      </c>
      <c r="Q59" s="265">
        <v>12</v>
      </c>
      <c r="R59" s="265">
        <v>4</v>
      </c>
    </row>
    <row r="60" spans="1:18" ht="15">
      <c r="A60" s="327" t="s">
        <v>408</v>
      </c>
      <c r="B60" s="195" t="s">
        <v>210</v>
      </c>
      <c r="C60" s="265">
        <v>5</v>
      </c>
      <c r="D60" s="265">
        <v>1</v>
      </c>
      <c r="E60" s="265">
        <v>0</v>
      </c>
      <c r="F60" s="265">
        <v>6</v>
      </c>
      <c r="G60" s="265">
        <v>2</v>
      </c>
      <c r="H60" s="265"/>
      <c r="I60" s="265"/>
      <c r="J60" s="265">
        <v>1</v>
      </c>
      <c r="K60" s="265">
        <v>30</v>
      </c>
      <c r="L60" s="265">
        <v>2</v>
      </c>
      <c r="M60" s="265">
        <v>4</v>
      </c>
      <c r="N60" s="265">
        <v>30</v>
      </c>
      <c r="O60" s="265">
        <v>22</v>
      </c>
      <c r="P60" s="265">
        <v>3</v>
      </c>
      <c r="Q60" s="265">
        <v>3</v>
      </c>
      <c r="R60" s="265">
        <v>1</v>
      </c>
    </row>
    <row r="61" spans="1:18" ht="15" customHeight="1">
      <c r="A61" s="738" t="s">
        <v>474</v>
      </c>
      <c r="B61" s="739"/>
      <c r="C61" s="265">
        <v>121</v>
      </c>
      <c r="D61" s="265">
        <v>10</v>
      </c>
      <c r="E61" s="265">
        <v>11</v>
      </c>
      <c r="F61" s="265">
        <v>33</v>
      </c>
      <c r="G61" s="265">
        <v>20</v>
      </c>
      <c r="H61" s="265">
        <v>3</v>
      </c>
      <c r="I61" s="265">
        <v>3</v>
      </c>
      <c r="J61" s="265">
        <v>1</v>
      </c>
      <c r="K61" s="265">
        <v>591</v>
      </c>
      <c r="L61" s="265">
        <v>62</v>
      </c>
      <c r="M61" s="265">
        <v>77</v>
      </c>
      <c r="N61" s="265">
        <v>198</v>
      </c>
      <c r="O61" s="265">
        <v>200</v>
      </c>
      <c r="P61" s="265">
        <v>17</v>
      </c>
      <c r="Q61" s="265">
        <v>15</v>
      </c>
      <c r="R61" s="265">
        <v>5</v>
      </c>
    </row>
    <row r="62" spans="1:18" ht="15" customHeight="1">
      <c r="A62" s="738" t="s">
        <v>475</v>
      </c>
      <c r="B62" s="739"/>
      <c r="C62" s="265">
        <v>802</v>
      </c>
      <c r="D62" s="265">
        <v>57</v>
      </c>
      <c r="E62" s="265">
        <v>103</v>
      </c>
      <c r="F62" s="265">
        <v>127</v>
      </c>
      <c r="G62" s="265">
        <v>137</v>
      </c>
      <c r="H62" s="265">
        <v>28</v>
      </c>
      <c r="I62" s="265">
        <v>8</v>
      </c>
      <c r="J62" s="265">
        <v>16</v>
      </c>
      <c r="K62" s="265">
        <v>3499</v>
      </c>
      <c r="L62" s="265">
        <v>361</v>
      </c>
      <c r="M62" s="265">
        <v>533</v>
      </c>
      <c r="N62" s="265">
        <v>593</v>
      </c>
      <c r="O62" s="265">
        <v>766</v>
      </c>
      <c r="P62" s="265">
        <v>87</v>
      </c>
      <c r="Q62" s="265">
        <v>43</v>
      </c>
      <c r="R62" s="265">
        <v>44</v>
      </c>
    </row>
    <row r="63" spans="1:18" ht="15" customHeight="1">
      <c r="A63" s="740" t="s">
        <v>489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2"/>
    </row>
    <row r="64" spans="1:18" ht="15" customHeight="1">
      <c r="A64" s="732" t="s">
        <v>490</v>
      </c>
      <c r="B64" s="733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4"/>
    </row>
    <row r="65" spans="1:18" ht="15">
      <c r="A65" s="327" t="s">
        <v>345</v>
      </c>
      <c r="B65" s="195" t="s">
        <v>148</v>
      </c>
      <c r="C65" s="265">
        <v>298</v>
      </c>
      <c r="D65" s="265">
        <v>16</v>
      </c>
      <c r="E65" s="265">
        <v>32</v>
      </c>
      <c r="F65" s="265">
        <v>58</v>
      </c>
      <c r="G65" s="265">
        <v>28</v>
      </c>
      <c r="H65" s="265">
        <v>2</v>
      </c>
      <c r="I65" s="265">
        <v>3</v>
      </c>
      <c r="J65" s="265">
        <v>6</v>
      </c>
      <c r="K65" s="265">
        <v>1310</v>
      </c>
      <c r="L65" s="265">
        <v>107</v>
      </c>
      <c r="M65" s="265">
        <v>142</v>
      </c>
      <c r="N65" s="265">
        <v>293</v>
      </c>
      <c r="O65" s="265">
        <v>235</v>
      </c>
      <c r="P65" s="265">
        <v>8</v>
      </c>
      <c r="Q65" s="265">
        <v>7</v>
      </c>
      <c r="R65" s="265">
        <v>18</v>
      </c>
    </row>
    <row r="66" spans="1:18" ht="15">
      <c r="A66" s="327" t="s">
        <v>370</v>
      </c>
      <c r="B66" s="195" t="s">
        <v>173</v>
      </c>
      <c r="C66" s="265">
        <v>20</v>
      </c>
      <c r="D66" s="265">
        <v>2</v>
      </c>
      <c r="E66" s="265">
        <v>1</v>
      </c>
      <c r="F66" s="265">
        <v>5</v>
      </c>
      <c r="G66" s="265">
        <v>4</v>
      </c>
      <c r="H66" s="265"/>
      <c r="I66" s="265"/>
      <c r="J66" s="265">
        <v>2</v>
      </c>
      <c r="K66" s="265">
        <v>75</v>
      </c>
      <c r="L66" s="265">
        <v>13</v>
      </c>
      <c r="M66" s="265">
        <v>11</v>
      </c>
      <c r="N66" s="265">
        <v>26</v>
      </c>
      <c r="O66" s="265">
        <v>54</v>
      </c>
      <c r="P66" s="265">
        <v>1</v>
      </c>
      <c r="Q66" s="265">
        <v>9</v>
      </c>
      <c r="R66" s="265">
        <v>6</v>
      </c>
    </row>
    <row r="67" spans="1:18" ht="15">
      <c r="A67" s="327" t="s">
        <v>353</v>
      </c>
      <c r="B67" s="195" t="s">
        <v>156</v>
      </c>
      <c r="C67" s="265">
        <v>14</v>
      </c>
      <c r="D67" s="265">
        <v>0</v>
      </c>
      <c r="E67" s="265">
        <v>0</v>
      </c>
      <c r="F67" s="265">
        <v>4</v>
      </c>
      <c r="G67" s="265">
        <v>24</v>
      </c>
      <c r="H67" s="265"/>
      <c r="I67" s="265"/>
      <c r="J67" s="265">
        <v>0</v>
      </c>
      <c r="K67" s="265">
        <v>54</v>
      </c>
      <c r="L67" s="265">
        <v>2</v>
      </c>
      <c r="M67" s="265">
        <v>5</v>
      </c>
      <c r="N67" s="265">
        <v>22</v>
      </c>
      <c r="O67" s="265">
        <v>39</v>
      </c>
      <c r="P67" s="265">
        <v>1</v>
      </c>
      <c r="Q67" s="265"/>
      <c r="R67" s="265">
        <v>1</v>
      </c>
    </row>
    <row r="68" spans="1:18" ht="15" customHeight="1">
      <c r="A68" s="738" t="s">
        <v>474</v>
      </c>
      <c r="B68" s="739"/>
      <c r="C68" s="265">
        <v>332</v>
      </c>
      <c r="D68" s="265">
        <v>18</v>
      </c>
      <c r="E68" s="265">
        <v>33</v>
      </c>
      <c r="F68" s="265">
        <v>67</v>
      </c>
      <c r="G68" s="265">
        <v>56</v>
      </c>
      <c r="H68" s="265">
        <v>2</v>
      </c>
      <c r="I68" s="265">
        <v>3</v>
      </c>
      <c r="J68" s="265">
        <v>8</v>
      </c>
      <c r="K68" s="265">
        <v>1439</v>
      </c>
      <c r="L68" s="265">
        <v>122</v>
      </c>
      <c r="M68" s="265">
        <v>158</v>
      </c>
      <c r="N68" s="265">
        <v>341</v>
      </c>
      <c r="O68" s="265">
        <v>328</v>
      </c>
      <c r="P68" s="265">
        <v>10</v>
      </c>
      <c r="Q68" s="265">
        <v>16</v>
      </c>
      <c r="R68" s="265">
        <v>25</v>
      </c>
    </row>
    <row r="69" spans="1:18" ht="15" customHeight="1">
      <c r="A69" s="732" t="s">
        <v>491</v>
      </c>
      <c r="B69" s="733"/>
      <c r="C69" s="733"/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4"/>
    </row>
    <row r="70" spans="1:18" ht="15">
      <c r="A70" s="327" t="s">
        <v>339</v>
      </c>
      <c r="B70" s="195" t="s">
        <v>142</v>
      </c>
      <c r="C70" s="265">
        <v>129</v>
      </c>
      <c r="D70" s="265">
        <v>18</v>
      </c>
      <c r="E70" s="265">
        <v>23</v>
      </c>
      <c r="F70" s="265">
        <v>22</v>
      </c>
      <c r="G70" s="265">
        <v>18</v>
      </c>
      <c r="H70" s="265"/>
      <c r="I70" s="265">
        <v>1</v>
      </c>
      <c r="J70" s="265">
        <v>0</v>
      </c>
      <c r="K70" s="265">
        <v>553</v>
      </c>
      <c r="L70" s="265">
        <v>75</v>
      </c>
      <c r="M70" s="265">
        <v>95</v>
      </c>
      <c r="N70" s="265">
        <v>94</v>
      </c>
      <c r="O70" s="265">
        <v>168</v>
      </c>
      <c r="P70" s="265">
        <v>3</v>
      </c>
      <c r="Q70" s="265">
        <v>4</v>
      </c>
      <c r="R70" s="265">
        <v>2</v>
      </c>
    </row>
    <row r="71" spans="1:18" ht="15">
      <c r="A71" s="327" t="s">
        <v>371</v>
      </c>
      <c r="B71" s="195" t="s">
        <v>290</v>
      </c>
      <c r="C71" s="265">
        <v>161</v>
      </c>
      <c r="D71" s="265">
        <v>14</v>
      </c>
      <c r="E71" s="265">
        <v>20</v>
      </c>
      <c r="F71" s="265">
        <v>20</v>
      </c>
      <c r="G71" s="265">
        <v>16</v>
      </c>
      <c r="H71" s="265">
        <v>2</v>
      </c>
      <c r="I71" s="265"/>
      <c r="J71" s="265">
        <v>0</v>
      </c>
      <c r="K71" s="265">
        <v>603</v>
      </c>
      <c r="L71" s="265">
        <v>51</v>
      </c>
      <c r="M71" s="265">
        <v>83</v>
      </c>
      <c r="N71" s="265">
        <v>127</v>
      </c>
      <c r="O71" s="265">
        <v>141</v>
      </c>
      <c r="P71" s="265">
        <v>9</v>
      </c>
      <c r="Q71" s="265">
        <v>5</v>
      </c>
      <c r="R71" s="265">
        <v>0</v>
      </c>
    </row>
    <row r="72" spans="1:18" ht="15" customHeight="1">
      <c r="A72" s="738" t="s">
        <v>474</v>
      </c>
      <c r="B72" s="739"/>
      <c r="C72" s="265">
        <v>290</v>
      </c>
      <c r="D72" s="265">
        <v>32</v>
      </c>
      <c r="E72" s="265">
        <v>43</v>
      </c>
      <c r="F72" s="265">
        <v>42</v>
      </c>
      <c r="G72" s="265">
        <v>34</v>
      </c>
      <c r="H72" s="265">
        <v>2</v>
      </c>
      <c r="I72" s="265">
        <v>1</v>
      </c>
      <c r="J72" s="265">
        <v>0</v>
      </c>
      <c r="K72" s="265">
        <v>1156</v>
      </c>
      <c r="L72" s="265">
        <v>126</v>
      </c>
      <c r="M72" s="265">
        <v>178</v>
      </c>
      <c r="N72" s="265">
        <v>221</v>
      </c>
      <c r="O72" s="265">
        <v>309</v>
      </c>
      <c r="P72" s="265">
        <v>12</v>
      </c>
      <c r="Q72" s="265">
        <v>9</v>
      </c>
      <c r="R72" s="265">
        <v>2</v>
      </c>
    </row>
    <row r="73" spans="1:18" ht="15" customHeight="1">
      <c r="A73" s="732" t="s">
        <v>492</v>
      </c>
      <c r="B73" s="733"/>
      <c r="C73" s="733"/>
      <c r="D73" s="733"/>
      <c r="E73" s="733"/>
      <c r="F73" s="733"/>
      <c r="G73" s="733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4"/>
    </row>
    <row r="74" spans="1:18" ht="15">
      <c r="A74" s="327" t="s">
        <v>369</v>
      </c>
      <c r="B74" s="195" t="s">
        <v>172</v>
      </c>
      <c r="C74" s="265">
        <v>82</v>
      </c>
      <c r="D74" s="265">
        <v>6</v>
      </c>
      <c r="E74" s="265">
        <v>11</v>
      </c>
      <c r="F74" s="265">
        <v>17</v>
      </c>
      <c r="G74" s="265">
        <v>10</v>
      </c>
      <c r="H74" s="265"/>
      <c r="I74" s="265"/>
      <c r="J74" s="265">
        <v>1</v>
      </c>
      <c r="K74" s="265">
        <v>363</v>
      </c>
      <c r="L74" s="265">
        <v>52</v>
      </c>
      <c r="M74" s="265">
        <v>48</v>
      </c>
      <c r="N74" s="265">
        <v>107</v>
      </c>
      <c r="O74" s="265">
        <v>60</v>
      </c>
      <c r="P74" s="265">
        <v>1</v>
      </c>
      <c r="Q74" s="265">
        <v>3</v>
      </c>
      <c r="R74" s="265">
        <v>2</v>
      </c>
    </row>
    <row r="75" spans="1:18" ht="15">
      <c r="A75" s="327" t="s">
        <v>384</v>
      </c>
      <c r="B75" s="195" t="s">
        <v>469</v>
      </c>
      <c r="C75" s="265">
        <v>39</v>
      </c>
      <c r="D75" s="265">
        <v>4</v>
      </c>
      <c r="E75" s="265">
        <v>3</v>
      </c>
      <c r="F75" s="265">
        <v>12</v>
      </c>
      <c r="G75" s="265">
        <v>3</v>
      </c>
      <c r="H75" s="265">
        <v>3</v>
      </c>
      <c r="I75" s="265"/>
      <c r="J75" s="265">
        <v>0</v>
      </c>
      <c r="K75" s="265">
        <v>168</v>
      </c>
      <c r="L75" s="265">
        <v>15</v>
      </c>
      <c r="M75" s="265">
        <v>36</v>
      </c>
      <c r="N75" s="265">
        <v>78</v>
      </c>
      <c r="O75" s="265">
        <v>55</v>
      </c>
      <c r="P75" s="265">
        <v>4</v>
      </c>
      <c r="Q75" s="265">
        <v>6</v>
      </c>
      <c r="R75" s="265">
        <v>0</v>
      </c>
    </row>
    <row r="76" spans="1:18" ht="15">
      <c r="A76" s="327" t="s">
        <v>418</v>
      </c>
      <c r="B76" s="195" t="s">
        <v>220</v>
      </c>
      <c r="C76" s="265">
        <v>15</v>
      </c>
      <c r="D76" s="265">
        <v>0</v>
      </c>
      <c r="E76" s="265">
        <v>8</v>
      </c>
      <c r="F76" s="265">
        <v>7</v>
      </c>
      <c r="G76" s="265"/>
      <c r="H76" s="265"/>
      <c r="I76" s="265"/>
      <c r="J76" s="265">
        <v>0</v>
      </c>
      <c r="K76" s="265">
        <v>51</v>
      </c>
      <c r="L76" s="265">
        <v>4</v>
      </c>
      <c r="M76" s="265">
        <v>18</v>
      </c>
      <c r="N76" s="265">
        <v>29</v>
      </c>
      <c r="O76" s="265">
        <v>28</v>
      </c>
      <c r="P76" s="265"/>
      <c r="Q76" s="265"/>
      <c r="R76" s="265">
        <v>0</v>
      </c>
    </row>
    <row r="77" spans="1:18" ht="15" customHeight="1">
      <c r="A77" s="738" t="s">
        <v>474</v>
      </c>
      <c r="B77" s="739"/>
      <c r="C77" s="265">
        <v>136</v>
      </c>
      <c r="D77" s="265">
        <v>10</v>
      </c>
      <c r="E77" s="265">
        <v>22</v>
      </c>
      <c r="F77" s="265">
        <v>36</v>
      </c>
      <c r="G77" s="265">
        <v>13</v>
      </c>
      <c r="H77" s="265">
        <v>3</v>
      </c>
      <c r="I77" s="265">
        <v>0</v>
      </c>
      <c r="J77" s="265">
        <v>1</v>
      </c>
      <c r="K77" s="265">
        <v>582</v>
      </c>
      <c r="L77" s="265">
        <v>71</v>
      </c>
      <c r="M77" s="265">
        <v>102</v>
      </c>
      <c r="N77" s="265">
        <v>214</v>
      </c>
      <c r="O77" s="265">
        <v>143</v>
      </c>
      <c r="P77" s="265">
        <v>5</v>
      </c>
      <c r="Q77" s="265">
        <v>9</v>
      </c>
      <c r="R77" s="265">
        <v>2</v>
      </c>
    </row>
    <row r="78" spans="1:18" ht="15" customHeight="1">
      <c r="A78" s="738" t="s">
        <v>475</v>
      </c>
      <c r="B78" s="739"/>
      <c r="C78" s="265">
        <v>758</v>
      </c>
      <c r="D78" s="265">
        <v>60</v>
      </c>
      <c r="E78" s="265">
        <v>98</v>
      </c>
      <c r="F78" s="265">
        <v>145</v>
      </c>
      <c r="G78" s="265">
        <v>103</v>
      </c>
      <c r="H78" s="265">
        <v>7</v>
      </c>
      <c r="I78" s="265">
        <v>4</v>
      </c>
      <c r="J78" s="265">
        <v>9</v>
      </c>
      <c r="K78" s="265">
        <v>3177</v>
      </c>
      <c r="L78" s="265">
        <v>319</v>
      </c>
      <c r="M78" s="265">
        <v>438</v>
      </c>
      <c r="N78" s="265">
        <v>776</v>
      </c>
      <c r="O78" s="265">
        <v>780</v>
      </c>
      <c r="P78" s="265">
        <v>27</v>
      </c>
      <c r="Q78" s="265">
        <v>34</v>
      </c>
      <c r="R78" s="265">
        <v>29</v>
      </c>
    </row>
    <row r="79" spans="1:18" ht="15" customHeight="1">
      <c r="A79" s="740" t="s">
        <v>493</v>
      </c>
      <c r="B79" s="741"/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741"/>
      <c r="R79" s="742"/>
    </row>
    <row r="80" spans="1:18" ht="15" customHeight="1">
      <c r="A80" s="732" t="s">
        <v>494</v>
      </c>
      <c r="B80" s="733"/>
      <c r="C80" s="733"/>
      <c r="D80" s="733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4"/>
    </row>
    <row r="81" spans="1:18" ht="15">
      <c r="A81" s="327" t="s">
        <v>409</v>
      </c>
      <c r="B81" s="195" t="s">
        <v>211</v>
      </c>
      <c r="C81" s="265">
        <v>8</v>
      </c>
      <c r="D81" s="265">
        <v>3</v>
      </c>
      <c r="E81" s="265">
        <v>0</v>
      </c>
      <c r="F81" s="265">
        <v>1</v>
      </c>
      <c r="G81" s="265">
        <v>1</v>
      </c>
      <c r="H81" s="265">
        <v>1</v>
      </c>
      <c r="I81" s="265">
        <v>1</v>
      </c>
      <c r="J81" s="265">
        <v>1</v>
      </c>
      <c r="K81" s="265">
        <v>39</v>
      </c>
      <c r="L81" s="265">
        <v>8</v>
      </c>
      <c r="M81" s="265">
        <v>3</v>
      </c>
      <c r="N81" s="265">
        <v>12</v>
      </c>
      <c r="O81" s="265">
        <v>17</v>
      </c>
      <c r="P81" s="265">
        <v>3</v>
      </c>
      <c r="Q81" s="265">
        <v>1</v>
      </c>
      <c r="R81" s="265">
        <v>1</v>
      </c>
    </row>
    <row r="82" spans="1:18" ht="15">
      <c r="A82" s="327" t="s">
        <v>406</v>
      </c>
      <c r="B82" s="195" t="s">
        <v>208</v>
      </c>
      <c r="C82" s="265">
        <v>19</v>
      </c>
      <c r="D82" s="265">
        <v>3</v>
      </c>
      <c r="E82" s="265">
        <v>2</v>
      </c>
      <c r="F82" s="265">
        <v>7</v>
      </c>
      <c r="G82" s="265">
        <v>7</v>
      </c>
      <c r="H82" s="265"/>
      <c r="I82" s="265"/>
      <c r="J82" s="265">
        <v>1</v>
      </c>
      <c r="K82" s="265">
        <v>70</v>
      </c>
      <c r="L82" s="265">
        <v>10</v>
      </c>
      <c r="M82" s="265">
        <v>11</v>
      </c>
      <c r="N82" s="265">
        <v>36</v>
      </c>
      <c r="O82" s="265">
        <v>23</v>
      </c>
      <c r="P82" s="265">
        <v>2</v>
      </c>
      <c r="Q82" s="265"/>
      <c r="R82" s="265">
        <v>1</v>
      </c>
    </row>
    <row r="83" spans="1:18" ht="15">
      <c r="A83" s="327" t="s">
        <v>389</v>
      </c>
      <c r="B83" s="195" t="s">
        <v>191</v>
      </c>
      <c r="C83" s="265">
        <v>13</v>
      </c>
      <c r="D83" s="265">
        <v>2</v>
      </c>
      <c r="E83" s="265">
        <v>4</v>
      </c>
      <c r="F83" s="265"/>
      <c r="G83" s="265">
        <v>5</v>
      </c>
      <c r="H83" s="265"/>
      <c r="I83" s="265"/>
      <c r="J83" s="265">
        <v>1</v>
      </c>
      <c r="K83" s="265">
        <v>36</v>
      </c>
      <c r="L83" s="265">
        <v>4</v>
      </c>
      <c r="M83" s="265">
        <v>12</v>
      </c>
      <c r="N83" s="265">
        <v>14</v>
      </c>
      <c r="O83" s="265">
        <v>17</v>
      </c>
      <c r="P83" s="265">
        <v>2</v>
      </c>
      <c r="Q83" s="265">
        <v>1</v>
      </c>
      <c r="R83" s="265">
        <v>1</v>
      </c>
    </row>
    <row r="84" spans="1:18" ht="15">
      <c r="A84" s="327" t="s">
        <v>388</v>
      </c>
      <c r="B84" s="195" t="s">
        <v>190</v>
      </c>
      <c r="C84" s="265">
        <v>19</v>
      </c>
      <c r="D84" s="265">
        <v>2</v>
      </c>
      <c r="E84" s="265">
        <v>0</v>
      </c>
      <c r="F84" s="265">
        <v>3</v>
      </c>
      <c r="G84" s="265">
        <v>3</v>
      </c>
      <c r="H84" s="265"/>
      <c r="I84" s="265">
        <v>2</v>
      </c>
      <c r="J84" s="265">
        <v>2</v>
      </c>
      <c r="K84" s="265">
        <v>87</v>
      </c>
      <c r="L84" s="265">
        <v>6</v>
      </c>
      <c r="M84" s="265">
        <v>7</v>
      </c>
      <c r="N84" s="265">
        <v>18</v>
      </c>
      <c r="O84" s="265">
        <v>25</v>
      </c>
      <c r="P84" s="265">
        <v>5</v>
      </c>
      <c r="Q84" s="265">
        <v>12</v>
      </c>
      <c r="R84" s="265">
        <v>8</v>
      </c>
    </row>
    <row r="85" spans="1:18" ht="15">
      <c r="A85" s="327" t="s">
        <v>378</v>
      </c>
      <c r="B85" s="195" t="s">
        <v>180</v>
      </c>
      <c r="C85" s="265">
        <v>8</v>
      </c>
      <c r="D85" s="265">
        <v>1</v>
      </c>
      <c r="E85" s="265">
        <v>2</v>
      </c>
      <c r="F85" s="265">
        <v>3</v>
      </c>
      <c r="G85" s="265">
        <v>4</v>
      </c>
      <c r="H85" s="265">
        <v>1</v>
      </c>
      <c r="I85" s="265"/>
      <c r="J85" s="265">
        <v>0</v>
      </c>
      <c r="K85" s="265">
        <v>24</v>
      </c>
      <c r="L85" s="265">
        <v>6</v>
      </c>
      <c r="M85" s="265">
        <v>8</v>
      </c>
      <c r="N85" s="265">
        <v>20</v>
      </c>
      <c r="O85" s="265">
        <v>52</v>
      </c>
      <c r="P85" s="265">
        <v>5</v>
      </c>
      <c r="Q85" s="265">
        <v>1</v>
      </c>
      <c r="R85" s="265">
        <v>0</v>
      </c>
    </row>
    <row r="86" spans="1:18" ht="15" customHeight="1">
      <c r="A86" s="738" t="s">
        <v>474</v>
      </c>
      <c r="B86" s="739"/>
      <c r="C86" s="265">
        <v>67</v>
      </c>
      <c r="D86" s="265">
        <v>11</v>
      </c>
      <c r="E86" s="265">
        <v>8</v>
      </c>
      <c r="F86" s="265">
        <v>14</v>
      </c>
      <c r="G86" s="265">
        <v>20</v>
      </c>
      <c r="H86" s="265">
        <v>2</v>
      </c>
      <c r="I86" s="265">
        <v>3</v>
      </c>
      <c r="J86" s="265">
        <v>5</v>
      </c>
      <c r="K86" s="265">
        <v>256</v>
      </c>
      <c r="L86" s="265">
        <v>34</v>
      </c>
      <c r="M86" s="265">
        <v>41</v>
      </c>
      <c r="N86" s="265">
        <v>100</v>
      </c>
      <c r="O86" s="265">
        <v>134</v>
      </c>
      <c r="P86" s="265">
        <v>17</v>
      </c>
      <c r="Q86" s="265">
        <v>15</v>
      </c>
      <c r="R86" s="265">
        <v>11</v>
      </c>
    </row>
    <row r="87" spans="1:18" ht="15" customHeight="1">
      <c r="A87" s="732" t="s">
        <v>495</v>
      </c>
      <c r="B87" s="733"/>
      <c r="C87" s="733"/>
      <c r="D87" s="733"/>
      <c r="E87" s="733"/>
      <c r="F87" s="733"/>
      <c r="G87" s="733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4"/>
    </row>
    <row r="88" spans="1:18" ht="15">
      <c r="A88" s="327" t="s">
        <v>376</v>
      </c>
      <c r="B88" s="195" t="s">
        <v>178</v>
      </c>
      <c r="C88" s="265">
        <v>102</v>
      </c>
      <c r="D88" s="265">
        <v>8</v>
      </c>
      <c r="E88" s="265">
        <v>17</v>
      </c>
      <c r="F88" s="265">
        <v>22</v>
      </c>
      <c r="G88" s="265">
        <v>16</v>
      </c>
      <c r="H88" s="265"/>
      <c r="I88" s="265">
        <v>1</v>
      </c>
      <c r="J88" s="265">
        <v>0</v>
      </c>
      <c r="K88" s="265">
        <v>388</v>
      </c>
      <c r="L88" s="265">
        <v>64</v>
      </c>
      <c r="M88" s="265">
        <v>76</v>
      </c>
      <c r="N88" s="265">
        <v>106</v>
      </c>
      <c r="O88" s="265">
        <v>107</v>
      </c>
      <c r="P88" s="265">
        <v>5</v>
      </c>
      <c r="Q88" s="265">
        <v>5</v>
      </c>
      <c r="R88" s="265">
        <v>3</v>
      </c>
    </row>
    <row r="89" spans="1:18" ht="15">
      <c r="A89" s="327" t="s">
        <v>396</v>
      </c>
      <c r="B89" s="195" t="s">
        <v>198</v>
      </c>
      <c r="C89" s="265">
        <v>14</v>
      </c>
      <c r="D89" s="265">
        <v>7</v>
      </c>
      <c r="E89" s="265">
        <v>8</v>
      </c>
      <c r="F89" s="265">
        <v>3</v>
      </c>
      <c r="G89" s="265"/>
      <c r="H89" s="265">
        <v>1</v>
      </c>
      <c r="I89" s="265"/>
      <c r="J89" s="265">
        <v>2</v>
      </c>
      <c r="K89" s="265">
        <v>79</v>
      </c>
      <c r="L89" s="265">
        <v>19</v>
      </c>
      <c r="M89" s="265">
        <v>17</v>
      </c>
      <c r="N89" s="265">
        <v>21</v>
      </c>
      <c r="O89" s="265">
        <v>22</v>
      </c>
      <c r="P89" s="265">
        <v>3</v>
      </c>
      <c r="Q89" s="265">
        <v>1</v>
      </c>
      <c r="R89" s="265">
        <v>2</v>
      </c>
    </row>
    <row r="90" spans="1:18" ht="15">
      <c r="A90" s="327" t="s">
        <v>404</v>
      </c>
      <c r="B90" s="195" t="s">
        <v>206</v>
      </c>
      <c r="C90" s="265">
        <v>6</v>
      </c>
      <c r="D90" s="265">
        <v>3</v>
      </c>
      <c r="E90" s="265">
        <v>0</v>
      </c>
      <c r="F90" s="265">
        <v>8</v>
      </c>
      <c r="G90" s="265">
        <v>9</v>
      </c>
      <c r="H90" s="265"/>
      <c r="I90" s="265"/>
      <c r="J90" s="265">
        <v>2</v>
      </c>
      <c r="K90" s="265">
        <v>32</v>
      </c>
      <c r="L90" s="265">
        <v>6</v>
      </c>
      <c r="M90" s="265">
        <v>3</v>
      </c>
      <c r="N90" s="265">
        <v>31</v>
      </c>
      <c r="O90" s="265">
        <v>34</v>
      </c>
      <c r="P90" s="265">
        <v>1</v>
      </c>
      <c r="Q90" s="265">
        <v>5</v>
      </c>
      <c r="R90" s="265">
        <v>3</v>
      </c>
    </row>
    <row r="91" spans="1:18" ht="15" customHeight="1">
      <c r="A91" s="738" t="s">
        <v>474</v>
      </c>
      <c r="B91" s="739"/>
      <c r="C91" s="265">
        <v>122</v>
      </c>
      <c r="D91" s="265">
        <v>18</v>
      </c>
      <c r="E91" s="265">
        <v>25</v>
      </c>
      <c r="F91" s="265">
        <v>33</v>
      </c>
      <c r="G91" s="265">
        <v>25</v>
      </c>
      <c r="H91" s="265">
        <v>1</v>
      </c>
      <c r="I91" s="265">
        <v>1</v>
      </c>
      <c r="J91" s="265">
        <v>4</v>
      </c>
      <c r="K91" s="265">
        <v>499</v>
      </c>
      <c r="L91" s="265">
        <v>89</v>
      </c>
      <c r="M91" s="265">
        <v>96</v>
      </c>
      <c r="N91" s="265">
        <v>158</v>
      </c>
      <c r="O91" s="265">
        <v>163</v>
      </c>
      <c r="P91" s="265">
        <v>9</v>
      </c>
      <c r="Q91" s="265">
        <v>11</v>
      </c>
      <c r="R91" s="265">
        <v>8</v>
      </c>
    </row>
    <row r="92" spans="1:18" ht="15" customHeight="1">
      <c r="A92" s="738" t="s">
        <v>475</v>
      </c>
      <c r="B92" s="739"/>
      <c r="C92" s="265">
        <v>189</v>
      </c>
      <c r="D92" s="265">
        <v>29</v>
      </c>
      <c r="E92" s="265">
        <v>33</v>
      </c>
      <c r="F92" s="265">
        <v>47</v>
      </c>
      <c r="G92" s="265">
        <v>45</v>
      </c>
      <c r="H92" s="265">
        <v>3</v>
      </c>
      <c r="I92" s="265">
        <v>4</v>
      </c>
      <c r="J92" s="265">
        <v>9</v>
      </c>
      <c r="K92" s="265">
        <v>755</v>
      </c>
      <c r="L92" s="265">
        <v>123</v>
      </c>
      <c r="M92" s="265">
        <v>137</v>
      </c>
      <c r="N92" s="265">
        <v>258</v>
      </c>
      <c r="O92" s="265">
        <v>297</v>
      </c>
      <c r="P92" s="265">
        <v>26</v>
      </c>
      <c r="Q92" s="265">
        <v>26</v>
      </c>
      <c r="R92" s="265">
        <v>19</v>
      </c>
    </row>
    <row r="93" spans="1:18" ht="15" customHeight="1">
      <c r="A93" s="740" t="s">
        <v>496</v>
      </c>
      <c r="B93" s="741"/>
      <c r="C93" s="741"/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741"/>
      <c r="P93" s="741"/>
      <c r="Q93" s="741"/>
      <c r="R93" s="742"/>
    </row>
    <row r="94" spans="1:18" ht="15" customHeight="1">
      <c r="A94" s="732" t="s">
        <v>497</v>
      </c>
      <c r="B94" s="733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3"/>
      <c r="N94" s="733"/>
      <c r="O94" s="733"/>
      <c r="P94" s="733"/>
      <c r="Q94" s="733"/>
      <c r="R94" s="734"/>
    </row>
    <row r="95" spans="1:18" ht="15">
      <c r="A95" s="327" t="s">
        <v>405</v>
      </c>
      <c r="B95" s="195" t="s">
        <v>207</v>
      </c>
      <c r="C95" s="265">
        <v>12</v>
      </c>
      <c r="D95" s="265">
        <v>1</v>
      </c>
      <c r="E95" s="265">
        <v>1</v>
      </c>
      <c r="F95" s="265">
        <v>9</v>
      </c>
      <c r="G95" s="265">
        <v>8</v>
      </c>
      <c r="H95" s="265"/>
      <c r="I95" s="265"/>
      <c r="J95" s="265">
        <v>0</v>
      </c>
      <c r="K95" s="265">
        <v>52</v>
      </c>
      <c r="L95" s="265">
        <v>8</v>
      </c>
      <c r="M95" s="265">
        <v>6</v>
      </c>
      <c r="N95" s="265">
        <v>32</v>
      </c>
      <c r="O95" s="265">
        <v>71</v>
      </c>
      <c r="P95" s="265">
        <v>1</v>
      </c>
      <c r="Q95" s="265"/>
      <c r="R95" s="265">
        <v>1</v>
      </c>
    </row>
    <row r="96" spans="1:18" ht="15">
      <c r="A96" s="327" t="s">
        <v>416</v>
      </c>
      <c r="B96" s="195" t="s">
        <v>218</v>
      </c>
      <c r="C96" s="265">
        <v>3</v>
      </c>
      <c r="D96" s="265">
        <v>0</v>
      </c>
      <c r="E96" s="265">
        <v>2</v>
      </c>
      <c r="F96" s="265"/>
      <c r="G96" s="265">
        <v>4</v>
      </c>
      <c r="H96" s="265"/>
      <c r="I96" s="265"/>
      <c r="J96" s="265">
        <v>1</v>
      </c>
      <c r="K96" s="265">
        <v>20</v>
      </c>
      <c r="L96" s="265">
        <v>3</v>
      </c>
      <c r="M96" s="265">
        <v>10</v>
      </c>
      <c r="N96" s="265">
        <v>11</v>
      </c>
      <c r="O96" s="265">
        <v>29</v>
      </c>
      <c r="P96" s="265"/>
      <c r="Q96" s="265">
        <v>6</v>
      </c>
      <c r="R96" s="265">
        <v>2</v>
      </c>
    </row>
    <row r="97" spans="1:18" ht="15">
      <c r="A97" s="327" t="s">
        <v>412</v>
      </c>
      <c r="B97" s="195" t="s">
        <v>214</v>
      </c>
      <c r="C97" s="265">
        <v>5</v>
      </c>
      <c r="D97" s="265">
        <v>2</v>
      </c>
      <c r="E97" s="265">
        <v>2</v>
      </c>
      <c r="F97" s="265">
        <v>1</v>
      </c>
      <c r="G97" s="265">
        <v>1</v>
      </c>
      <c r="H97" s="265"/>
      <c r="I97" s="265"/>
      <c r="J97" s="265">
        <v>0</v>
      </c>
      <c r="K97" s="265">
        <v>17</v>
      </c>
      <c r="L97" s="265">
        <v>3</v>
      </c>
      <c r="M97" s="265">
        <v>3</v>
      </c>
      <c r="N97" s="265">
        <v>5</v>
      </c>
      <c r="O97" s="265">
        <v>9</v>
      </c>
      <c r="P97" s="265"/>
      <c r="Q97" s="265">
        <v>1</v>
      </c>
      <c r="R97" s="265">
        <v>1</v>
      </c>
    </row>
    <row r="98" spans="1:18" ht="15" customHeight="1">
      <c r="A98" s="738" t="s">
        <v>474</v>
      </c>
      <c r="B98" s="739"/>
      <c r="C98" s="265">
        <v>20</v>
      </c>
      <c r="D98" s="265">
        <v>3</v>
      </c>
      <c r="E98" s="265">
        <v>5</v>
      </c>
      <c r="F98" s="265">
        <v>10</v>
      </c>
      <c r="G98" s="265">
        <v>13</v>
      </c>
      <c r="H98" s="265">
        <v>0</v>
      </c>
      <c r="I98" s="265">
        <v>0</v>
      </c>
      <c r="J98" s="265">
        <v>1</v>
      </c>
      <c r="K98" s="265">
        <v>89</v>
      </c>
      <c r="L98" s="265">
        <v>14</v>
      </c>
      <c r="M98" s="265">
        <v>19</v>
      </c>
      <c r="N98" s="265">
        <v>48</v>
      </c>
      <c r="O98" s="265">
        <v>109</v>
      </c>
      <c r="P98" s="265">
        <v>1</v>
      </c>
      <c r="Q98" s="265">
        <v>7</v>
      </c>
      <c r="R98" s="265">
        <v>4</v>
      </c>
    </row>
    <row r="99" spans="1:18" ht="15" customHeight="1">
      <c r="A99" s="732" t="s">
        <v>498</v>
      </c>
      <c r="B99" s="733"/>
      <c r="C99" s="733"/>
      <c r="D99" s="733"/>
      <c r="E99" s="733"/>
      <c r="F99" s="733"/>
      <c r="G99" s="733"/>
      <c r="H99" s="733"/>
      <c r="I99" s="733"/>
      <c r="J99" s="733"/>
      <c r="K99" s="733"/>
      <c r="L99" s="733"/>
      <c r="M99" s="733"/>
      <c r="N99" s="733"/>
      <c r="O99" s="733"/>
      <c r="P99" s="733"/>
      <c r="Q99" s="733"/>
      <c r="R99" s="734"/>
    </row>
    <row r="100" spans="1:18" ht="15">
      <c r="A100" s="327" t="s">
        <v>375</v>
      </c>
      <c r="B100" s="195" t="s">
        <v>177</v>
      </c>
      <c r="C100" s="265">
        <v>4</v>
      </c>
      <c r="D100" s="265">
        <v>0</v>
      </c>
      <c r="E100" s="265">
        <v>2</v>
      </c>
      <c r="F100" s="265">
        <v>4</v>
      </c>
      <c r="G100" s="265">
        <v>3</v>
      </c>
      <c r="H100" s="265">
        <v>2</v>
      </c>
      <c r="I100" s="265">
        <v>4</v>
      </c>
      <c r="J100" s="265">
        <v>1</v>
      </c>
      <c r="K100" s="265">
        <v>29</v>
      </c>
      <c r="L100" s="265">
        <v>8</v>
      </c>
      <c r="M100" s="265">
        <v>7</v>
      </c>
      <c r="N100" s="265">
        <v>12</v>
      </c>
      <c r="O100" s="265">
        <v>33</v>
      </c>
      <c r="P100" s="265">
        <v>5</v>
      </c>
      <c r="Q100" s="265">
        <v>5</v>
      </c>
      <c r="R100" s="265">
        <v>2</v>
      </c>
    </row>
    <row r="101" spans="1:18" ht="15">
      <c r="A101" s="327" t="s">
        <v>356</v>
      </c>
      <c r="B101" s="195" t="s">
        <v>159</v>
      </c>
      <c r="C101" s="265">
        <v>2</v>
      </c>
      <c r="D101" s="265">
        <v>2</v>
      </c>
      <c r="E101" s="265">
        <v>2</v>
      </c>
      <c r="F101" s="265"/>
      <c r="G101" s="265">
        <v>4</v>
      </c>
      <c r="H101" s="265">
        <v>1</v>
      </c>
      <c r="I101" s="265">
        <v>1</v>
      </c>
      <c r="J101" s="265">
        <v>1</v>
      </c>
      <c r="K101" s="265">
        <v>12</v>
      </c>
      <c r="L101" s="265">
        <v>2</v>
      </c>
      <c r="M101" s="265">
        <v>3</v>
      </c>
      <c r="N101" s="265">
        <v>3</v>
      </c>
      <c r="O101" s="265">
        <v>11</v>
      </c>
      <c r="P101" s="265">
        <v>2</v>
      </c>
      <c r="Q101" s="265">
        <v>2</v>
      </c>
      <c r="R101" s="265">
        <v>4</v>
      </c>
    </row>
    <row r="102" spans="1:18" ht="15">
      <c r="A102" s="327" t="s">
        <v>395</v>
      </c>
      <c r="B102" s="195" t="s">
        <v>197</v>
      </c>
      <c r="C102" s="265">
        <v>3</v>
      </c>
      <c r="D102" s="265">
        <v>0</v>
      </c>
      <c r="E102" s="265">
        <v>0</v>
      </c>
      <c r="F102" s="265">
        <v>1</v>
      </c>
      <c r="G102" s="265">
        <v>2</v>
      </c>
      <c r="H102" s="265">
        <v>1</v>
      </c>
      <c r="I102" s="265"/>
      <c r="J102" s="265">
        <v>0</v>
      </c>
      <c r="K102" s="265">
        <v>20</v>
      </c>
      <c r="L102" s="265">
        <v>2</v>
      </c>
      <c r="M102" s="265">
        <v>0</v>
      </c>
      <c r="N102" s="265">
        <v>11</v>
      </c>
      <c r="O102" s="265">
        <v>12</v>
      </c>
      <c r="P102" s="265">
        <v>2</v>
      </c>
      <c r="Q102" s="265">
        <v>1</v>
      </c>
      <c r="R102" s="265">
        <v>1</v>
      </c>
    </row>
    <row r="103" spans="1:18" ht="15" customHeight="1">
      <c r="A103" s="738" t="s">
        <v>474</v>
      </c>
      <c r="B103" s="739"/>
      <c r="C103" s="265">
        <v>9</v>
      </c>
      <c r="D103" s="265">
        <v>2</v>
      </c>
      <c r="E103" s="265">
        <v>4</v>
      </c>
      <c r="F103" s="265">
        <v>5</v>
      </c>
      <c r="G103" s="265">
        <v>9</v>
      </c>
      <c r="H103" s="265">
        <v>4</v>
      </c>
      <c r="I103" s="265">
        <v>5</v>
      </c>
      <c r="J103" s="265">
        <v>2</v>
      </c>
      <c r="K103" s="265">
        <v>61</v>
      </c>
      <c r="L103" s="265">
        <v>12</v>
      </c>
      <c r="M103" s="265">
        <v>10</v>
      </c>
      <c r="N103" s="265">
        <v>26</v>
      </c>
      <c r="O103" s="265">
        <v>56</v>
      </c>
      <c r="P103" s="265">
        <v>9</v>
      </c>
      <c r="Q103" s="265">
        <v>8</v>
      </c>
      <c r="R103" s="265">
        <v>7</v>
      </c>
    </row>
    <row r="104" spans="1:18" ht="15" customHeight="1">
      <c r="A104" s="732" t="s">
        <v>499</v>
      </c>
      <c r="B104" s="733"/>
      <c r="C104" s="733"/>
      <c r="D104" s="733"/>
      <c r="E104" s="733"/>
      <c r="F104" s="733"/>
      <c r="G104" s="733"/>
      <c r="H104" s="733"/>
      <c r="I104" s="733"/>
      <c r="J104" s="733"/>
      <c r="K104" s="733"/>
      <c r="L104" s="733"/>
      <c r="M104" s="733"/>
      <c r="N104" s="733"/>
      <c r="O104" s="733"/>
      <c r="P104" s="733"/>
      <c r="Q104" s="733"/>
      <c r="R104" s="734"/>
    </row>
    <row r="105" spans="1:18" ht="15">
      <c r="A105" s="327" t="s">
        <v>393</v>
      </c>
      <c r="B105" s="195" t="s">
        <v>195</v>
      </c>
      <c r="C105" s="265">
        <v>40</v>
      </c>
      <c r="D105" s="265">
        <v>6</v>
      </c>
      <c r="E105" s="265">
        <v>3</v>
      </c>
      <c r="F105" s="265">
        <v>17</v>
      </c>
      <c r="G105" s="265">
        <v>14</v>
      </c>
      <c r="H105" s="265">
        <v>1</v>
      </c>
      <c r="I105" s="265"/>
      <c r="J105" s="265">
        <v>1</v>
      </c>
      <c r="K105" s="265">
        <v>207</v>
      </c>
      <c r="L105" s="265">
        <v>27</v>
      </c>
      <c r="M105" s="265">
        <v>27</v>
      </c>
      <c r="N105" s="265">
        <v>54</v>
      </c>
      <c r="O105" s="265">
        <v>80</v>
      </c>
      <c r="P105" s="265">
        <v>1</v>
      </c>
      <c r="Q105" s="265">
        <v>2</v>
      </c>
      <c r="R105" s="265">
        <v>2</v>
      </c>
    </row>
    <row r="106" spans="1:18" ht="15">
      <c r="A106" s="327" t="s">
        <v>398</v>
      </c>
      <c r="B106" s="195" t="s">
        <v>200</v>
      </c>
      <c r="C106" s="265">
        <v>4</v>
      </c>
      <c r="D106" s="265">
        <v>1</v>
      </c>
      <c r="E106" s="265">
        <v>1</v>
      </c>
      <c r="F106" s="265">
        <v>9</v>
      </c>
      <c r="G106" s="265">
        <v>10</v>
      </c>
      <c r="H106" s="265">
        <v>1</v>
      </c>
      <c r="I106" s="265"/>
      <c r="J106" s="265">
        <v>0</v>
      </c>
      <c r="K106" s="265">
        <v>33</v>
      </c>
      <c r="L106" s="265">
        <v>4</v>
      </c>
      <c r="M106" s="265">
        <v>8</v>
      </c>
      <c r="N106" s="265">
        <v>44</v>
      </c>
      <c r="O106" s="265">
        <v>52</v>
      </c>
      <c r="P106" s="265">
        <v>3</v>
      </c>
      <c r="Q106" s="265">
        <v>1</v>
      </c>
      <c r="R106" s="265">
        <v>0</v>
      </c>
    </row>
    <row r="107" spans="1:18" ht="15">
      <c r="A107" s="327" t="s">
        <v>357</v>
      </c>
      <c r="B107" s="195" t="s">
        <v>160</v>
      </c>
      <c r="C107" s="265">
        <v>22</v>
      </c>
      <c r="D107" s="265">
        <v>1</v>
      </c>
      <c r="E107" s="265">
        <v>2</v>
      </c>
      <c r="F107" s="265">
        <v>4</v>
      </c>
      <c r="G107" s="265">
        <v>16</v>
      </c>
      <c r="H107" s="265">
        <v>1</v>
      </c>
      <c r="I107" s="265">
        <v>1</v>
      </c>
      <c r="J107" s="265">
        <v>1</v>
      </c>
      <c r="K107" s="265">
        <v>90</v>
      </c>
      <c r="L107" s="265">
        <v>7</v>
      </c>
      <c r="M107" s="265">
        <v>6</v>
      </c>
      <c r="N107" s="265">
        <v>25</v>
      </c>
      <c r="O107" s="265">
        <v>83</v>
      </c>
      <c r="P107" s="265">
        <v>12</v>
      </c>
      <c r="Q107" s="265">
        <v>2</v>
      </c>
      <c r="R107" s="265">
        <v>3</v>
      </c>
    </row>
    <row r="108" spans="1:18" ht="15">
      <c r="A108" s="327" t="s">
        <v>343</v>
      </c>
      <c r="B108" s="195" t="s">
        <v>146</v>
      </c>
      <c r="C108" s="265">
        <v>9</v>
      </c>
      <c r="D108" s="265">
        <v>1</v>
      </c>
      <c r="E108" s="265">
        <v>2</v>
      </c>
      <c r="F108" s="265">
        <v>1</v>
      </c>
      <c r="G108" s="265">
        <v>7</v>
      </c>
      <c r="H108" s="265"/>
      <c r="I108" s="265"/>
      <c r="J108" s="265">
        <v>0</v>
      </c>
      <c r="K108" s="265">
        <v>35</v>
      </c>
      <c r="L108" s="265">
        <v>3</v>
      </c>
      <c r="M108" s="265">
        <v>5</v>
      </c>
      <c r="N108" s="265">
        <v>10</v>
      </c>
      <c r="O108" s="265">
        <v>20</v>
      </c>
      <c r="P108" s="265">
        <v>1</v>
      </c>
      <c r="Q108" s="265">
        <v>2</v>
      </c>
      <c r="R108" s="265">
        <v>0</v>
      </c>
    </row>
    <row r="109" spans="1:18" ht="15" customHeight="1">
      <c r="A109" s="738" t="s">
        <v>474</v>
      </c>
      <c r="B109" s="739"/>
      <c r="C109" s="265">
        <v>75</v>
      </c>
      <c r="D109" s="265">
        <v>9</v>
      </c>
      <c r="E109" s="265">
        <v>8</v>
      </c>
      <c r="F109" s="265">
        <v>31</v>
      </c>
      <c r="G109" s="265">
        <v>47</v>
      </c>
      <c r="H109" s="265">
        <v>3</v>
      </c>
      <c r="I109" s="265">
        <v>1</v>
      </c>
      <c r="J109" s="265">
        <v>2</v>
      </c>
      <c r="K109" s="265">
        <v>365</v>
      </c>
      <c r="L109" s="265">
        <v>41</v>
      </c>
      <c r="M109" s="265">
        <v>46</v>
      </c>
      <c r="N109" s="265">
        <v>133</v>
      </c>
      <c r="O109" s="265">
        <v>235</v>
      </c>
      <c r="P109" s="265">
        <v>17</v>
      </c>
      <c r="Q109" s="265">
        <v>7</v>
      </c>
      <c r="R109" s="265">
        <v>5</v>
      </c>
    </row>
    <row r="110" spans="1:18" ht="15" customHeight="1">
      <c r="A110" s="738" t="s">
        <v>475</v>
      </c>
      <c r="B110" s="739"/>
      <c r="C110" s="265">
        <v>104</v>
      </c>
      <c r="D110" s="265">
        <v>14</v>
      </c>
      <c r="E110" s="265">
        <v>17</v>
      </c>
      <c r="F110" s="265">
        <v>46</v>
      </c>
      <c r="G110" s="265">
        <v>69</v>
      </c>
      <c r="H110" s="265">
        <v>7</v>
      </c>
      <c r="I110" s="265">
        <v>6</v>
      </c>
      <c r="J110" s="265">
        <v>5</v>
      </c>
      <c r="K110" s="265">
        <v>515</v>
      </c>
      <c r="L110" s="265">
        <v>67</v>
      </c>
      <c r="M110" s="265">
        <v>75</v>
      </c>
      <c r="N110" s="265">
        <v>207</v>
      </c>
      <c r="O110" s="265">
        <v>400</v>
      </c>
      <c r="P110" s="265">
        <v>27</v>
      </c>
      <c r="Q110" s="265">
        <v>22</v>
      </c>
      <c r="R110" s="265">
        <v>16</v>
      </c>
    </row>
    <row r="111" spans="1:18" ht="15" customHeight="1">
      <c r="A111" s="740" t="s">
        <v>500</v>
      </c>
      <c r="B111" s="741"/>
      <c r="C111" s="741"/>
      <c r="D111" s="741"/>
      <c r="E111" s="741"/>
      <c r="F111" s="741"/>
      <c r="G111" s="741"/>
      <c r="H111" s="741"/>
      <c r="I111" s="741"/>
      <c r="J111" s="741"/>
      <c r="K111" s="741"/>
      <c r="L111" s="741"/>
      <c r="M111" s="741"/>
      <c r="N111" s="741"/>
      <c r="O111" s="741"/>
      <c r="P111" s="741"/>
      <c r="Q111" s="741"/>
      <c r="R111" s="742"/>
    </row>
    <row r="112" spans="1:18" ht="15" customHeight="1">
      <c r="A112" s="732" t="s">
        <v>501</v>
      </c>
      <c r="B112" s="733"/>
      <c r="C112" s="733"/>
      <c r="D112" s="733"/>
      <c r="E112" s="733"/>
      <c r="F112" s="733"/>
      <c r="G112" s="733"/>
      <c r="H112" s="733"/>
      <c r="I112" s="733"/>
      <c r="J112" s="733"/>
      <c r="K112" s="733"/>
      <c r="L112" s="733"/>
      <c r="M112" s="733"/>
      <c r="N112" s="733"/>
      <c r="O112" s="733"/>
      <c r="P112" s="733"/>
      <c r="Q112" s="733"/>
      <c r="R112" s="734"/>
    </row>
    <row r="113" spans="1:18" ht="15">
      <c r="A113" s="327" t="s">
        <v>399</v>
      </c>
      <c r="B113" s="195" t="s">
        <v>201</v>
      </c>
      <c r="C113" s="265">
        <v>32</v>
      </c>
      <c r="D113" s="265">
        <v>1</v>
      </c>
      <c r="E113" s="265">
        <v>4</v>
      </c>
      <c r="F113" s="265">
        <v>8</v>
      </c>
      <c r="G113" s="265">
        <v>10</v>
      </c>
      <c r="H113" s="265"/>
      <c r="I113" s="265"/>
      <c r="J113" s="265">
        <v>0</v>
      </c>
      <c r="K113" s="265">
        <v>130</v>
      </c>
      <c r="L113" s="265">
        <v>9</v>
      </c>
      <c r="M113" s="265">
        <v>13</v>
      </c>
      <c r="N113" s="265">
        <v>31</v>
      </c>
      <c r="O113" s="265">
        <v>38</v>
      </c>
      <c r="P113" s="265">
        <v>1</v>
      </c>
      <c r="Q113" s="265">
        <v>1</v>
      </c>
      <c r="R113" s="265">
        <v>3</v>
      </c>
    </row>
    <row r="114" spans="1:18" ht="15">
      <c r="A114" s="327" t="s">
        <v>390</v>
      </c>
      <c r="B114" s="195" t="s">
        <v>192</v>
      </c>
      <c r="C114" s="265">
        <v>15</v>
      </c>
      <c r="D114" s="265">
        <v>1</v>
      </c>
      <c r="E114" s="265">
        <v>2</v>
      </c>
      <c r="F114" s="265">
        <v>2</v>
      </c>
      <c r="G114" s="265">
        <v>9</v>
      </c>
      <c r="H114" s="265"/>
      <c r="I114" s="265">
        <v>1</v>
      </c>
      <c r="J114" s="265">
        <v>1</v>
      </c>
      <c r="K114" s="265">
        <v>68</v>
      </c>
      <c r="L114" s="265">
        <v>12</v>
      </c>
      <c r="M114" s="265">
        <v>15</v>
      </c>
      <c r="N114" s="265">
        <v>22</v>
      </c>
      <c r="O114" s="265">
        <v>58</v>
      </c>
      <c r="P114" s="265">
        <v>1</v>
      </c>
      <c r="Q114" s="265">
        <v>3</v>
      </c>
      <c r="R114" s="265">
        <v>1</v>
      </c>
    </row>
    <row r="115" spans="1:18" ht="15">
      <c r="A115" s="327" t="s">
        <v>366</v>
      </c>
      <c r="B115" s="195" t="s">
        <v>169</v>
      </c>
      <c r="C115" s="265">
        <v>9</v>
      </c>
      <c r="D115" s="265">
        <v>0</v>
      </c>
      <c r="E115" s="265">
        <v>0</v>
      </c>
      <c r="F115" s="265">
        <v>2</v>
      </c>
      <c r="G115" s="265">
        <v>3</v>
      </c>
      <c r="H115" s="265">
        <v>3</v>
      </c>
      <c r="I115" s="265">
        <v>1</v>
      </c>
      <c r="J115" s="265">
        <v>0</v>
      </c>
      <c r="K115" s="265">
        <v>40</v>
      </c>
      <c r="L115" s="265">
        <v>2</v>
      </c>
      <c r="M115" s="265">
        <v>0</v>
      </c>
      <c r="N115" s="265">
        <v>19</v>
      </c>
      <c r="O115" s="265">
        <v>21</v>
      </c>
      <c r="P115" s="265">
        <v>3</v>
      </c>
      <c r="Q115" s="265">
        <v>1</v>
      </c>
      <c r="R115" s="265">
        <v>0</v>
      </c>
    </row>
    <row r="116" spans="1:18" ht="15">
      <c r="A116" s="327" t="s">
        <v>391</v>
      </c>
      <c r="B116" s="195" t="s">
        <v>193</v>
      </c>
      <c r="C116" s="265">
        <v>14</v>
      </c>
      <c r="D116" s="265">
        <v>2</v>
      </c>
      <c r="E116" s="265">
        <v>9</v>
      </c>
      <c r="F116" s="265">
        <v>5</v>
      </c>
      <c r="G116" s="265">
        <v>2</v>
      </c>
      <c r="H116" s="265">
        <v>1</v>
      </c>
      <c r="I116" s="265"/>
      <c r="J116" s="265">
        <v>0</v>
      </c>
      <c r="K116" s="265">
        <v>40</v>
      </c>
      <c r="L116" s="265">
        <v>7</v>
      </c>
      <c r="M116" s="265">
        <v>11</v>
      </c>
      <c r="N116" s="265">
        <v>32</v>
      </c>
      <c r="O116" s="265">
        <v>20</v>
      </c>
      <c r="P116" s="265">
        <v>4</v>
      </c>
      <c r="Q116" s="265">
        <v>1</v>
      </c>
      <c r="R116" s="265">
        <v>1</v>
      </c>
    </row>
    <row r="117" spans="1:18" ht="15">
      <c r="A117" s="327" t="s">
        <v>346</v>
      </c>
      <c r="B117" s="195" t="s">
        <v>149</v>
      </c>
      <c r="C117" s="265">
        <v>5</v>
      </c>
      <c r="D117" s="265">
        <v>0</v>
      </c>
      <c r="E117" s="265">
        <v>0</v>
      </c>
      <c r="F117" s="265">
        <v>1</v>
      </c>
      <c r="G117" s="265">
        <v>3</v>
      </c>
      <c r="H117" s="265">
        <v>1</v>
      </c>
      <c r="I117" s="265"/>
      <c r="J117" s="265">
        <v>0</v>
      </c>
      <c r="K117" s="265">
        <v>24</v>
      </c>
      <c r="L117" s="265">
        <v>1</v>
      </c>
      <c r="M117" s="265">
        <v>3</v>
      </c>
      <c r="N117" s="265">
        <v>18</v>
      </c>
      <c r="O117" s="265">
        <v>33</v>
      </c>
      <c r="P117" s="265">
        <v>1</v>
      </c>
      <c r="Q117" s="265">
        <v>2</v>
      </c>
      <c r="R117" s="265">
        <v>1</v>
      </c>
    </row>
    <row r="118" spans="1:18" ht="15">
      <c r="A118" s="327" t="s">
        <v>367</v>
      </c>
      <c r="B118" s="195" t="s">
        <v>170</v>
      </c>
      <c r="C118" s="265">
        <v>3</v>
      </c>
      <c r="D118" s="265">
        <v>1</v>
      </c>
      <c r="E118" s="265">
        <v>0</v>
      </c>
      <c r="F118" s="265">
        <v>4</v>
      </c>
      <c r="G118" s="265">
        <v>3</v>
      </c>
      <c r="H118" s="265">
        <v>1</v>
      </c>
      <c r="I118" s="265"/>
      <c r="J118" s="265">
        <v>0</v>
      </c>
      <c r="K118" s="265">
        <v>11</v>
      </c>
      <c r="L118" s="265">
        <v>3</v>
      </c>
      <c r="M118" s="265">
        <v>1</v>
      </c>
      <c r="N118" s="265">
        <v>4</v>
      </c>
      <c r="O118" s="265">
        <v>11</v>
      </c>
      <c r="P118" s="265">
        <v>2</v>
      </c>
      <c r="Q118" s="265"/>
      <c r="R118" s="265">
        <v>3</v>
      </c>
    </row>
    <row r="119" spans="1:18" ht="15" customHeight="1">
      <c r="A119" s="738" t="s">
        <v>474</v>
      </c>
      <c r="B119" s="739"/>
      <c r="C119" s="265">
        <v>78</v>
      </c>
      <c r="D119" s="265">
        <v>5</v>
      </c>
      <c r="E119" s="265">
        <v>15</v>
      </c>
      <c r="F119" s="265">
        <v>22</v>
      </c>
      <c r="G119" s="265">
        <v>30</v>
      </c>
      <c r="H119" s="265">
        <v>6</v>
      </c>
      <c r="I119" s="265">
        <v>2</v>
      </c>
      <c r="J119" s="265">
        <v>1</v>
      </c>
      <c r="K119" s="265">
        <v>313</v>
      </c>
      <c r="L119" s="265">
        <v>34</v>
      </c>
      <c r="M119" s="265">
        <v>43</v>
      </c>
      <c r="N119" s="265">
        <v>126</v>
      </c>
      <c r="O119" s="265">
        <v>181</v>
      </c>
      <c r="P119" s="265">
        <v>12</v>
      </c>
      <c r="Q119" s="265">
        <v>8</v>
      </c>
      <c r="R119" s="265">
        <v>9</v>
      </c>
    </row>
    <row r="120" spans="1:18" ht="15" customHeight="1">
      <c r="A120" s="738" t="s">
        <v>475</v>
      </c>
      <c r="B120" s="739"/>
      <c r="C120" s="265">
        <v>78</v>
      </c>
      <c r="D120" s="265">
        <v>5</v>
      </c>
      <c r="E120" s="265">
        <v>15</v>
      </c>
      <c r="F120" s="265">
        <v>22</v>
      </c>
      <c r="G120" s="265">
        <v>30</v>
      </c>
      <c r="H120" s="265">
        <v>6</v>
      </c>
      <c r="I120" s="265">
        <v>2</v>
      </c>
      <c r="J120" s="265">
        <v>1</v>
      </c>
      <c r="K120" s="265">
        <v>313</v>
      </c>
      <c r="L120" s="265">
        <v>34</v>
      </c>
      <c r="M120" s="265">
        <v>43</v>
      </c>
      <c r="N120" s="265">
        <v>126</v>
      </c>
      <c r="O120" s="265">
        <v>181</v>
      </c>
      <c r="P120" s="265">
        <v>12</v>
      </c>
      <c r="Q120" s="265">
        <v>8</v>
      </c>
      <c r="R120" s="265">
        <v>9</v>
      </c>
    </row>
    <row r="121" spans="1:18" ht="15" customHeight="1">
      <c r="A121" s="737" t="s">
        <v>502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737"/>
      <c r="P121" s="737"/>
      <c r="Q121" s="737"/>
      <c r="R121" s="737"/>
    </row>
    <row r="122" spans="1:18" ht="15" customHeight="1">
      <c r="A122" s="735" t="s">
        <v>503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</row>
    <row r="123" spans="1:18" ht="15">
      <c r="A123" s="327" t="s">
        <v>363</v>
      </c>
      <c r="B123" s="195" t="s">
        <v>166</v>
      </c>
      <c r="C123" s="265">
        <v>11</v>
      </c>
      <c r="D123" s="265">
        <v>2</v>
      </c>
      <c r="E123" s="265">
        <v>3</v>
      </c>
      <c r="F123" s="265">
        <v>4</v>
      </c>
      <c r="G123" s="265">
        <v>6</v>
      </c>
      <c r="H123" s="265">
        <v>1</v>
      </c>
      <c r="I123" s="265">
        <v>1</v>
      </c>
      <c r="J123" s="265">
        <v>3</v>
      </c>
      <c r="K123" s="265">
        <v>55</v>
      </c>
      <c r="L123" s="265">
        <v>11</v>
      </c>
      <c r="M123" s="265">
        <v>13</v>
      </c>
      <c r="N123" s="265">
        <v>23</v>
      </c>
      <c r="O123" s="265">
        <v>23</v>
      </c>
      <c r="P123" s="265">
        <v>2</v>
      </c>
      <c r="Q123" s="265">
        <v>2</v>
      </c>
      <c r="R123" s="265">
        <v>4</v>
      </c>
    </row>
    <row r="124" spans="1:18" ht="15">
      <c r="A124" s="327" t="s">
        <v>362</v>
      </c>
      <c r="B124" s="195" t="s">
        <v>165</v>
      </c>
      <c r="C124" s="265">
        <v>7</v>
      </c>
      <c r="D124" s="265">
        <v>1</v>
      </c>
      <c r="E124" s="265">
        <v>1</v>
      </c>
      <c r="F124" s="265">
        <v>6</v>
      </c>
      <c r="G124" s="265">
        <v>5</v>
      </c>
      <c r="H124" s="265">
        <v>1</v>
      </c>
      <c r="I124" s="265"/>
      <c r="J124" s="265">
        <v>1</v>
      </c>
      <c r="K124" s="265">
        <v>28</v>
      </c>
      <c r="L124" s="265">
        <v>5</v>
      </c>
      <c r="M124" s="265">
        <v>7</v>
      </c>
      <c r="N124" s="265">
        <v>25</v>
      </c>
      <c r="O124" s="265">
        <v>42</v>
      </c>
      <c r="P124" s="265">
        <v>1</v>
      </c>
      <c r="Q124" s="265">
        <v>2</v>
      </c>
      <c r="R124" s="265">
        <v>1</v>
      </c>
    </row>
    <row r="125" spans="1:18" ht="15">
      <c r="A125" s="327" t="s">
        <v>407</v>
      </c>
      <c r="B125" s="195" t="s">
        <v>209</v>
      </c>
      <c r="C125" s="265">
        <v>0</v>
      </c>
      <c r="D125" s="265">
        <v>0</v>
      </c>
      <c r="E125" s="265">
        <v>0</v>
      </c>
      <c r="F125" s="265">
        <v>1</v>
      </c>
      <c r="G125" s="265">
        <v>2</v>
      </c>
      <c r="H125" s="265"/>
      <c r="I125" s="265"/>
      <c r="J125" s="265">
        <v>1</v>
      </c>
      <c r="K125" s="265">
        <v>5</v>
      </c>
      <c r="L125" s="265">
        <v>0</v>
      </c>
      <c r="M125" s="265">
        <v>1</v>
      </c>
      <c r="N125" s="265">
        <v>3</v>
      </c>
      <c r="O125" s="265">
        <v>7</v>
      </c>
      <c r="P125" s="265"/>
      <c r="Q125" s="265"/>
      <c r="R125" s="265">
        <v>1</v>
      </c>
    </row>
    <row r="126" spans="1:18" ht="15" customHeight="1">
      <c r="A126" s="731" t="s">
        <v>474</v>
      </c>
      <c r="B126" s="731"/>
      <c r="C126" s="265">
        <v>18</v>
      </c>
      <c r="D126" s="265">
        <v>3</v>
      </c>
      <c r="E126" s="265">
        <v>4</v>
      </c>
      <c r="F126" s="265">
        <v>11</v>
      </c>
      <c r="G126" s="265">
        <v>13</v>
      </c>
      <c r="H126" s="265">
        <v>2</v>
      </c>
      <c r="I126" s="265">
        <v>1</v>
      </c>
      <c r="J126" s="265">
        <v>5</v>
      </c>
      <c r="K126" s="265">
        <v>88</v>
      </c>
      <c r="L126" s="265">
        <v>16</v>
      </c>
      <c r="M126" s="265">
        <v>21</v>
      </c>
      <c r="N126" s="265">
        <v>51</v>
      </c>
      <c r="O126" s="265">
        <v>72</v>
      </c>
      <c r="P126" s="265">
        <v>3</v>
      </c>
      <c r="Q126" s="265">
        <v>4</v>
      </c>
      <c r="R126" s="265">
        <v>6</v>
      </c>
    </row>
    <row r="127" spans="1:18" ht="15" customHeight="1">
      <c r="A127" s="735" t="s">
        <v>504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</row>
    <row r="128" spans="1:18" ht="15">
      <c r="A128" s="327" t="s">
        <v>342</v>
      </c>
      <c r="B128" s="195" t="s">
        <v>145</v>
      </c>
      <c r="C128" s="265">
        <v>6</v>
      </c>
      <c r="D128" s="265">
        <v>0</v>
      </c>
      <c r="E128" s="265">
        <v>0</v>
      </c>
      <c r="F128" s="265">
        <v>4</v>
      </c>
      <c r="G128" s="265">
        <v>2</v>
      </c>
      <c r="H128" s="265"/>
      <c r="I128" s="265"/>
      <c r="J128" s="265">
        <v>0</v>
      </c>
      <c r="K128" s="265">
        <v>35</v>
      </c>
      <c r="L128" s="265">
        <v>2</v>
      </c>
      <c r="M128" s="265">
        <v>6</v>
      </c>
      <c r="N128" s="265">
        <v>21</v>
      </c>
      <c r="O128" s="265">
        <v>11</v>
      </c>
      <c r="P128" s="265"/>
      <c r="Q128" s="265"/>
      <c r="R128" s="265">
        <v>0</v>
      </c>
    </row>
    <row r="129" spans="1:18" ht="15">
      <c r="A129" s="327" t="s">
        <v>374</v>
      </c>
      <c r="B129" s="195" t="s">
        <v>176</v>
      </c>
      <c r="C129" s="265">
        <v>1</v>
      </c>
      <c r="D129" s="265">
        <v>0</v>
      </c>
      <c r="E129" s="265">
        <v>1</v>
      </c>
      <c r="F129" s="265"/>
      <c r="G129" s="265">
        <v>1</v>
      </c>
      <c r="H129" s="265"/>
      <c r="I129" s="265"/>
      <c r="J129" s="265">
        <v>0</v>
      </c>
      <c r="K129" s="265">
        <v>20</v>
      </c>
      <c r="L129" s="265">
        <v>1</v>
      </c>
      <c r="M129" s="265">
        <v>2</v>
      </c>
      <c r="N129" s="265">
        <v>13</v>
      </c>
      <c r="O129" s="265">
        <v>13</v>
      </c>
      <c r="P129" s="265"/>
      <c r="Q129" s="265"/>
      <c r="R129" s="265">
        <v>0</v>
      </c>
    </row>
    <row r="130" spans="1:18" ht="15">
      <c r="A130" s="327" t="s">
        <v>414</v>
      </c>
      <c r="B130" s="195" t="s">
        <v>216</v>
      </c>
      <c r="C130" s="265">
        <v>5</v>
      </c>
      <c r="D130" s="265">
        <v>0</v>
      </c>
      <c r="E130" s="265">
        <v>0</v>
      </c>
      <c r="F130" s="265">
        <v>7</v>
      </c>
      <c r="G130" s="265">
        <v>3</v>
      </c>
      <c r="H130" s="265"/>
      <c r="I130" s="265"/>
      <c r="J130" s="265">
        <v>0</v>
      </c>
      <c r="K130" s="265">
        <v>20</v>
      </c>
      <c r="L130" s="265">
        <v>2</v>
      </c>
      <c r="M130" s="265">
        <v>0</v>
      </c>
      <c r="N130" s="265">
        <v>40</v>
      </c>
      <c r="O130" s="265">
        <v>18</v>
      </c>
      <c r="P130" s="265"/>
      <c r="Q130" s="265">
        <v>2</v>
      </c>
      <c r="R130" s="265">
        <v>0</v>
      </c>
    </row>
    <row r="131" spans="1:18" ht="15">
      <c r="A131" s="327" t="s">
        <v>413</v>
      </c>
      <c r="B131" s="195" t="s">
        <v>215</v>
      </c>
      <c r="C131" s="265">
        <v>1</v>
      </c>
      <c r="D131" s="265">
        <v>0</v>
      </c>
      <c r="E131" s="265">
        <v>0</v>
      </c>
      <c r="F131" s="265">
        <v>1</v>
      </c>
      <c r="G131" s="265">
        <v>2</v>
      </c>
      <c r="H131" s="265"/>
      <c r="I131" s="265"/>
      <c r="J131" s="265">
        <v>0</v>
      </c>
      <c r="K131" s="265">
        <v>5</v>
      </c>
      <c r="L131" s="265">
        <v>0</v>
      </c>
      <c r="M131" s="265">
        <v>2</v>
      </c>
      <c r="N131" s="265">
        <v>4</v>
      </c>
      <c r="O131" s="265">
        <v>5</v>
      </c>
      <c r="P131" s="265"/>
      <c r="Q131" s="265"/>
      <c r="R131" s="265">
        <v>0</v>
      </c>
    </row>
    <row r="132" spans="1:18" ht="15" customHeight="1">
      <c r="A132" s="731" t="s">
        <v>474</v>
      </c>
      <c r="B132" s="731"/>
      <c r="C132" s="265">
        <v>13</v>
      </c>
      <c r="D132" s="265">
        <v>0</v>
      </c>
      <c r="E132" s="265">
        <v>1</v>
      </c>
      <c r="F132" s="265">
        <v>12</v>
      </c>
      <c r="G132" s="265">
        <v>8</v>
      </c>
      <c r="H132" s="265">
        <v>0</v>
      </c>
      <c r="I132" s="265">
        <v>0</v>
      </c>
      <c r="J132" s="265">
        <v>0</v>
      </c>
      <c r="K132" s="265">
        <v>80</v>
      </c>
      <c r="L132" s="265">
        <v>5</v>
      </c>
      <c r="M132" s="265">
        <v>10</v>
      </c>
      <c r="N132" s="265">
        <v>78</v>
      </c>
      <c r="O132" s="265">
        <v>47</v>
      </c>
      <c r="P132" s="265">
        <v>0</v>
      </c>
      <c r="Q132" s="265">
        <v>2</v>
      </c>
      <c r="R132" s="265">
        <v>0</v>
      </c>
    </row>
    <row r="133" spans="1:18" ht="15" customHeight="1">
      <c r="A133" s="731" t="s">
        <v>475</v>
      </c>
      <c r="B133" s="731"/>
      <c r="C133" s="265">
        <v>31</v>
      </c>
      <c r="D133" s="265">
        <v>3</v>
      </c>
      <c r="E133" s="265">
        <v>5</v>
      </c>
      <c r="F133" s="265">
        <v>23</v>
      </c>
      <c r="G133" s="265">
        <v>21</v>
      </c>
      <c r="H133" s="265">
        <v>2</v>
      </c>
      <c r="I133" s="265">
        <v>1</v>
      </c>
      <c r="J133" s="265">
        <v>5</v>
      </c>
      <c r="K133" s="265">
        <v>168</v>
      </c>
      <c r="L133" s="265">
        <v>21</v>
      </c>
      <c r="M133" s="265">
        <v>31</v>
      </c>
      <c r="N133" s="265">
        <v>129</v>
      </c>
      <c r="O133" s="265">
        <v>119</v>
      </c>
      <c r="P133" s="265">
        <v>3</v>
      </c>
      <c r="Q133" s="265">
        <v>6</v>
      </c>
      <c r="R133" s="265">
        <v>6</v>
      </c>
    </row>
    <row r="134" spans="1:18" ht="15" customHeight="1">
      <c r="A134" s="737" t="s">
        <v>505</v>
      </c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</row>
    <row r="135" spans="1:18" ht="15" customHeight="1">
      <c r="A135" s="735" t="s">
        <v>506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</row>
    <row r="136" spans="1:18" ht="15">
      <c r="A136" s="327" t="s">
        <v>382</v>
      </c>
      <c r="B136" s="195" t="s">
        <v>184</v>
      </c>
      <c r="C136" s="265">
        <v>28</v>
      </c>
      <c r="D136" s="265">
        <v>3</v>
      </c>
      <c r="E136" s="265">
        <v>5</v>
      </c>
      <c r="F136" s="265">
        <v>11</v>
      </c>
      <c r="G136" s="265">
        <v>1</v>
      </c>
      <c r="H136" s="265">
        <v>1</v>
      </c>
      <c r="I136" s="265"/>
      <c r="J136" s="265">
        <v>0</v>
      </c>
      <c r="K136" s="265">
        <v>123</v>
      </c>
      <c r="L136" s="265">
        <v>15</v>
      </c>
      <c r="M136" s="265">
        <v>15</v>
      </c>
      <c r="N136" s="265">
        <v>61</v>
      </c>
      <c r="O136" s="265">
        <v>39</v>
      </c>
      <c r="P136" s="265">
        <v>2</v>
      </c>
      <c r="Q136" s="265">
        <v>3</v>
      </c>
      <c r="R136" s="265">
        <v>0</v>
      </c>
    </row>
    <row r="137" spans="1:18" ht="15">
      <c r="A137" s="327" t="s">
        <v>361</v>
      </c>
      <c r="B137" s="195" t="s">
        <v>164</v>
      </c>
      <c r="C137" s="265">
        <v>22</v>
      </c>
      <c r="D137" s="265">
        <v>3</v>
      </c>
      <c r="E137" s="265">
        <v>1</v>
      </c>
      <c r="F137" s="265">
        <v>10</v>
      </c>
      <c r="G137" s="265">
        <v>7</v>
      </c>
      <c r="H137" s="265">
        <v>1</v>
      </c>
      <c r="I137" s="265">
        <v>1</v>
      </c>
      <c r="J137" s="265">
        <v>0</v>
      </c>
      <c r="K137" s="265">
        <v>92</v>
      </c>
      <c r="L137" s="265">
        <v>14</v>
      </c>
      <c r="M137" s="265">
        <v>20</v>
      </c>
      <c r="N137" s="265">
        <v>40</v>
      </c>
      <c r="O137" s="265">
        <v>24</v>
      </c>
      <c r="P137" s="265">
        <v>2</v>
      </c>
      <c r="Q137" s="265">
        <v>3</v>
      </c>
      <c r="R137" s="265">
        <v>1</v>
      </c>
    </row>
    <row r="138" spans="1:18" ht="15">
      <c r="A138" s="327" t="s">
        <v>350</v>
      </c>
      <c r="B138" s="195" t="s">
        <v>153</v>
      </c>
      <c r="C138" s="265">
        <v>4</v>
      </c>
      <c r="D138" s="265">
        <v>0</v>
      </c>
      <c r="E138" s="265">
        <v>2</v>
      </c>
      <c r="F138" s="265">
        <v>1</v>
      </c>
      <c r="G138" s="265">
        <v>2</v>
      </c>
      <c r="H138" s="265"/>
      <c r="I138" s="265"/>
      <c r="J138" s="265">
        <v>0</v>
      </c>
      <c r="K138" s="265">
        <v>25</v>
      </c>
      <c r="L138" s="265">
        <v>6</v>
      </c>
      <c r="M138" s="265">
        <v>6</v>
      </c>
      <c r="N138" s="265">
        <v>5</v>
      </c>
      <c r="O138" s="265">
        <v>7</v>
      </c>
      <c r="P138" s="265"/>
      <c r="Q138" s="265"/>
      <c r="R138" s="265">
        <v>0</v>
      </c>
    </row>
    <row r="139" spans="1:18" ht="15">
      <c r="A139" s="327" t="s">
        <v>400</v>
      </c>
      <c r="B139" s="195" t="s">
        <v>202</v>
      </c>
      <c r="C139" s="265">
        <v>4</v>
      </c>
      <c r="D139" s="265">
        <v>0</v>
      </c>
      <c r="E139" s="265">
        <v>0</v>
      </c>
      <c r="F139" s="265">
        <v>1</v>
      </c>
      <c r="G139" s="265">
        <v>2</v>
      </c>
      <c r="H139" s="265"/>
      <c r="I139" s="265"/>
      <c r="J139" s="265">
        <v>0</v>
      </c>
      <c r="K139" s="265">
        <v>10</v>
      </c>
      <c r="L139" s="265">
        <v>0</v>
      </c>
      <c r="M139" s="265">
        <v>1</v>
      </c>
      <c r="N139" s="265">
        <v>8</v>
      </c>
      <c r="O139" s="265">
        <v>12</v>
      </c>
      <c r="P139" s="265">
        <v>1</v>
      </c>
      <c r="Q139" s="265"/>
      <c r="R139" s="265">
        <v>0</v>
      </c>
    </row>
    <row r="140" spans="1:18" ht="15" customHeight="1">
      <c r="A140" s="731" t="s">
        <v>474</v>
      </c>
      <c r="B140" s="731"/>
      <c r="C140" s="265">
        <v>58</v>
      </c>
      <c r="D140" s="265">
        <v>6</v>
      </c>
      <c r="E140" s="265">
        <v>8</v>
      </c>
      <c r="F140" s="265">
        <v>23</v>
      </c>
      <c r="G140" s="265">
        <v>12</v>
      </c>
      <c r="H140" s="265">
        <v>2</v>
      </c>
      <c r="I140" s="265">
        <v>1</v>
      </c>
      <c r="J140" s="265">
        <v>0</v>
      </c>
      <c r="K140" s="265">
        <v>250</v>
      </c>
      <c r="L140" s="265">
        <v>35</v>
      </c>
      <c r="M140" s="265">
        <v>42</v>
      </c>
      <c r="N140" s="265">
        <v>114</v>
      </c>
      <c r="O140" s="265">
        <v>82</v>
      </c>
      <c r="P140" s="265">
        <v>5</v>
      </c>
      <c r="Q140" s="265">
        <v>6</v>
      </c>
      <c r="R140" s="265">
        <v>1</v>
      </c>
    </row>
    <row r="141" spans="1:18" ht="15" customHeight="1">
      <c r="A141" s="735" t="s">
        <v>507</v>
      </c>
      <c r="B141" s="735"/>
      <c r="C141" s="736"/>
      <c r="D141" s="736"/>
      <c r="E141" s="736"/>
      <c r="F141" s="736"/>
      <c r="G141" s="736"/>
      <c r="H141" s="736"/>
      <c r="I141" s="736"/>
      <c r="J141" s="736"/>
      <c r="K141" s="736"/>
      <c r="L141" s="736"/>
      <c r="M141" s="736"/>
      <c r="N141" s="736"/>
      <c r="O141" s="736"/>
      <c r="P141" s="736"/>
      <c r="Q141" s="736"/>
      <c r="R141" s="736"/>
    </row>
    <row r="142" spans="1:18" ht="15">
      <c r="A142" s="327" t="s">
        <v>403</v>
      </c>
      <c r="B142" s="195" t="s">
        <v>205</v>
      </c>
      <c r="C142" s="265">
        <v>25</v>
      </c>
      <c r="D142" s="265">
        <v>6</v>
      </c>
      <c r="E142" s="265">
        <v>7</v>
      </c>
      <c r="F142" s="265">
        <v>17</v>
      </c>
      <c r="G142" s="265">
        <v>5</v>
      </c>
      <c r="H142" s="265"/>
      <c r="I142" s="265"/>
      <c r="J142" s="265">
        <v>1</v>
      </c>
      <c r="K142" s="265">
        <v>112</v>
      </c>
      <c r="L142" s="265">
        <v>19</v>
      </c>
      <c r="M142" s="265">
        <v>22</v>
      </c>
      <c r="N142" s="265">
        <v>70</v>
      </c>
      <c r="O142" s="265">
        <v>37</v>
      </c>
      <c r="P142" s="265"/>
      <c r="Q142" s="265">
        <v>2</v>
      </c>
      <c r="R142" s="265">
        <v>2</v>
      </c>
    </row>
    <row r="143" spans="1:18" ht="15">
      <c r="A143" s="327" t="s">
        <v>387</v>
      </c>
      <c r="B143" s="195" t="s">
        <v>189</v>
      </c>
      <c r="C143" s="265">
        <v>7</v>
      </c>
      <c r="D143" s="265">
        <v>0</v>
      </c>
      <c r="E143" s="265">
        <v>1</v>
      </c>
      <c r="F143" s="265">
        <v>3</v>
      </c>
      <c r="G143" s="265"/>
      <c r="H143" s="265"/>
      <c r="I143" s="265">
        <v>1</v>
      </c>
      <c r="J143" s="265">
        <v>1</v>
      </c>
      <c r="K143" s="265">
        <v>30</v>
      </c>
      <c r="L143" s="265">
        <v>3</v>
      </c>
      <c r="M143" s="265">
        <v>5</v>
      </c>
      <c r="N143" s="265">
        <v>9</v>
      </c>
      <c r="O143" s="265">
        <v>4</v>
      </c>
      <c r="P143" s="265"/>
      <c r="Q143" s="265">
        <v>7</v>
      </c>
      <c r="R143" s="265">
        <v>1</v>
      </c>
    </row>
    <row r="144" spans="1:18" ht="15">
      <c r="A144" s="327" t="s">
        <v>351</v>
      </c>
      <c r="B144" s="195" t="s">
        <v>154</v>
      </c>
      <c r="C144" s="265">
        <v>5</v>
      </c>
      <c r="D144" s="265">
        <v>1</v>
      </c>
      <c r="E144" s="265">
        <v>0</v>
      </c>
      <c r="F144" s="265">
        <v>7</v>
      </c>
      <c r="G144" s="265">
        <v>2</v>
      </c>
      <c r="H144" s="265"/>
      <c r="I144" s="265"/>
      <c r="J144" s="265">
        <v>0</v>
      </c>
      <c r="K144" s="265">
        <v>41</v>
      </c>
      <c r="L144" s="265">
        <v>5</v>
      </c>
      <c r="M144" s="265">
        <v>2</v>
      </c>
      <c r="N144" s="265">
        <v>14</v>
      </c>
      <c r="O144" s="265">
        <v>14</v>
      </c>
      <c r="P144" s="265">
        <v>3</v>
      </c>
      <c r="Q144" s="265"/>
      <c r="R144" s="265">
        <v>0</v>
      </c>
    </row>
    <row r="145" spans="1:18" ht="15">
      <c r="A145" s="327" t="s">
        <v>368</v>
      </c>
      <c r="B145" s="195" t="s">
        <v>171</v>
      </c>
      <c r="C145" s="265">
        <v>6</v>
      </c>
      <c r="D145" s="265">
        <v>2</v>
      </c>
      <c r="E145" s="265">
        <v>0</v>
      </c>
      <c r="F145" s="265">
        <v>6</v>
      </c>
      <c r="G145" s="265">
        <v>1</v>
      </c>
      <c r="H145" s="265"/>
      <c r="I145" s="265"/>
      <c r="J145" s="265">
        <v>0</v>
      </c>
      <c r="K145" s="265">
        <v>23</v>
      </c>
      <c r="L145" s="265">
        <v>2</v>
      </c>
      <c r="M145" s="265">
        <v>0</v>
      </c>
      <c r="N145" s="265">
        <v>25</v>
      </c>
      <c r="O145" s="265">
        <v>3</v>
      </c>
      <c r="P145" s="265"/>
      <c r="Q145" s="265"/>
      <c r="R145" s="265">
        <v>0</v>
      </c>
    </row>
    <row r="146" spans="1:18" ht="15" customHeight="1">
      <c r="A146" s="731" t="s">
        <v>474</v>
      </c>
      <c r="B146" s="731"/>
      <c r="C146" s="265">
        <v>43</v>
      </c>
      <c r="D146" s="265">
        <v>9</v>
      </c>
      <c r="E146" s="265">
        <v>8</v>
      </c>
      <c r="F146" s="265">
        <v>33</v>
      </c>
      <c r="G146" s="265">
        <v>8</v>
      </c>
      <c r="H146" s="265">
        <v>0</v>
      </c>
      <c r="I146" s="265">
        <v>1</v>
      </c>
      <c r="J146" s="265">
        <v>2</v>
      </c>
      <c r="K146" s="265">
        <v>206</v>
      </c>
      <c r="L146" s="265">
        <v>29</v>
      </c>
      <c r="M146" s="265">
        <v>29</v>
      </c>
      <c r="N146" s="265">
        <v>118</v>
      </c>
      <c r="O146" s="265">
        <v>58</v>
      </c>
      <c r="P146" s="265">
        <v>3</v>
      </c>
      <c r="Q146" s="265">
        <v>9</v>
      </c>
      <c r="R146" s="265">
        <v>3</v>
      </c>
    </row>
    <row r="147" spans="1:18" ht="15" customHeight="1">
      <c r="A147" s="731" t="s">
        <v>475</v>
      </c>
      <c r="B147" s="731"/>
      <c r="C147" s="265">
        <v>101</v>
      </c>
      <c r="D147" s="265">
        <v>15</v>
      </c>
      <c r="E147" s="265">
        <v>16</v>
      </c>
      <c r="F147" s="265">
        <v>56</v>
      </c>
      <c r="G147" s="265">
        <v>20</v>
      </c>
      <c r="H147" s="265">
        <v>2</v>
      </c>
      <c r="I147" s="265">
        <v>2</v>
      </c>
      <c r="J147" s="265">
        <v>2</v>
      </c>
      <c r="K147" s="265">
        <v>456</v>
      </c>
      <c r="L147" s="265">
        <v>64</v>
      </c>
      <c r="M147" s="265">
        <v>71</v>
      </c>
      <c r="N147" s="265">
        <v>232</v>
      </c>
      <c r="O147" s="265">
        <v>140</v>
      </c>
      <c r="P147" s="265">
        <v>8</v>
      </c>
      <c r="Q147" s="265">
        <v>15</v>
      </c>
      <c r="R147" s="265">
        <v>4</v>
      </c>
    </row>
    <row r="148" spans="1:18" ht="15" customHeight="1">
      <c r="A148" s="737" t="s">
        <v>508</v>
      </c>
      <c r="B148" s="737"/>
      <c r="C148" s="749"/>
      <c r="D148" s="749"/>
      <c r="E148" s="749"/>
      <c r="F148" s="749"/>
      <c r="G148" s="749"/>
      <c r="H148" s="749"/>
      <c r="I148" s="749"/>
      <c r="J148" s="749"/>
      <c r="K148" s="749"/>
      <c r="L148" s="749"/>
      <c r="M148" s="749"/>
      <c r="N148" s="749"/>
      <c r="O148" s="749"/>
      <c r="P148" s="749"/>
      <c r="Q148" s="749"/>
      <c r="R148" s="749"/>
    </row>
    <row r="149" spans="1:18" ht="15" customHeight="1">
      <c r="A149" s="735" t="s">
        <v>509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</row>
    <row r="150" spans="1:18" ht="15">
      <c r="A150" s="327" t="s">
        <v>365</v>
      </c>
      <c r="B150" s="195" t="s">
        <v>168</v>
      </c>
      <c r="C150" s="265">
        <v>173</v>
      </c>
      <c r="D150" s="265">
        <v>9</v>
      </c>
      <c r="E150" s="265">
        <v>21</v>
      </c>
      <c r="F150" s="265">
        <v>34</v>
      </c>
      <c r="G150" s="265">
        <v>16</v>
      </c>
      <c r="H150" s="265">
        <v>1</v>
      </c>
      <c r="I150" s="265">
        <v>1</v>
      </c>
      <c r="J150" s="265">
        <v>0</v>
      </c>
      <c r="K150" s="265">
        <v>683</v>
      </c>
      <c r="L150" s="265">
        <v>55</v>
      </c>
      <c r="M150" s="265">
        <v>73</v>
      </c>
      <c r="N150" s="265">
        <v>180</v>
      </c>
      <c r="O150" s="265">
        <v>67</v>
      </c>
      <c r="P150" s="265">
        <v>4</v>
      </c>
      <c r="Q150" s="265">
        <v>1</v>
      </c>
      <c r="R150" s="265">
        <v>1</v>
      </c>
    </row>
    <row r="151" spans="1:18" ht="15">
      <c r="A151" s="327" t="s">
        <v>340</v>
      </c>
      <c r="B151" s="195" t="s">
        <v>143</v>
      </c>
      <c r="C151" s="265">
        <v>22</v>
      </c>
      <c r="D151" s="265">
        <v>6</v>
      </c>
      <c r="E151" s="265">
        <v>4</v>
      </c>
      <c r="F151" s="265">
        <v>4</v>
      </c>
      <c r="G151" s="265">
        <v>4</v>
      </c>
      <c r="H151" s="265"/>
      <c r="I151" s="265">
        <v>1</v>
      </c>
      <c r="J151" s="265">
        <v>0</v>
      </c>
      <c r="K151" s="265">
        <v>71</v>
      </c>
      <c r="L151" s="265">
        <v>13</v>
      </c>
      <c r="M151" s="265">
        <v>18</v>
      </c>
      <c r="N151" s="265">
        <v>18</v>
      </c>
      <c r="O151" s="265">
        <v>15</v>
      </c>
      <c r="P151" s="265"/>
      <c r="Q151" s="265">
        <v>3</v>
      </c>
      <c r="R151" s="265">
        <v>1</v>
      </c>
    </row>
    <row r="152" spans="1:18" ht="15">
      <c r="A152" s="327" t="s">
        <v>417</v>
      </c>
      <c r="B152" s="195" t="s">
        <v>219</v>
      </c>
      <c r="C152" s="265">
        <v>7</v>
      </c>
      <c r="D152" s="265">
        <v>2</v>
      </c>
      <c r="E152" s="265">
        <v>0</v>
      </c>
      <c r="F152" s="265">
        <v>9</v>
      </c>
      <c r="G152" s="265"/>
      <c r="H152" s="265"/>
      <c r="I152" s="265">
        <v>1</v>
      </c>
      <c r="J152" s="265">
        <v>0</v>
      </c>
      <c r="K152" s="265">
        <v>30</v>
      </c>
      <c r="L152" s="265">
        <v>2</v>
      </c>
      <c r="M152" s="265">
        <v>1</v>
      </c>
      <c r="N152" s="265">
        <v>20</v>
      </c>
      <c r="O152" s="265">
        <v>6</v>
      </c>
      <c r="P152" s="265"/>
      <c r="Q152" s="265">
        <v>2</v>
      </c>
      <c r="R152" s="265">
        <v>0</v>
      </c>
    </row>
    <row r="153" spans="1:18" ht="15" customHeight="1">
      <c r="A153" s="731" t="s">
        <v>474</v>
      </c>
      <c r="B153" s="731"/>
      <c r="C153" s="265">
        <v>202</v>
      </c>
      <c r="D153" s="265">
        <v>17</v>
      </c>
      <c r="E153" s="265">
        <v>25</v>
      </c>
      <c r="F153" s="265">
        <v>47</v>
      </c>
      <c r="G153" s="265">
        <v>20</v>
      </c>
      <c r="H153" s="265">
        <v>1</v>
      </c>
      <c r="I153" s="265">
        <v>3</v>
      </c>
      <c r="J153" s="265">
        <v>0</v>
      </c>
      <c r="K153" s="265">
        <v>784</v>
      </c>
      <c r="L153" s="265">
        <v>70</v>
      </c>
      <c r="M153" s="265">
        <v>92</v>
      </c>
      <c r="N153" s="265">
        <v>218</v>
      </c>
      <c r="O153" s="265">
        <v>88</v>
      </c>
      <c r="P153" s="265">
        <v>4</v>
      </c>
      <c r="Q153" s="265">
        <v>6</v>
      </c>
      <c r="R153" s="265">
        <v>2</v>
      </c>
    </row>
    <row r="154" spans="1:18" ht="15" customHeight="1">
      <c r="A154" s="735" t="s">
        <v>510</v>
      </c>
      <c r="B154" s="735"/>
      <c r="C154" s="736"/>
      <c r="D154" s="736"/>
      <c r="E154" s="736"/>
      <c r="F154" s="736"/>
      <c r="G154" s="736"/>
      <c r="H154" s="736"/>
      <c r="I154" s="736"/>
      <c r="J154" s="736"/>
      <c r="K154" s="736"/>
      <c r="L154" s="736"/>
      <c r="M154" s="736"/>
      <c r="N154" s="736"/>
      <c r="O154" s="736"/>
      <c r="P154" s="736"/>
      <c r="Q154" s="736"/>
      <c r="R154" s="736"/>
    </row>
    <row r="155" spans="1:18" ht="15">
      <c r="A155" s="327" t="s">
        <v>401</v>
      </c>
      <c r="B155" s="195" t="s">
        <v>468</v>
      </c>
      <c r="C155" s="265">
        <v>63</v>
      </c>
      <c r="D155" s="265">
        <v>4</v>
      </c>
      <c r="E155" s="265">
        <v>6</v>
      </c>
      <c r="F155" s="265">
        <v>16</v>
      </c>
      <c r="G155" s="265">
        <v>21</v>
      </c>
      <c r="H155" s="265"/>
      <c r="I155" s="265"/>
      <c r="J155" s="265">
        <v>0</v>
      </c>
      <c r="K155" s="265">
        <v>236</v>
      </c>
      <c r="L155" s="265">
        <v>16</v>
      </c>
      <c r="M155" s="265">
        <v>35</v>
      </c>
      <c r="N155" s="265">
        <v>81</v>
      </c>
      <c r="O155" s="265">
        <v>48</v>
      </c>
      <c r="P155" s="265">
        <v>1</v>
      </c>
      <c r="Q155" s="265">
        <v>1</v>
      </c>
      <c r="R155" s="265">
        <v>0</v>
      </c>
    </row>
    <row r="156" spans="1:18" ht="15">
      <c r="A156" s="327" t="s">
        <v>359</v>
      </c>
      <c r="B156" s="195" t="s">
        <v>162</v>
      </c>
      <c r="C156" s="265">
        <v>72</v>
      </c>
      <c r="D156" s="265">
        <v>4</v>
      </c>
      <c r="E156" s="265">
        <v>11</v>
      </c>
      <c r="F156" s="265">
        <v>24</v>
      </c>
      <c r="G156" s="265"/>
      <c r="H156" s="265"/>
      <c r="I156" s="265">
        <v>1</v>
      </c>
      <c r="J156" s="265">
        <v>0</v>
      </c>
      <c r="K156" s="265">
        <v>275</v>
      </c>
      <c r="L156" s="265">
        <v>25</v>
      </c>
      <c r="M156" s="265">
        <v>33</v>
      </c>
      <c r="N156" s="265">
        <v>88</v>
      </c>
      <c r="O156" s="265">
        <v>17</v>
      </c>
      <c r="P156" s="265">
        <v>4</v>
      </c>
      <c r="Q156" s="265">
        <v>2</v>
      </c>
      <c r="R156" s="265">
        <v>0</v>
      </c>
    </row>
    <row r="157" spans="1:18" ht="15" customHeight="1">
      <c r="A157" s="731" t="s">
        <v>474</v>
      </c>
      <c r="B157" s="731"/>
      <c r="C157" s="265">
        <v>135</v>
      </c>
      <c r="D157" s="265">
        <v>8</v>
      </c>
      <c r="E157" s="265">
        <v>17</v>
      </c>
      <c r="F157" s="265">
        <v>40</v>
      </c>
      <c r="G157" s="265">
        <v>21</v>
      </c>
      <c r="H157" s="265">
        <v>0</v>
      </c>
      <c r="I157" s="265">
        <v>1</v>
      </c>
      <c r="J157" s="265">
        <v>0</v>
      </c>
      <c r="K157" s="265">
        <v>511</v>
      </c>
      <c r="L157" s="265">
        <v>41</v>
      </c>
      <c r="M157" s="265">
        <v>68</v>
      </c>
      <c r="N157" s="265">
        <v>169</v>
      </c>
      <c r="O157" s="265">
        <v>65</v>
      </c>
      <c r="P157" s="265">
        <v>5</v>
      </c>
      <c r="Q157" s="265">
        <v>3</v>
      </c>
      <c r="R157" s="265">
        <v>0</v>
      </c>
    </row>
    <row r="158" spans="1:18" ht="15" customHeight="1">
      <c r="A158" s="735" t="s">
        <v>511</v>
      </c>
      <c r="B158" s="735"/>
      <c r="C158" s="736"/>
      <c r="D158" s="736"/>
      <c r="E158" s="736"/>
      <c r="F158" s="736"/>
      <c r="G158" s="736"/>
      <c r="H158" s="736"/>
      <c r="I158" s="736"/>
      <c r="J158" s="736"/>
      <c r="K158" s="736"/>
      <c r="L158" s="736"/>
      <c r="M158" s="736"/>
      <c r="N158" s="736"/>
      <c r="O158" s="736"/>
      <c r="P158" s="736"/>
      <c r="Q158" s="736"/>
      <c r="R158" s="736"/>
    </row>
    <row r="159" spans="1:18" ht="15">
      <c r="A159" s="327" t="s">
        <v>385</v>
      </c>
      <c r="B159" s="195" t="s">
        <v>187</v>
      </c>
      <c r="C159" s="265">
        <v>21</v>
      </c>
      <c r="D159" s="265">
        <v>0</v>
      </c>
      <c r="E159" s="265">
        <v>3</v>
      </c>
      <c r="F159" s="265">
        <v>14</v>
      </c>
      <c r="G159" s="265">
        <v>4</v>
      </c>
      <c r="H159" s="265">
        <v>1</v>
      </c>
      <c r="I159" s="265"/>
      <c r="J159" s="265">
        <v>2</v>
      </c>
      <c r="K159" s="265">
        <v>116</v>
      </c>
      <c r="L159" s="265">
        <v>4</v>
      </c>
      <c r="M159" s="265">
        <v>8</v>
      </c>
      <c r="N159" s="265">
        <v>32</v>
      </c>
      <c r="O159" s="265">
        <v>15</v>
      </c>
      <c r="P159" s="265">
        <v>1</v>
      </c>
      <c r="Q159" s="265">
        <v>6</v>
      </c>
      <c r="R159" s="265">
        <v>3</v>
      </c>
    </row>
    <row r="160" spans="1:18" ht="15">
      <c r="A160" s="327" t="s">
        <v>410</v>
      </c>
      <c r="B160" s="195" t="s">
        <v>212</v>
      </c>
      <c r="C160" s="265">
        <v>22</v>
      </c>
      <c r="D160" s="265">
        <v>4</v>
      </c>
      <c r="E160" s="265">
        <v>8</v>
      </c>
      <c r="F160" s="265">
        <v>7</v>
      </c>
      <c r="G160" s="265">
        <v>1</v>
      </c>
      <c r="H160" s="265"/>
      <c r="I160" s="265"/>
      <c r="J160" s="265">
        <v>0</v>
      </c>
      <c r="K160" s="265">
        <v>98</v>
      </c>
      <c r="L160" s="265">
        <v>10</v>
      </c>
      <c r="M160" s="265">
        <v>13</v>
      </c>
      <c r="N160" s="265">
        <v>34</v>
      </c>
      <c r="O160" s="265">
        <v>19</v>
      </c>
      <c r="P160" s="265">
        <v>2</v>
      </c>
      <c r="Q160" s="265"/>
      <c r="R160" s="265">
        <v>0</v>
      </c>
    </row>
    <row r="161" spans="1:18" ht="15">
      <c r="A161" s="327" t="s">
        <v>411</v>
      </c>
      <c r="B161" s="195" t="s">
        <v>213</v>
      </c>
      <c r="C161" s="265">
        <v>11</v>
      </c>
      <c r="D161" s="265">
        <v>1</v>
      </c>
      <c r="E161" s="265">
        <v>1</v>
      </c>
      <c r="F161" s="265">
        <v>3</v>
      </c>
      <c r="G161" s="265"/>
      <c r="H161" s="265"/>
      <c r="I161" s="265"/>
      <c r="J161" s="265">
        <v>0</v>
      </c>
      <c r="K161" s="265">
        <v>56</v>
      </c>
      <c r="L161" s="265">
        <v>4</v>
      </c>
      <c r="M161" s="265">
        <v>5</v>
      </c>
      <c r="N161" s="265">
        <v>12</v>
      </c>
      <c r="O161" s="265">
        <v>3</v>
      </c>
      <c r="P161" s="265">
        <v>7</v>
      </c>
      <c r="Q161" s="265"/>
      <c r="R161" s="265">
        <v>0</v>
      </c>
    </row>
    <row r="162" spans="1:18" ht="15">
      <c r="A162" s="327" t="s">
        <v>394</v>
      </c>
      <c r="B162" s="195" t="s">
        <v>196</v>
      </c>
      <c r="C162" s="265">
        <v>5</v>
      </c>
      <c r="D162" s="265">
        <v>0</v>
      </c>
      <c r="E162" s="265">
        <v>1</v>
      </c>
      <c r="F162" s="265">
        <v>1</v>
      </c>
      <c r="G162" s="265"/>
      <c r="H162" s="265"/>
      <c r="I162" s="265"/>
      <c r="J162" s="265">
        <v>0</v>
      </c>
      <c r="K162" s="265">
        <v>26</v>
      </c>
      <c r="L162" s="265">
        <v>4</v>
      </c>
      <c r="M162" s="265">
        <v>5</v>
      </c>
      <c r="N162" s="265">
        <v>9</v>
      </c>
      <c r="O162" s="265">
        <v>11</v>
      </c>
      <c r="P162" s="265">
        <v>1</v>
      </c>
      <c r="Q162" s="265"/>
      <c r="R162" s="265">
        <v>0</v>
      </c>
    </row>
    <row r="163" spans="1:18" ht="15" customHeight="1">
      <c r="A163" s="731" t="s">
        <v>474</v>
      </c>
      <c r="B163" s="731"/>
      <c r="C163" s="265">
        <v>59</v>
      </c>
      <c r="D163" s="265">
        <v>5</v>
      </c>
      <c r="E163" s="265">
        <v>13</v>
      </c>
      <c r="F163" s="265">
        <v>25</v>
      </c>
      <c r="G163" s="265">
        <v>5</v>
      </c>
      <c r="H163" s="265">
        <v>1</v>
      </c>
      <c r="I163" s="265">
        <v>0</v>
      </c>
      <c r="J163" s="265">
        <v>2</v>
      </c>
      <c r="K163" s="265">
        <v>296</v>
      </c>
      <c r="L163" s="265">
        <v>22</v>
      </c>
      <c r="M163" s="265">
        <v>31</v>
      </c>
      <c r="N163" s="265">
        <v>87</v>
      </c>
      <c r="O163" s="265">
        <v>48</v>
      </c>
      <c r="P163" s="265">
        <v>11</v>
      </c>
      <c r="Q163" s="265">
        <v>6</v>
      </c>
      <c r="R163" s="265">
        <v>3</v>
      </c>
    </row>
    <row r="164" spans="1:18" ht="15" customHeight="1">
      <c r="A164" s="731" t="s">
        <v>475</v>
      </c>
      <c r="B164" s="731"/>
      <c r="C164" s="265">
        <v>396</v>
      </c>
      <c r="D164" s="265">
        <v>30</v>
      </c>
      <c r="E164" s="265">
        <v>55</v>
      </c>
      <c r="F164" s="265">
        <v>112</v>
      </c>
      <c r="G164" s="265">
        <v>46</v>
      </c>
      <c r="H164" s="265">
        <v>2</v>
      </c>
      <c r="I164" s="265">
        <v>4</v>
      </c>
      <c r="J164" s="265">
        <v>2</v>
      </c>
      <c r="K164" s="265">
        <v>1591</v>
      </c>
      <c r="L164" s="265">
        <v>133</v>
      </c>
      <c r="M164" s="265">
        <v>191</v>
      </c>
      <c r="N164" s="265">
        <v>474</v>
      </c>
      <c r="O164" s="265">
        <v>201</v>
      </c>
      <c r="P164" s="265">
        <v>20</v>
      </c>
      <c r="Q164" s="265">
        <v>15</v>
      </c>
      <c r="R164" s="265">
        <v>5</v>
      </c>
    </row>
    <row r="165" spans="1:18" ht="15" customHeight="1">
      <c r="A165" s="748" t="s">
        <v>512</v>
      </c>
      <c r="B165" s="748"/>
      <c r="C165" s="505">
        <v>6693</v>
      </c>
      <c r="D165" s="505">
        <v>726</v>
      </c>
      <c r="E165" s="505">
        <v>1080</v>
      </c>
      <c r="F165" s="505">
        <v>1828</v>
      </c>
      <c r="G165" s="505">
        <v>1265</v>
      </c>
      <c r="H165" s="505">
        <v>96</v>
      </c>
      <c r="I165" s="505">
        <v>50</v>
      </c>
      <c r="J165" s="505">
        <v>77</v>
      </c>
      <c r="K165" s="505">
        <v>28722</v>
      </c>
      <c r="L165" s="505">
        <v>3918</v>
      </c>
      <c r="M165" s="505">
        <v>4740</v>
      </c>
      <c r="N165" s="505">
        <v>8564</v>
      </c>
      <c r="O165" s="505">
        <v>8105</v>
      </c>
      <c r="P165" s="505">
        <v>357</v>
      </c>
      <c r="Q165" s="505">
        <v>308</v>
      </c>
      <c r="R165" s="505">
        <v>220</v>
      </c>
    </row>
    <row r="166" spans="1:18" s="1" customFormat="1" ht="15">
      <c r="A166" s="381" t="s">
        <v>513</v>
      </c>
      <c r="B166" s="381"/>
      <c r="C166" s="496"/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</row>
    <row r="167" spans="3:18" ht="15">
      <c r="C167" s="496"/>
      <c r="D167" s="496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</row>
    <row r="168" spans="3:18" ht="15"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</row>
  </sheetData>
  <sheetProtection/>
  <mergeCells count="87">
    <mergeCell ref="A22:B22"/>
    <mergeCell ref="A23:B23"/>
    <mergeCell ref="A13:R13"/>
    <mergeCell ref="A38:B38"/>
    <mergeCell ref="A19:R19"/>
    <mergeCell ref="A24:R24"/>
    <mergeCell ref="A25:R25"/>
    <mergeCell ref="A28:R28"/>
    <mergeCell ref="A27:B27"/>
    <mergeCell ref="A32:B32"/>
    <mergeCell ref="A18:B18"/>
    <mergeCell ref="A14:R14"/>
    <mergeCell ref="A11:B11"/>
    <mergeCell ref="A12:B12"/>
    <mergeCell ref="K5:R5"/>
    <mergeCell ref="K6:M6"/>
    <mergeCell ref="N6:O6"/>
    <mergeCell ref="P6:R6"/>
    <mergeCell ref="A8:R8"/>
    <mergeCell ref="A9:R9"/>
    <mergeCell ref="A77:B77"/>
    <mergeCell ref="A78:B78"/>
    <mergeCell ref="A72:B72"/>
    <mergeCell ref="A86:B86"/>
    <mergeCell ref="A91:B91"/>
    <mergeCell ref="A61:B61"/>
    <mergeCell ref="A62:B62"/>
    <mergeCell ref="A68:B68"/>
    <mergeCell ref="A63:R63"/>
    <mergeCell ref="A64:R64"/>
    <mergeCell ref="A109:B109"/>
    <mergeCell ref="A110:B110"/>
    <mergeCell ref="A126:B126"/>
    <mergeCell ref="A111:R111"/>
    <mergeCell ref="A80:R80"/>
    <mergeCell ref="A87:R87"/>
    <mergeCell ref="A94:R94"/>
    <mergeCell ref="A148:R148"/>
    <mergeCell ref="A92:B92"/>
    <mergeCell ref="A119:B119"/>
    <mergeCell ref="A120:B120"/>
    <mergeCell ref="A103:B103"/>
    <mergeCell ref="A98:B98"/>
    <mergeCell ref="A104:R104"/>
    <mergeCell ref="A133:B133"/>
    <mergeCell ref="A93:R93"/>
    <mergeCell ref="A132:B132"/>
    <mergeCell ref="A164:B164"/>
    <mergeCell ref="A165:B165"/>
    <mergeCell ref="A153:B153"/>
    <mergeCell ref="A157:B157"/>
    <mergeCell ref="A163:B163"/>
    <mergeCell ref="A149:R149"/>
    <mergeCell ref="A154:R154"/>
    <mergeCell ref="F6:G6"/>
    <mergeCell ref="H6:J6"/>
    <mergeCell ref="A5:A7"/>
    <mergeCell ref="B5:B7"/>
    <mergeCell ref="C5:J5"/>
    <mergeCell ref="C6:E6"/>
    <mergeCell ref="A33:R33"/>
    <mergeCell ref="A40:R40"/>
    <mergeCell ref="A41:R41"/>
    <mergeCell ref="A46:R46"/>
    <mergeCell ref="A54:R54"/>
    <mergeCell ref="A55:R55"/>
    <mergeCell ref="A39:B39"/>
    <mergeCell ref="A146:B146"/>
    <mergeCell ref="A58:R58"/>
    <mergeCell ref="A57:B57"/>
    <mergeCell ref="A45:B45"/>
    <mergeCell ref="A52:B52"/>
    <mergeCell ref="A53:B53"/>
    <mergeCell ref="A79:R79"/>
    <mergeCell ref="A141:R141"/>
    <mergeCell ref="A69:R69"/>
    <mergeCell ref="A73:R73"/>
    <mergeCell ref="A147:B147"/>
    <mergeCell ref="A99:R99"/>
    <mergeCell ref="A158:R158"/>
    <mergeCell ref="A112:R112"/>
    <mergeCell ref="A121:R121"/>
    <mergeCell ref="A122:R122"/>
    <mergeCell ref="A127:R127"/>
    <mergeCell ref="A134:R134"/>
    <mergeCell ref="A135:R135"/>
    <mergeCell ref="A140:B140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17.05.2019&amp;CTÜRKİYE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0" t="s">
        <v>757</v>
      </c>
      <c r="B2" s="520"/>
      <c r="C2" s="520"/>
      <c r="D2" s="520"/>
      <c r="E2" s="520"/>
      <c r="F2" s="520"/>
      <c r="G2" s="520"/>
      <c r="H2" s="520"/>
      <c r="I2" s="23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6" t="s">
        <v>776</v>
      </c>
      <c r="D6" s="526"/>
      <c r="E6" s="526"/>
      <c r="F6" s="526"/>
    </row>
    <row r="8" ht="15.75" thickBot="1"/>
    <row r="9" spans="1:8" ht="16.5" thickBot="1">
      <c r="A9" s="527"/>
      <c r="B9" s="528"/>
      <c r="C9" s="531" t="s">
        <v>1</v>
      </c>
      <c r="D9" s="532"/>
      <c r="E9" s="532"/>
      <c r="F9" s="532"/>
      <c r="G9" s="533"/>
      <c r="H9" s="516" t="s">
        <v>2</v>
      </c>
    </row>
    <row r="10" spans="1:8" ht="16.5" thickBot="1">
      <c r="A10" s="529"/>
      <c r="B10" s="530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517"/>
    </row>
    <row r="11" spans="1:8" ht="15" customHeight="1">
      <c r="A11" s="518" t="s">
        <v>8</v>
      </c>
      <c r="B11" s="134" t="s">
        <v>9</v>
      </c>
      <c r="C11" s="129">
        <v>917</v>
      </c>
      <c r="D11" s="122">
        <v>2</v>
      </c>
      <c r="E11" s="122"/>
      <c r="F11" s="122">
        <v>5774</v>
      </c>
      <c r="G11" s="142">
        <v>96</v>
      </c>
      <c r="H11" s="141">
        <v>6789</v>
      </c>
    </row>
    <row r="12" spans="1:8" ht="15.75" customHeight="1" thickBot="1">
      <c r="A12" s="519"/>
      <c r="B12" s="135" t="s">
        <v>10</v>
      </c>
      <c r="C12" s="130">
        <v>427482202</v>
      </c>
      <c r="D12" s="127">
        <v>510000</v>
      </c>
      <c r="E12" s="127"/>
      <c r="F12" s="121">
        <v>1627567000</v>
      </c>
      <c r="G12" s="156"/>
      <c r="H12" s="396">
        <v>2055559202</v>
      </c>
    </row>
    <row r="13" spans="1:8" ht="15.75" customHeight="1">
      <c r="A13" s="521" t="s">
        <v>12</v>
      </c>
      <c r="B13" s="158" t="s">
        <v>9</v>
      </c>
      <c r="C13" s="189">
        <v>789</v>
      </c>
      <c r="D13" s="190">
        <v>7</v>
      </c>
      <c r="E13" s="190"/>
      <c r="F13" s="190">
        <v>1476</v>
      </c>
      <c r="G13" s="191">
        <v>1</v>
      </c>
      <c r="H13" s="192">
        <v>2273</v>
      </c>
    </row>
    <row r="14" spans="1:8" ht="15.75" customHeight="1">
      <c r="A14" s="522"/>
      <c r="B14" s="136" t="s">
        <v>282</v>
      </c>
      <c r="C14" s="129">
        <v>19797244800</v>
      </c>
      <c r="D14" s="122">
        <v>3300000</v>
      </c>
      <c r="E14" s="122"/>
      <c r="F14" s="159">
        <v>2069318700</v>
      </c>
      <c r="G14" s="142">
        <v>0</v>
      </c>
      <c r="H14" s="141">
        <v>21869863500</v>
      </c>
    </row>
    <row r="15" spans="1:8" ht="15.75" thickBot="1">
      <c r="A15" s="519"/>
      <c r="B15" s="135" t="s">
        <v>11</v>
      </c>
      <c r="C15" s="132">
        <v>118121227371</v>
      </c>
      <c r="D15" s="123">
        <v>8815050</v>
      </c>
      <c r="E15" s="123"/>
      <c r="F15" s="124">
        <v>6089017125</v>
      </c>
      <c r="G15" s="144">
        <v>2800</v>
      </c>
      <c r="H15" s="154">
        <v>124219062346</v>
      </c>
    </row>
    <row r="16" spans="1:8" ht="15">
      <c r="A16" s="523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41</v>
      </c>
    </row>
    <row r="17" spans="1:8" ht="15">
      <c r="A17" s="524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1400542920</v>
      </c>
    </row>
    <row r="18" spans="1:8" ht="15.75" thickBot="1">
      <c r="A18" s="525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826063362</v>
      </c>
    </row>
    <row r="19" spans="1:8" ht="16.5" thickBot="1">
      <c r="A19" s="128" t="s">
        <v>14</v>
      </c>
      <c r="B19" s="140" t="s">
        <v>9</v>
      </c>
      <c r="C19" s="133">
        <v>176</v>
      </c>
      <c r="D19" s="125"/>
      <c r="E19" s="125"/>
      <c r="F19" s="126">
        <v>550</v>
      </c>
      <c r="G19" s="146">
        <v>50</v>
      </c>
      <c r="H19" s="157">
        <v>776</v>
      </c>
    </row>
    <row r="20" spans="1:2" ht="15">
      <c r="A20" s="119" t="s">
        <v>15</v>
      </c>
      <c r="B20" s="119"/>
    </row>
    <row r="21" spans="1:2" ht="15">
      <c r="A21" s="370" t="s">
        <v>528</v>
      </c>
      <c r="B21" s="370"/>
    </row>
    <row r="23" ht="15">
      <c r="A23" s="1"/>
    </row>
    <row r="40" ht="15">
      <c r="A40" s="460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17.05.2019&amp;CTÜRKİYE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7" customWidth="1"/>
    <col min="2" max="2" width="16.421875" style="197" customWidth="1"/>
    <col min="3" max="3" width="21.140625" style="197" customWidth="1"/>
    <col min="4" max="4" width="16.00390625" style="197" customWidth="1"/>
    <col min="5" max="5" width="15.57421875" style="197" customWidth="1"/>
    <col min="6" max="6" width="19.140625" style="197" customWidth="1"/>
    <col min="7" max="7" width="16.8515625" style="197" customWidth="1"/>
    <col min="8" max="8" width="19.28125" style="197" customWidth="1"/>
    <col min="9" max="16384" width="9.140625" style="197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0" t="s">
        <v>758</v>
      </c>
      <c r="B2" s="520"/>
      <c r="C2" s="520"/>
      <c r="D2" s="520"/>
      <c r="E2" s="520"/>
      <c r="F2" s="520"/>
      <c r="G2" s="520"/>
      <c r="H2" s="520"/>
      <c r="I2" s="23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6" t="s">
        <v>652</v>
      </c>
      <c r="D6" s="526"/>
      <c r="E6" s="526"/>
      <c r="F6" s="526"/>
    </row>
    <row r="8" ht="15.75" thickBot="1"/>
    <row r="9" spans="1:8" ht="16.5" thickBot="1">
      <c r="A9" s="527"/>
      <c r="B9" s="528"/>
      <c r="C9" s="531" t="s">
        <v>1</v>
      </c>
      <c r="D9" s="532"/>
      <c r="E9" s="532"/>
      <c r="F9" s="532"/>
      <c r="G9" s="533"/>
      <c r="H9" s="516" t="s">
        <v>2</v>
      </c>
    </row>
    <row r="10" spans="1:8" ht="16.5" thickBot="1">
      <c r="A10" s="529"/>
      <c r="B10" s="530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517"/>
    </row>
    <row r="11" spans="1:8" ht="15" customHeight="1">
      <c r="A11" s="518" t="s">
        <v>8</v>
      </c>
      <c r="B11" s="134" t="s">
        <v>9</v>
      </c>
      <c r="C11" s="129">
        <v>3807</v>
      </c>
      <c r="D11" s="122">
        <v>8</v>
      </c>
      <c r="E11" s="122"/>
      <c r="F11" s="122">
        <v>24907</v>
      </c>
      <c r="G11" s="142">
        <v>357</v>
      </c>
      <c r="H11" s="141">
        <v>29079</v>
      </c>
    </row>
    <row r="12" spans="1:8" ht="15.75" customHeight="1" thickBot="1">
      <c r="A12" s="519"/>
      <c r="B12" s="135" t="s">
        <v>10</v>
      </c>
      <c r="C12" s="130">
        <v>2677774286</v>
      </c>
      <c r="D12" s="127">
        <v>1425000</v>
      </c>
      <c r="E12" s="127"/>
      <c r="F12" s="121">
        <v>6656798800</v>
      </c>
      <c r="G12" s="156"/>
      <c r="H12" s="141">
        <v>9335998086</v>
      </c>
    </row>
    <row r="13" spans="1:8" ht="15.75" customHeight="1">
      <c r="A13" s="521" t="s">
        <v>12</v>
      </c>
      <c r="B13" s="158" t="s">
        <v>9</v>
      </c>
      <c r="C13" s="189">
        <v>2970</v>
      </c>
      <c r="D13" s="190">
        <v>34</v>
      </c>
      <c r="E13" s="190"/>
      <c r="F13" s="190">
        <v>7329</v>
      </c>
      <c r="G13" s="191">
        <v>2</v>
      </c>
      <c r="H13" s="192">
        <v>10335</v>
      </c>
    </row>
    <row r="14" spans="1:8" ht="15.75" customHeight="1">
      <c r="A14" s="522"/>
      <c r="B14" s="136" t="s">
        <v>282</v>
      </c>
      <c r="C14" s="129">
        <v>103325878940</v>
      </c>
      <c r="D14" s="122">
        <v>7538655</v>
      </c>
      <c r="E14" s="122"/>
      <c r="F14" s="159">
        <v>12844730147</v>
      </c>
      <c r="G14" s="142">
        <v>0</v>
      </c>
      <c r="H14" s="141">
        <v>116178147742</v>
      </c>
    </row>
    <row r="15" spans="1:8" ht="15.75" thickBot="1">
      <c r="A15" s="519"/>
      <c r="B15" s="135" t="s">
        <v>11</v>
      </c>
      <c r="C15" s="132">
        <v>325628505680</v>
      </c>
      <c r="D15" s="123">
        <v>30281530</v>
      </c>
      <c r="E15" s="123"/>
      <c r="F15" s="124">
        <v>43248002346</v>
      </c>
      <c r="G15" s="144">
        <v>155800</v>
      </c>
      <c r="H15" s="154">
        <v>368906945357</v>
      </c>
    </row>
    <row r="16" spans="1:8" ht="15">
      <c r="A16" s="523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157</v>
      </c>
    </row>
    <row r="17" spans="1:8" ht="15">
      <c r="A17" s="524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16376119910</v>
      </c>
    </row>
    <row r="18" spans="1:8" ht="15.75" thickBot="1">
      <c r="A18" s="525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10614515889</v>
      </c>
    </row>
    <row r="19" spans="1:8" ht="16.5" thickBot="1">
      <c r="A19" s="128" t="s">
        <v>14</v>
      </c>
      <c r="B19" s="140" t="s">
        <v>9</v>
      </c>
      <c r="C19" s="497">
        <v>821</v>
      </c>
      <c r="D19" s="498">
        <v>15</v>
      </c>
      <c r="E19" s="498">
        <v>2</v>
      </c>
      <c r="F19" s="499">
        <v>3080</v>
      </c>
      <c r="G19" s="500">
        <v>308</v>
      </c>
      <c r="H19" s="157">
        <v>4226</v>
      </c>
    </row>
    <row r="20" spans="1:2" ht="15">
      <c r="A20" s="119" t="s">
        <v>15</v>
      </c>
      <c r="B20" s="119"/>
    </row>
    <row r="23" ht="15">
      <c r="A23" s="1"/>
    </row>
    <row r="40" ht="15">
      <c r="A40" s="460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17.05.2019&amp;CTÜRKİYE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9" t="s">
        <v>759</v>
      </c>
      <c r="B1" s="286"/>
      <c r="C1" s="286"/>
      <c r="D1" s="286"/>
      <c r="E1" s="286"/>
      <c r="F1" s="286"/>
      <c r="G1" s="286"/>
    </row>
    <row r="2" spans="1:8" ht="15.75" customHeight="1" thickBot="1">
      <c r="A2" s="544" t="s">
        <v>16</v>
      </c>
      <c r="B2" s="544"/>
      <c r="C2" s="544"/>
      <c r="D2" s="544"/>
      <c r="E2" s="544"/>
      <c r="F2" s="544"/>
      <c r="G2" s="544"/>
      <c r="H2" s="399"/>
    </row>
    <row r="3" spans="1:7" ht="9.75" customHeight="1">
      <c r="A3" s="545" t="s">
        <v>423</v>
      </c>
      <c r="B3" s="548" t="s">
        <v>8</v>
      </c>
      <c r="C3" s="548"/>
      <c r="D3" s="549" t="s">
        <v>17</v>
      </c>
      <c r="E3" s="550"/>
      <c r="F3" s="551"/>
      <c r="G3" s="6" t="s">
        <v>14</v>
      </c>
    </row>
    <row r="4" spans="1:7" ht="12.75" customHeight="1">
      <c r="A4" s="546"/>
      <c r="B4" s="7"/>
      <c r="C4" s="8"/>
      <c r="D4" s="7"/>
      <c r="E4" s="7"/>
      <c r="F4" s="297"/>
      <c r="G4" s="9"/>
    </row>
    <row r="5" spans="1:7" ht="9">
      <c r="A5" s="546"/>
      <c r="B5" s="112" t="s">
        <v>9</v>
      </c>
      <c r="C5" s="112" t="s">
        <v>10</v>
      </c>
      <c r="D5" s="112" t="s">
        <v>9</v>
      </c>
      <c r="E5" s="7" t="s">
        <v>459</v>
      </c>
      <c r="F5" s="297" t="s">
        <v>460</v>
      </c>
      <c r="G5" s="10" t="s">
        <v>9</v>
      </c>
    </row>
    <row r="6" spans="1:7" ht="9.75" thickBot="1">
      <c r="A6" s="547"/>
      <c r="B6" s="11"/>
      <c r="C6" s="12"/>
      <c r="D6" s="11"/>
      <c r="E6" s="11"/>
      <c r="F6" s="29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6789</v>
      </c>
      <c r="C7" s="15">
        <f>C14+C21+C28+C35+C42+C49+C56+C63+C70+C77+C84+C91+C98+C105+C112+C119+C126+C133+C140+C147+C154</f>
        <v>2055559202</v>
      </c>
      <c r="D7" s="15">
        <f aca="true" t="shared" si="0" ref="B7:G12">D14+D21+D28+D35+D42+D49+D56+D63+D70+D77+D84+D91+D98+D105+D112+D119+D126+D133+D140+D147+D154</f>
        <v>2273</v>
      </c>
      <c r="E7" s="15">
        <f t="shared" si="0"/>
        <v>21869863501</v>
      </c>
      <c r="F7" s="15">
        <f>F14+F21+F28+F35+F42+F49+F56+F63+F70+F77+F84+F91+F98+F105+F112+F119+F126+F133+F140+F147+F154</f>
        <v>124219062347</v>
      </c>
      <c r="G7" s="150">
        <f>G14+G21+G28+G35+G42+G49+G56+G63+G70+G77+G84+G91+G98+G105+G112+G119+G126+G133+G140+G147+G154</f>
        <v>776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917</v>
      </c>
      <c r="C8" s="15">
        <f t="shared" si="0"/>
        <v>427482202</v>
      </c>
      <c r="D8" s="15">
        <f t="shared" si="0"/>
        <v>789</v>
      </c>
      <c r="E8" s="15">
        <f t="shared" si="0"/>
        <v>19797244801</v>
      </c>
      <c r="F8" s="15">
        <f>F15+F22+F29+F36+F43+F50+F57+F64+F71+F78+F85+F92+F99+F106+F113+F120+F127+F134+F141+F148+F155</f>
        <v>118121227372</v>
      </c>
      <c r="G8" s="151">
        <f t="shared" si="0"/>
        <v>176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510000</v>
      </c>
      <c r="D9" s="15">
        <f t="shared" si="0"/>
        <v>7</v>
      </c>
      <c r="E9" s="15">
        <f t="shared" si="0"/>
        <v>3300000</v>
      </c>
      <c r="F9" s="15">
        <f>F16+F23+F30+F37+F44+F51+F58+F65+F72+F79+F86+F93+F100+F107+F114+F121+F128+F135+F142+F149+F156</f>
        <v>8815050</v>
      </c>
      <c r="G9" s="151">
        <f t="shared" si="0"/>
        <v>0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1">
        <f t="shared" si="0"/>
        <v>0</v>
      </c>
    </row>
    <row r="11" spans="1:7" s="16" customFormat="1" ht="11.25">
      <c r="A11" s="14" t="s">
        <v>22</v>
      </c>
      <c r="B11" s="15">
        <f t="shared" si="0"/>
        <v>5774</v>
      </c>
      <c r="C11" s="15">
        <f t="shared" si="0"/>
        <v>1627567000</v>
      </c>
      <c r="D11" s="15">
        <f t="shared" si="0"/>
        <v>1476</v>
      </c>
      <c r="E11" s="15">
        <f t="shared" si="0"/>
        <v>2069318700</v>
      </c>
      <c r="F11" s="15">
        <f>F18+F25+F32+F39+F46+F53+F60+F67+F74+F81+F88+F95+F102+F109+F116+F123+F130+F137+F144+F151+F158</f>
        <v>6089017125</v>
      </c>
      <c r="G11" s="151">
        <f t="shared" si="0"/>
        <v>550</v>
      </c>
    </row>
    <row r="12" spans="1:7" s="16" customFormat="1" ht="12" thickBot="1">
      <c r="A12" s="17" t="s">
        <v>23</v>
      </c>
      <c r="B12" s="15">
        <f t="shared" si="0"/>
        <v>96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2800</v>
      </c>
      <c r="G12" s="152">
        <f t="shared" si="0"/>
        <v>50</v>
      </c>
    </row>
    <row r="13" spans="1:7" s="16" customFormat="1" ht="12.75" customHeight="1" thickBot="1">
      <c r="A13" s="534" t="s">
        <v>24</v>
      </c>
      <c r="B13" s="541"/>
      <c r="C13" s="541"/>
      <c r="D13" s="541"/>
      <c r="E13" s="541"/>
      <c r="F13" s="541"/>
      <c r="G13" s="543"/>
    </row>
    <row r="14" spans="1:7" s="16" customFormat="1" ht="11.25" customHeight="1">
      <c r="A14" s="18" t="s">
        <v>25</v>
      </c>
      <c r="B14" s="390">
        <v>124</v>
      </c>
      <c r="C14" s="390">
        <v>63530000</v>
      </c>
      <c r="D14" s="390">
        <v>37</v>
      </c>
      <c r="E14" s="390">
        <v>136475627</v>
      </c>
      <c r="F14" s="391">
        <v>233531823</v>
      </c>
      <c r="G14" s="392">
        <v>15</v>
      </c>
    </row>
    <row r="15" spans="1:7" s="16" customFormat="1" ht="11.25">
      <c r="A15" s="18" t="s">
        <v>26</v>
      </c>
      <c r="B15" s="19">
        <v>16</v>
      </c>
      <c r="C15" s="20">
        <v>11825000</v>
      </c>
      <c r="D15" s="22">
        <v>17</v>
      </c>
      <c r="E15" s="21">
        <v>125675627</v>
      </c>
      <c r="F15" s="299">
        <v>186151823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9">
        <v>0</v>
      </c>
      <c r="G17" s="25">
        <v>0</v>
      </c>
    </row>
    <row r="18" spans="1:8" ht="11.25">
      <c r="A18" s="18" t="s">
        <v>29</v>
      </c>
      <c r="B18" s="19">
        <v>90</v>
      </c>
      <c r="C18" s="20">
        <v>51705000</v>
      </c>
      <c r="D18" s="22">
        <v>20</v>
      </c>
      <c r="E18" s="21">
        <v>10800000</v>
      </c>
      <c r="F18" s="299">
        <v>47380000</v>
      </c>
      <c r="G18" s="24">
        <v>7</v>
      </c>
      <c r="H18" s="26"/>
    </row>
    <row r="19" spans="1:7" ht="12" thickBot="1">
      <c r="A19" s="27" t="s">
        <v>23</v>
      </c>
      <c r="B19" s="28">
        <v>18</v>
      </c>
      <c r="C19" s="29">
        <v>0</v>
      </c>
      <c r="D19" s="31">
        <v>0</v>
      </c>
      <c r="E19" s="30">
        <v>0</v>
      </c>
      <c r="F19" s="300">
        <v>0</v>
      </c>
      <c r="G19" s="32">
        <v>6</v>
      </c>
    </row>
    <row r="20" spans="1:7" ht="12.75" customHeight="1" thickBot="1">
      <c r="A20" s="534" t="s">
        <v>30</v>
      </c>
      <c r="B20" s="535"/>
      <c r="C20" s="535"/>
      <c r="D20" s="535"/>
      <c r="E20" s="535"/>
      <c r="F20" s="535"/>
      <c r="G20" s="536"/>
    </row>
    <row r="21" spans="1:7" ht="11.25" customHeight="1">
      <c r="A21" s="18" t="s">
        <v>25</v>
      </c>
      <c r="B21" s="390">
        <v>53</v>
      </c>
      <c r="C21" s="390">
        <v>21310000</v>
      </c>
      <c r="D21" s="390">
        <v>32</v>
      </c>
      <c r="E21" s="390">
        <v>790740313</v>
      </c>
      <c r="F21" s="391">
        <v>1158177848</v>
      </c>
      <c r="G21" s="392">
        <v>6</v>
      </c>
    </row>
    <row r="22" spans="1:7" ht="11.25">
      <c r="A22" s="18" t="s">
        <v>26</v>
      </c>
      <c r="B22" s="19">
        <v>16</v>
      </c>
      <c r="C22" s="20">
        <v>6720000</v>
      </c>
      <c r="D22" s="22">
        <v>16</v>
      </c>
      <c r="E22" s="21">
        <v>785270313</v>
      </c>
      <c r="F22" s="299">
        <v>1122767848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9">
        <v>0</v>
      </c>
      <c r="G24" s="25">
        <v>0</v>
      </c>
    </row>
    <row r="25" spans="1:7" ht="11.25">
      <c r="A25" s="18" t="s">
        <v>29</v>
      </c>
      <c r="B25" s="19">
        <v>37</v>
      </c>
      <c r="C25" s="20">
        <v>14590000</v>
      </c>
      <c r="D25" s="22">
        <v>16</v>
      </c>
      <c r="E25" s="21">
        <v>5470000</v>
      </c>
      <c r="F25" s="299">
        <v>35410000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00">
        <v>0</v>
      </c>
      <c r="G26" s="33">
        <v>0</v>
      </c>
    </row>
    <row r="27" spans="1:7" ht="12" customHeight="1" thickBot="1">
      <c r="A27" s="534" t="s">
        <v>31</v>
      </c>
      <c r="B27" s="535"/>
      <c r="C27" s="535"/>
      <c r="D27" s="535"/>
      <c r="E27" s="535"/>
      <c r="F27" s="535"/>
      <c r="G27" s="536"/>
    </row>
    <row r="28" spans="1:7" ht="11.25">
      <c r="A28" s="18" t="s">
        <v>25</v>
      </c>
      <c r="B28" s="390">
        <v>997</v>
      </c>
      <c r="C28" s="390">
        <v>340826000</v>
      </c>
      <c r="D28" s="390">
        <v>447</v>
      </c>
      <c r="E28" s="390">
        <v>4577552144</v>
      </c>
      <c r="F28" s="391">
        <v>9563749595</v>
      </c>
      <c r="G28" s="392">
        <v>62</v>
      </c>
    </row>
    <row r="29" spans="1:7" ht="11.25">
      <c r="A29" s="18" t="s">
        <v>26</v>
      </c>
      <c r="B29" s="19">
        <v>132</v>
      </c>
      <c r="C29" s="20">
        <v>70295000</v>
      </c>
      <c r="D29" s="22">
        <v>181</v>
      </c>
      <c r="E29" s="21">
        <v>4191558119</v>
      </c>
      <c r="F29" s="299">
        <v>8240134570</v>
      </c>
      <c r="G29" s="24">
        <v>15</v>
      </c>
    </row>
    <row r="30" spans="1:7" ht="11.25">
      <c r="A30" s="18" t="s">
        <v>27</v>
      </c>
      <c r="B30" s="19">
        <v>1</v>
      </c>
      <c r="C30" s="20">
        <v>500000</v>
      </c>
      <c r="D30" s="21">
        <v>2</v>
      </c>
      <c r="E30" s="21">
        <v>100000</v>
      </c>
      <c r="F30" s="299">
        <v>5100000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9">
        <v>0</v>
      </c>
      <c r="G31" s="24">
        <v>0</v>
      </c>
    </row>
    <row r="32" spans="1:7" ht="11.25">
      <c r="A32" s="18" t="s">
        <v>29</v>
      </c>
      <c r="B32" s="19">
        <v>864</v>
      </c>
      <c r="C32" s="20">
        <v>270031000</v>
      </c>
      <c r="D32" s="22">
        <v>264</v>
      </c>
      <c r="E32" s="21">
        <v>385894025</v>
      </c>
      <c r="F32" s="299">
        <v>1318515025</v>
      </c>
      <c r="G32" s="24">
        <v>47</v>
      </c>
    </row>
    <row r="33" spans="1:7" ht="12" thickBot="1">
      <c r="A33" s="27" t="s">
        <v>23</v>
      </c>
      <c r="B33" s="28">
        <v>0</v>
      </c>
      <c r="C33" s="29">
        <v>0</v>
      </c>
      <c r="D33" s="31">
        <v>0</v>
      </c>
      <c r="E33" s="30">
        <v>0</v>
      </c>
      <c r="F33" s="300">
        <v>0</v>
      </c>
      <c r="G33" s="33">
        <v>0</v>
      </c>
    </row>
    <row r="34" spans="1:7" ht="12.75" customHeight="1" thickBot="1">
      <c r="A34" s="534" t="s">
        <v>32</v>
      </c>
      <c r="B34" s="535"/>
      <c r="C34" s="535"/>
      <c r="D34" s="535"/>
      <c r="E34" s="535"/>
      <c r="F34" s="535"/>
      <c r="G34" s="536"/>
    </row>
    <row r="35" spans="1:8" ht="11.25" customHeight="1">
      <c r="A35" s="18" t="s">
        <v>25</v>
      </c>
      <c r="B35" s="390">
        <v>35</v>
      </c>
      <c r="C35" s="390">
        <v>20800000</v>
      </c>
      <c r="D35" s="390">
        <v>59</v>
      </c>
      <c r="E35" s="390">
        <v>818818486</v>
      </c>
      <c r="F35" s="391">
        <v>1929542668</v>
      </c>
      <c r="G35" s="392">
        <v>49</v>
      </c>
      <c r="H35" s="16"/>
    </row>
    <row r="36" spans="1:7" ht="11.25">
      <c r="A36" s="18" t="s">
        <v>26</v>
      </c>
      <c r="B36" s="19">
        <v>21</v>
      </c>
      <c r="C36" s="20">
        <v>14135000</v>
      </c>
      <c r="D36" s="22">
        <v>51</v>
      </c>
      <c r="E36" s="21">
        <v>817583486</v>
      </c>
      <c r="F36" s="299">
        <v>1908189668</v>
      </c>
      <c r="G36" s="24">
        <v>32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9">
        <v>0</v>
      </c>
      <c r="G38" s="25">
        <v>0</v>
      </c>
    </row>
    <row r="39" spans="1:7" ht="11.25">
      <c r="A39" s="18" t="s">
        <v>29</v>
      </c>
      <c r="B39" s="19">
        <v>12</v>
      </c>
      <c r="C39" s="20">
        <v>6665000</v>
      </c>
      <c r="D39" s="22">
        <v>8</v>
      </c>
      <c r="E39" s="21">
        <v>1235000</v>
      </c>
      <c r="F39" s="299">
        <v>21353000</v>
      </c>
      <c r="G39" s="24">
        <v>17</v>
      </c>
    </row>
    <row r="40" spans="1:7" ht="12" thickBot="1">
      <c r="A40" s="466" t="s">
        <v>653</v>
      </c>
      <c r="B40" s="28">
        <v>2</v>
      </c>
      <c r="C40" s="29">
        <v>0</v>
      </c>
      <c r="D40" s="30">
        <v>0</v>
      </c>
      <c r="E40" s="30">
        <v>0</v>
      </c>
      <c r="F40" s="300">
        <v>0</v>
      </c>
      <c r="G40" s="32">
        <v>0</v>
      </c>
    </row>
    <row r="41" spans="1:7" ht="11.25" customHeight="1" thickBot="1">
      <c r="A41" s="534" t="s">
        <v>33</v>
      </c>
      <c r="B41" s="535"/>
      <c r="C41" s="535"/>
      <c r="D41" s="535"/>
      <c r="E41" s="535"/>
      <c r="F41" s="535"/>
      <c r="G41" s="536"/>
    </row>
    <row r="42" spans="1:7" ht="11.25" customHeight="1">
      <c r="A42" s="18" t="s">
        <v>25</v>
      </c>
      <c r="B42" s="390">
        <v>25</v>
      </c>
      <c r="C42" s="390">
        <v>9800000</v>
      </c>
      <c r="D42" s="390">
        <v>6</v>
      </c>
      <c r="E42" s="390">
        <v>9050000</v>
      </c>
      <c r="F42" s="391">
        <v>19050000</v>
      </c>
      <c r="G42" s="392">
        <v>1</v>
      </c>
    </row>
    <row r="43" spans="1:7" ht="11.25">
      <c r="A43" s="18" t="s">
        <v>26</v>
      </c>
      <c r="B43" s="19">
        <v>7</v>
      </c>
      <c r="C43" s="20">
        <v>850000</v>
      </c>
      <c r="D43" s="22">
        <v>3</v>
      </c>
      <c r="E43" s="21">
        <v>6500000</v>
      </c>
      <c r="F43" s="299">
        <v>6550000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9">
        <v>0</v>
      </c>
      <c r="G45" s="25">
        <v>0</v>
      </c>
    </row>
    <row r="46" spans="1:7" ht="11.25">
      <c r="A46" s="18" t="s">
        <v>29</v>
      </c>
      <c r="B46" s="19">
        <v>17</v>
      </c>
      <c r="C46" s="20">
        <v>8950000</v>
      </c>
      <c r="D46" s="22">
        <v>3</v>
      </c>
      <c r="E46" s="21">
        <v>2550000</v>
      </c>
      <c r="F46" s="299">
        <v>12500000</v>
      </c>
      <c r="G46" s="24">
        <v>1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300">
        <v>0</v>
      </c>
      <c r="G47" s="33">
        <v>0</v>
      </c>
    </row>
    <row r="48" spans="1:7" ht="11.25" customHeight="1" thickBot="1">
      <c r="A48" s="534" t="s">
        <v>34</v>
      </c>
      <c r="B48" s="535"/>
      <c r="C48" s="535"/>
      <c r="D48" s="535"/>
      <c r="E48" s="535"/>
      <c r="F48" s="535"/>
      <c r="G48" s="536"/>
    </row>
    <row r="49" spans="1:7" ht="11.25">
      <c r="A49" s="18" t="s">
        <v>25</v>
      </c>
      <c r="B49" s="390">
        <v>616</v>
      </c>
      <c r="C49" s="390">
        <v>227737083</v>
      </c>
      <c r="D49" s="390">
        <v>254</v>
      </c>
      <c r="E49" s="390">
        <v>884953761</v>
      </c>
      <c r="F49" s="391">
        <v>2932538621</v>
      </c>
      <c r="G49" s="392">
        <v>138</v>
      </c>
    </row>
    <row r="50" spans="1:8" ht="11.25">
      <c r="A50" s="18" t="s">
        <v>26</v>
      </c>
      <c r="B50" s="34">
        <v>72</v>
      </c>
      <c r="C50" s="23">
        <v>49487083</v>
      </c>
      <c r="D50" s="22">
        <v>70</v>
      </c>
      <c r="E50" s="21">
        <v>710047761</v>
      </c>
      <c r="F50" s="299">
        <v>2304952621</v>
      </c>
      <c r="G50" s="24">
        <v>27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9">
        <v>0</v>
      </c>
      <c r="G52" s="25">
        <v>0</v>
      </c>
      <c r="H52" s="16"/>
    </row>
    <row r="53" spans="1:8" ht="11.25">
      <c r="A53" s="18" t="s">
        <v>29</v>
      </c>
      <c r="B53" s="34">
        <v>510</v>
      </c>
      <c r="C53" s="23">
        <v>178250000</v>
      </c>
      <c r="D53" s="22">
        <v>184</v>
      </c>
      <c r="E53" s="21">
        <v>174906000</v>
      </c>
      <c r="F53" s="299">
        <v>627586000</v>
      </c>
      <c r="G53" s="24">
        <v>74</v>
      </c>
      <c r="H53" s="16"/>
    </row>
    <row r="54" spans="1:8" ht="12" thickBot="1">
      <c r="A54" s="27" t="s">
        <v>23</v>
      </c>
      <c r="B54" s="28">
        <v>34</v>
      </c>
      <c r="C54" s="29">
        <v>0</v>
      </c>
      <c r="D54" s="31">
        <v>0</v>
      </c>
      <c r="E54" s="30">
        <v>0</v>
      </c>
      <c r="F54" s="300">
        <v>0</v>
      </c>
      <c r="G54" s="32">
        <v>37</v>
      </c>
      <c r="H54" s="16"/>
    </row>
    <row r="55" spans="1:7" ht="15.75" customHeight="1" thickBot="1">
      <c r="A55" s="538" t="s">
        <v>35</v>
      </c>
      <c r="B55" s="539"/>
      <c r="C55" s="539"/>
      <c r="D55" s="539"/>
      <c r="E55" s="539"/>
      <c r="F55" s="539"/>
      <c r="G55" s="540"/>
    </row>
    <row r="56" spans="1:7" ht="11.25" customHeight="1">
      <c r="A56" s="18" t="s">
        <v>25</v>
      </c>
      <c r="B56" s="390">
        <v>2353</v>
      </c>
      <c r="C56" s="390">
        <v>705505800</v>
      </c>
      <c r="D56" s="390">
        <v>785</v>
      </c>
      <c r="E56" s="390">
        <v>3137529992</v>
      </c>
      <c r="F56" s="391">
        <v>7345993136</v>
      </c>
      <c r="G56" s="392">
        <v>235</v>
      </c>
    </row>
    <row r="57" spans="1:7" ht="11.25">
      <c r="A57" s="18" t="s">
        <v>26</v>
      </c>
      <c r="B57" s="34">
        <v>268</v>
      </c>
      <c r="C57" s="23">
        <v>60898800</v>
      </c>
      <c r="D57" s="22">
        <v>166</v>
      </c>
      <c r="E57" s="21">
        <v>1973239617</v>
      </c>
      <c r="F57" s="299">
        <v>4199839236</v>
      </c>
      <c r="G57" s="24">
        <v>32</v>
      </c>
    </row>
    <row r="58" spans="1:7" s="16" customFormat="1" ht="12" customHeight="1">
      <c r="A58" s="18" t="s">
        <v>27</v>
      </c>
      <c r="B58" s="19">
        <v>1</v>
      </c>
      <c r="C58" s="20">
        <v>10000</v>
      </c>
      <c r="D58" s="22">
        <v>5</v>
      </c>
      <c r="E58" s="21">
        <v>3200000</v>
      </c>
      <c r="F58" s="299">
        <v>3715050</v>
      </c>
      <c r="G58" s="24">
        <v>0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9">
        <v>0</v>
      </c>
      <c r="G59" s="25">
        <v>0</v>
      </c>
    </row>
    <row r="60" spans="1:7" ht="11.25">
      <c r="A60" s="18" t="s">
        <v>29</v>
      </c>
      <c r="B60" s="34">
        <v>2068</v>
      </c>
      <c r="C60" s="23">
        <v>644597000</v>
      </c>
      <c r="D60" s="22">
        <v>614</v>
      </c>
      <c r="E60" s="21">
        <v>1161090375</v>
      </c>
      <c r="F60" s="299">
        <v>3142438850</v>
      </c>
      <c r="G60" s="24">
        <v>202</v>
      </c>
    </row>
    <row r="61" spans="1:7" ht="12" thickBot="1">
      <c r="A61" s="27" t="s">
        <v>23</v>
      </c>
      <c r="B61" s="28">
        <v>16</v>
      </c>
      <c r="C61" s="29">
        <v>0</v>
      </c>
      <c r="D61" s="30">
        <v>0</v>
      </c>
      <c r="E61" s="30">
        <v>0</v>
      </c>
      <c r="F61" s="300">
        <v>0</v>
      </c>
      <c r="G61" s="33">
        <v>1</v>
      </c>
    </row>
    <row r="62" spans="1:7" s="16" customFormat="1" ht="11.25" customHeight="1" thickBot="1">
      <c r="A62" s="534" t="s">
        <v>36</v>
      </c>
      <c r="B62" s="541"/>
      <c r="C62" s="541"/>
      <c r="D62" s="541"/>
      <c r="E62" s="541"/>
      <c r="F62" s="541"/>
      <c r="G62" s="542"/>
    </row>
    <row r="63" spans="1:7" ht="11.25" customHeight="1">
      <c r="A63" s="18" t="s">
        <v>25</v>
      </c>
      <c r="B63" s="390">
        <v>259</v>
      </c>
      <c r="C63" s="390">
        <v>83311000</v>
      </c>
      <c r="D63" s="390">
        <v>108</v>
      </c>
      <c r="E63" s="390">
        <v>1355820405</v>
      </c>
      <c r="F63" s="391">
        <v>3247977064</v>
      </c>
      <c r="G63" s="392">
        <v>36</v>
      </c>
    </row>
    <row r="64" spans="1:7" ht="11.25">
      <c r="A64" s="18" t="s">
        <v>26</v>
      </c>
      <c r="B64" s="34">
        <v>29</v>
      </c>
      <c r="C64" s="23">
        <v>6240000</v>
      </c>
      <c r="D64" s="22">
        <v>29</v>
      </c>
      <c r="E64" s="21">
        <v>1251404405</v>
      </c>
      <c r="F64" s="299">
        <v>2930502264</v>
      </c>
      <c r="G64" s="24">
        <v>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9">
        <v>0</v>
      </c>
      <c r="G66" s="24">
        <v>0</v>
      </c>
    </row>
    <row r="67" spans="1:7" ht="11.25">
      <c r="A67" s="18" t="s">
        <v>29</v>
      </c>
      <c r="B67" s="34">
        <v>219</v>
      </c>
      <c r="C67" s="23">
        <v>77071000</v>
      </c>
      <c r="D67" s="22">
        <v>78</v>
      </c>
      <c r="E67" s="21">
        <v>104416000</v>
      </c>
      <c r="F67" s="299">
        <v>317472000</v>
      </c>
      <c r="G67" s="24">
        <v>28</v>
      </c>
    </row>
    <row r="68" spans="1:7" ht="12" thickBot="1">
      <c r="A68" s="27" t="s">
        <v>23</v>
      </c>
      <c r="B68" s="35">
        <v>11</v>
      </c>
      <c r="C68" s="36">
        <v>0</v>
      </c>
      <c r="D68" s="31">
        <v>1</v>
      </c>
      <c r="E68" s="30">
        <v>0</v>
      </c>
      <c r="F68" s="300">
        <v>2800</v>
      </c>
      <c r="G68" s="32">
        <v>2</v>
      </c>
    </row>
    <row r="69" spans="1:7" ht="14.25" customHeight="1" thickBot="1">
      <c r="A69" s="534" t="s">
        <v>37</v>
      </c>
      <c r="B69" s="541"/>
      <c r="C69" s="541"/>
      <c r="D69" s="541"/>
      <c r="E69" s="541"/>
      <c r="F69" s="541"/>
      <c r="G69" s="543"/>
    </row>
    <row r="70" spans="1:7" ht="11.25">
      <c r="A70" s="18" t="s">
        <v>25</v>
      </c>
      <c r="B70" s="390">
        <v>487</v>
      </c>
      <c r="C70" s="390">
        <v>103026000</v>
      </c>
      <c r="D70" s="390">
        <v>72</v>
      </c>
      <c r="E70" s="390">
        <v>144595285</v>
      </c>
      <c r="F70" s="391">
        <v>361237875</v>
      </c>
      <c r="G70" s="392">
        <v>35</v>
      </c>
    </row>
    <row r="71" spans="1:7" ht="11.25">
      <c r="A71" s="18" t="s">
        <v>26</v>
      </c>
      <c r="B71" s="34">
        <v>53</v>
      </c>
      <c r="C71" s="23">
        <v>9511000</v>
      </c>
      <c r="D71" s="22">
        <v>23</v>
      </c>
      <c r="E71" s="21">
        <v>56728085</v>
      </c>
      <c r="F71" s="299">
        <v>185277675</v>
      </c>
      <c r="G71" s="24">
        <v>10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9">
        <v>0</v>
      </c>
      <c r="G73" s="25">
        <v>0</v>
      </c>
    </row>
    <row r="74" spans="1:7" ht="11.25">
      <c r="A74" s="18" t="s">
        <v>29</v>
      </c>
      <c r="B74" s="34">
        <v>434</v>
      </c>
      <c r="C74" s="23">
        <v>93515000</v>
      </c>
      <c r="D74" s="22">
        <v>49</v>
      </c>
      <c r="E74" s="21">
        <v>87867200</v>
      </c>
      <c r="F74" s="299">
        <v>175960200</v>
      </c>
      <c r="G74" s="24">
        <v>25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00">
        <v>0</v>
      </c>
      <c r="G75" s="33">
        <v>0</v>
      </c>
    </row>
    <row r="76" spans="1:7" ht="12.75" customHeight="1" thickBot="1">
      <c r="A76" s="534" t="s">
        <v>38</v>
      </c>
      <c r="B76" s="535"/>
      <c r="C76" s="535"/>
      <c r="D76" s="535"/>
      <c r="E76" s="535"/>
      <c r="F76" s="535"/>
      <c r="G76" s="536"/>
    </row>
    <row r="77" spans="1:7" ht="11.25">
      <c r="A77" s="18" t="s">
        <v>25</v>
      </c>
      <c r="B77" s="390">
        <v>287</v>
      </c>
      <c r="C77" s="390">
        <v>73482500</v>
      </c>
      <c r="D77" s="390">
        <v>58</v>
      </c>
      <c r="E77" s="390">
        <v>2407011115</v>
      </c>
      <c r="F77" s="391">
        <v>3210305397</v>
      </c>
      <c r="G77" s="392">
        <v>30</v>
      </c>
    </row>
    <row r="78" spans="1:7" ht="11.25">
      <c r="A78" s="18" t="s">
        <v>26</v>
      </c>
      <c r="B78" s="34">
        <v>80</v>
      </c>
      <c r="C78" s="23">
        <v>41230500</v>
      </c>
      <c r="D78" s="22">
        <v>29</v>
      </c>
      <c r="E78" s="21">
        <v>2402279115</v>
      </c>
      <c r="F78" s="299">
        <v>3187855397</v>
      </c>
      <c r="G78" s="24">
        <v>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9">
        <v>0</v>
      </c>
      <c r="G80" s="25">
        <v>0</v>
      </c>
    </row>
    <row r="81" spans="1:7" ht="11.25">
      <c r="A81" s="18" t="s">
        <v>29</v>
      </c>
      <c r="B81" s="34">
        <v>207</v>
      </c>
      <c r="C81" s="23">
        <v>32252000</v>
      </c>
      <c r="D81" s="22">
        <v>29</v>
      </c>
      <c r="E81" s="21">
        <v>4732000</v>
      </c>
      <c r="F81" s="299">
        <v>22450000</v>
      </c>
      <c r="G81" s="24">
        <v>26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00">
        <v>0</v>
      </c>
      <c r="G82" s="33">
        <v>0</v>
      </c>
    </row>
    <row r="83" spans="1:7" ht="12.75" customHeight="1" thickBot="1">
      <c r="A83" s="534" t="s">
        <v>39</v>
      </c>
      <c r="B83" s="535"/>
      <c r="C83" s="535"/>
      <c r="D83" s="535"/>
      <c r="E83" s="535"/>
      <c r="F83" s="535"/>
      <c r="G83" s="536"/>
    </row>
    <row r="84" spans="1:7" ht="11.25">
      <c r="A84" s="18" t="s">
        <v>25</v>
      </c>
      <c r="B84" s="390">
        <v>63</v>
      </c>
      <c r="C84" s="390">
        <v>12750000</v>
      </c>
      <c r="D84" s="390">
        <v>114</v>
      </c>
      <c r="E84" s="390">
        <v>5174471775</v>
      </c>
      <c r="F84" s="391">
        <v>90561012874</v>
      </c>
      <c r="G84" s="392">
        <v>13</v>
      </c>
    </row>
    <row r="85" spans="1:7" ht="11.25">
      <c r="A85" s="18" t="s">
        <v>26</v>
      </c>
      <c r="B85" s="34">
        <v>19</v>
      </c>
      <c r="C85" s="23">
        <v>7550000</v>
      </c>
      <c r="D85" s="22">
        <v>98</v>
      </c>
      <c r="E85" s="21">
        <v>5172891775</v>
      </c>
      <c r="F85" s="299">
        <v>90553592874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9">
        <v>0</v>
      </c>
      <c r="G87" s="25">
        <v>0</v>
      </c>
    </row>
    <row r="88" spans="1:7" ht="11.25">
      <c r="A88" s="18" t="s">
        <v>29</v>
      </c>
      <c r="B88" s="34">
        <v>43</v>
      </c>
      <c r="C88" s="23">
        <v>5200000</v>
      </c>
      <c r="D88" s="22">
        <v>16</v>
      </c>
      <c r="E88" s="21">
        <v>1580000</v>
      </c>
      <c r="F88" s="299">
        <v>7420000</v>
      </c>
      <c r="G88" s="24">
        <v>7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00">
        <v>0</v>
      </c>
      <c r="G89" s="33">
        <v>2</v>
      </c>
    </row>
    <row r="90" spans="1:7" ht="12" customHeight="1" thickBot="1">
      <c r="A90" s="534" t="s">
        <v>40</v>
      </c>
      <c r="B90" s="535"/>
      <c r="C90" s="535"/>
      <c r="D90" s="535"/>
      <c r="E90" s="535"/>
      <c r="F90" s="535"/>
      <c r="G90" s="536"/>
    </row>
    <row r="91" spans="1:7" ht="11.25">
      <c r="A91" s="18" t="s">
        <v>25</v>
      </c>
      <c r="B91" s="390">
        <v>183</v>
      </c>
      <c r="C91" s="390">
        <v>110350919</v>
      </c>
      <c r="D91" s="390">
        <v>47</v>
      </c>
      <c r="E91" s="390">
        <v>751195698</v>
      </c>
      <c r="F91" s="391">
        <v>1120653846</v>
      </c>
      <c r="G91" s="392">
        <v>16</v>
      </c>
    </row>
    <row r="92" spans="1:7" ht="11.25">
      <c r="A92" s="18" t="s">
        <v>26</v>
      </c>
      <c r="B92" s="34">
        <v>27</v>
      </c>
      <c r="C92" s="23">
        <v>75976919</v>
      </c>
      <c r="D92" s="22">
        <v>17</v>
      </c>
      <c r="E92" s="21">
        <v>724891698</v>
      </c>
      <c r="F92" s="299">
        <v>1049443746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9">
        <v>0</v>
      </c>
      <c r="G94" s="25">
        <v>0</v>
      </c>
    </row>
    <row r="95" spans="1:7" ht="11.25">
      <c r="A95" s="18" t="s">
        <v>29</v>
      </c>
      <c r="B95" s="34">
        <v>148</v>
      </c>
      <c r="C95" s="23">
        <v>34374000</v>
      </c>
      <c r="D95" s="22">
        <v>30</v>
      </c>
      <c r="E95" s="21">
        <v>26304000</v>
      </c>
      <c r="F95" s="299">
        <v>71210100</v>
      </c>
      <c r="G95" s="24">
        <v>11</v>
      </c>
    </row>
    <row r="96" spans="1:7" ht="12" customHeight="1" thickBot="1">
      <c r="A96" s="27" t="s">
        <v>23</v>
      </c>
      <c r="B96" s="35">
        <v>8</v>
      </c>
      <c r="C96" s="36">
        <v>0</v>
      </c>
      <c r="D96" s="30">
        <v>0</v>
      </c>
      <c r="E96" s="30">
        <v>0</v>
      </c>
      <c r="F96" s="300">
        <v>0</v>
      </c>
      <c r="G96" s="32">
        <v>1</v>
      </c>
    </row>
    <row r="97" spans="1:8" ht="12" customHeight="1" thickBot="1">
      <c r="A97" s="534" t="s">
        <v>62</v>
      </c>
      <c r="B97" s="535"/>
      <c r="C97" s="535"/>
      <c r="D97" s="535"/>
      <c r="E97" s="535"/>
      <c r="F97" s="535"/>
      <c r="G97" s="536"/>
      <c r="H97" s="16"/>
    </row>
    <row r="98" spans="1:8" ht="11.25">
      <c r="A98" s="18" t="s">
        <v>25</v>
      </c>
      <c r="B98" s="390">
        <v>481</v>
      </c>
      <c r="C98" s="390">
        <v>101413400</v>
      </c>
      <c r="D98" s="390">
        <v>98</v>
      </c>
      <c r="E98" s="390">
        <v>1164873300</v>
      </c>
      <c r="F98" s="391">
        <v>1645242725</v>
      </c>
      <c r="G98" s="392">
        <v>59</v>
      </c>
      <c r="H98" s="16"/>
    </row>
    <row r="99" spans="1:8" ht="11.25">
      <c r="A99" s="18" t="s">
        <v>26</v>
      </c>
      <c r="B99" s="34">
        <v>95</v>
      </c>
      <c r="C99" s="23">
        <v>55050400</v>
      </c>
      <c r="D99" s="22">
        <v>38</v>
      </c>
      <c r="E99" s="21">
        <v>1113381300</v>
      </c>
      <c r="F99" s="299">
        <v>1543881050</v>
      </c>
      <c r="G99" s="24">
        <v>16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9">
        <v>0</v>
      </c>
      <c r="G101" s="25">
        <v>0</v>
      </c>
    </row>
    <row r="102" spans="1:7" ht="11.25">
      <c r="A102" s="18" t="s">
        <v>29</v>
      </c>
      <c r="B102" s="34">
        <v>386</v>
      </c>
      <c r="C102" s="23">
        <v>46363000</v>
      </c>
      <c r="D102" s="22">
        <v>60</v>
      </c>
      <c r="E102" s="21">
        <v>51492000</v>
      </c>
      <c r="F102" s="299">
        <v>101361675</v>
      </c>
      <c r="G102" s="24">
        <v>43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00">
        <v>0</v>
      </c>
      <c r="G103" s="33">
        <v>0</v>
      </c>
    </row>
    <row r="104" spans="1:7" ht="14.25" customHeight="1" thickBot="1">
      <c r="A104" s="534" t="s">
        <v>41</v>
      </c>
      <c r="B104" s="535"/>
      <c r="C104" s="535"/>
      <c r="D104" s="535"/>
      <c r="E104" s="535"/>
      <c r="F104" s="535"/>
      <c r="G104" s="536"/>
    </row>
    <row r="105" spans="1:7" ht="11.25">
      <c r="A105" s="18" t="s">
        <v>25</v>
      </c>
      <c r="B105" s="390">
        <v>318</v>
      </c>
      <c r="C105" s="390">
        <v>77955000</v>
      </c>
      <c r="D105" s="390">
        <v>73</v>
      </c>
      <c r="E105" s="390">
        <v>77595000</v>
      </c>
      <c r="F105" s="391">
        <v>185607400</v>
      </c>
      <c r="G105" s="392">
        <v>36</v>
      </c>
    </row>
    <row r="106" spans="1:7" ht="11.25">
      <c r="A106" s="18" t="s">
        <v>26</v>
      </c>
      <c r="B106" s="34">
        <v>30</v>
      </c>
      <c r="C106" s="23">
        <v>3760000</v>
      </c>
      <c r="D106" s="22">
        <v>22</v>
      </c>
      <c r="E106" s="21">
        <v>59120000</v>
      </c>
      <c r="F106" s="299">
        <v>113347100</v>
      </c>
      <c r="G106" s="24">
        <v>11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9">
        <v>0</v>
      </c>
      <c r="G108" s="25">
        <v>0</v>
      </c>
    </row>
    <row r="109" spans="1:7" ht="11.25">
      <c r="A109" s="18" t="s">
        <v>29</v>
      </c>
      <c r="B109" s="34">
        <v>285</v>
      </c>
      <c r="C109" s="23">
        <v>74195000</v>
      </c>
      <c r="D109" s="22">
        <v>51</v>
      </c>
      <c r="E109" s="21">
        <v>18475000</v>
      </c>
      <c r="F109" s="299">
        <v>72260300</v>
      </c>
      <c r="G109" s="24">
        <v>25</v>
      </c>
    </row>
    <row r="110" spans="1:7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300">
        <v>0</v>
      </c>
      <c r="G110" s="33">
        <v>0</v>
      </c>
    </row>
    <row r="111" spans="1:7" ht="13.5" customHeight="1" thickBot="1">
      <c r="A111" s="537" t="s">
        <v>42</v>
      </c>
      <c r="B111" s="535"/>
      <c r="C111" s="535"/>
      <c r="D111" s="535"/>
      <c r="E111" s="535"/>
      <c r="F111" s="535"/>
      <c r="G111" s="536"/>
    </row>
    <row r="112" spans="1:7" ht="11.25">
      <c r="A112" s="18" t="s">
        <v>25</v>
      </c>
      <c r="B112" s="390">
        <v>12</v>
      </c>
      <c r="C112" s="390">
        <v>9770000</v>
      </c>
      <c r="D112" s="390">
        <v>5</v>
      </c>
      <c r="E112" s="390">
        <v>40373000</v>
      </c>
      <c r="F112" s="391">
        <v>86323000</v>
      </c>
      <c r="G112" s="392">
        <v>4</v>
      </c>
    </row>
    <row r="113" spans="1:7" ht="11.25">
      <c r="A113" s="18" t="s">
        <v>26</v>
      </c>
      <c r="B113" s="19">
        <v>3</v>
      </c>
      <c r="C113" s="20">
        <v>6700000</v>
      </c>
      <c r="D113" s="22">
        <v>5</v>
      </c>
      <c r="E113" s="21">
        <v>40373000</v>
      </c>
      <c r="F113" s="299">
        <v>86323000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9">
        <v>0</v>
      </c>
      <c r="G115" s="25">
        <v>0</v>
      </c>
    </row>
    <row r="116" spans="1:7" ht="11.25">
      <c r="A116" s="18" t="s">
        <v>29</v>
      </c>
      <c r="B116" s="34">
        <v>9</v>
      </c>
      <c r="C116" s="23">
        <v>3070000</v>
      </c>
      <c r="D116" s="22">
        <v>0</v>
      </c>
      <c r="E116" s="21">
        <v>0</v>
      </c>
      <c r="F116" s="299">
        <v>0</v>
      </c>
      <c r="G116" s="25">
        <v>2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00">
        <v>0</v>
      </c>
      <c r="G117" s="33">
        <v>0</v>
      </c>
    </row>
    <row r="118" spans="1:7" ht="12.75" customHeight="1" thickBot="1">
      <c r="A118" s="534" t="s">
        <v>43</v>
      </c>
      <c r="B118" s="535"/>
      <c r="C118" s="535"/>
      <c r="D118" s="535"/>
      <c r="E118" s="535"/>
      <c r="F118" s="535"/>
      <c r="G118" s="536"/>
    </row>
    <row r="119" spans="1:7" ht="11.25">
      <c r="A119" s="18" t="s">
        <v>25</v>
      </c>
      <c r="B119" s="390">
        <v>155</v>
      </c>
      <c r="C119" s="390">
        <v>27837000</v>
      </c>
      <c r="D119" s="390">
        <v>31</v>
      </c>
      <c r="E119" s="390">
        <v>71386000</v>
      </c>
      <c r="F119" s="391">
        <v>162656000</v>
      </c>
      <c r="G119" s="392">
        <v>11</v>
      </c>
    </row>
    <row r="120" spans="1:7" ht="11.25">
      <c r="A120" s="18" t="s">
        <v>26</v>
      </c>
      <c r="B120" s="34">
        <v>25</v>
      </c>
      <c r="C120" s="23">
        <v>3610000</v>
      </c>
      <c r="D120" s="22">
        <v>11</v>
      </c>
      <c r="E120" s="21">
        <v>57836000</v>
      </c>
      <c r="F120" s="299">
        <v>122016000</v>
      </c>
      <c r="G120" s="24">
        <v>1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9">
        <v>0</v>
      </c>
      <c r="G122" s="25">
        <v>0</v>
      </c>
    </row>
    <row r="123" spans="1:7" ht="11.25">
      <c r="A123" s="18" t="s">
        <v>29</v>
      </c>
      <c r="B123" s="34">
        <v>130</v>
      </c>
      <c r="C123" s="23">
        <v>24227000</v>
      </c>
      <c r="D123" s="22">
        <v>20</v>
      </c>
      <c r="E123" s="21">
        <v>13550000</v>
      </c>
      <c r="F123" s="299">
        <v>40640000</v>
      </c>
      <c r="G123" s="24">
        <v>10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00">
        <v>0</v>
      </c>
      <c r="G124" s="33">
        <v>0</v>
      </c>
    </row>
    <row r="125" spans="1:7" ht="13.5" customHeight="1" thickBot="1">
      <c r="A125" s="537" t="s">
        <v>44</v>
      </c>
      <c r="B125" s="535"/>
      <c r="C125" s="535"/>
      <c r="D125" s="535"/>
      <c r="E125" s="535"/>
      <c r="F125" s="535"/>
      <c r="G125" s="552"/>
    </row>
    <row r="126" spans="1:8" ht="11.25">
      <c r="A126" s="18" t="s">
        <v>25</v>
      </c>
      <c r="B126" s="390">
        <v>214</v>
      </c>
      <c r="C126" s="390">
        <v>39065000</v>
      </c>
      <c r="D126" s="390">
        <v>31</v>
      </c>
      <c r="E126" s="390">
        <v>76327100</v>
      </c>
      <c r="F126" s="391">
        <v>165701175</v>
      </c>
      <c r="G126" s="392">
        <v>23</v>
      </c>
      <c r="H126" s="37"/>
    </row>
    <row r="127" spans="1:7" ht="11.25">
      <c r="A127" s="18" t="s">
        <v>26</v>
      </c>
      <c r="B127" s="34">
        <v>15</v>
      </c>
      <c r="C127" s="23">
        <v>1983000</v>
      </c>
      <c r="D127" s="22">
        <v>11</v>
      </c>
      <c r="E127" s="21">
        <v>60870000</v>
      </c>
      <c r="F127" s="299">
        <v>120708000</v>
      </c>
      <c r="G127" s="24">
        <v>7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9">
        <v>0</v>
      </c>
      <c r="G129" s="25">
        <v>0</v>
      </c>
    </row>
    <row r="130" spans="1:7" ht="11.25">
      <c r="A130" s="18" t="s">
        <v>29</v>
      </c>
      <c r="B130" s="34">
        <v>199</v>
      </c>
      <c r="C130" s="23">
        <v>37082000</v>
      </c>
      <c r="D130" s="22">
        <v>20</v>
      </c>
      <c r="E130" s="21">
        <v>15457100</v>
      </c>
      <c r="F130" s="299">
        <v>44993175</v>
      </c>
      <c r="G130" s="24">
        <v>15</v>
      </c>
    </row>
    <row r="131" spans="1:7" ht="12" customHeight="1" thickBot="1">
      <c r="A131" s="113" t="s">
        <v>23</v>
      </c>
      <c r="B131" s="28">
        <v>0</v>
      </c>
      <c r="C131" s="29">
        <v>0</v>
      </c>
      <c r="D131" s="30">
        <v>0</v>
      </c>
      <c r="E131" s="30">
        <v>0</v>
      </c>
      <c r="F131" s="300">
        <v>0</v>
      </c>
      <c r="G131" s="33">
        <v>1</v>
      </c>
    </row>
    <row r="132" spans="1:7" ht="14.25" customHeight="1" thickBot="1">
      <c r="A132" s="534" t="s">
        <v>45</v>
      </c>
      <c r="B132" s="541"/>
      <c r="C132" s="541"/>
      <c r="D132" s="541"/>
      <c r="E132" s="541"/>
      <c r="F132" s="541"/>
      <c r="G132" s="543"/>
    </row>
    <row r="133" spans="1:7" ht="11.25">
      <c r="A133" s="18" t="s">
        <v>25</v>
      </c>
      <c r="B133" s="390">
        <v>48</v>
      </c>
      <c r="C133" s="390">
        <v>18929500</v>
      </c>
      <c r="D133" s="390">
        <v>7</v>
      </c>
      <c r="E133" s="390">
        <v>40755000</v>
      </c>
      <c r="F133" s="391">
        <v>56445000</v>
      </c>
      <c r="G133" s="392">
        <v>2</v>
      </c>
    </row>
    <row r="134" spans="1:7" ht="11.25">
      <c r="A134" s="18" t="s">
        <v>26</v>
      </c>
      <c r="B134" s="34">
        <v>6</v>
      </c>
      <c r="C134" s="23">
        <v>1319500</v>
      </c>
      <c r="D134" s="22">
        <v>1</v>
      </c>
      <c r="E134" s="21">
        <v>40425000</v>
      </c>
      <c r="F134" s="299">
        <v>52525000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9">
        <v>0</v>
      </c>
      <c r="G136" s="25">
        <v>0</v>
      </c>
    </row>
    <row r="137" spans="1:7" ht="11.25">
      <c r="A137" s="18" t="s">
        <v>29</v>
      </c>
      <c r="B137" s="34">
        <v>42</v>
      </c>
      <c r="C137" s="23">
        <v>17610000</v>
      </c>
      <c r="D137" s="22">
        <v>6</v>
      </c>
      <c r="E137" s="21">
        <v>330000</v>
      </c>
      <c r="F137" s="299">
        <v>3920000</v>
      </c>
      <c r="G137" s="24">
        <v>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00">
        <v>0</v>
      </c>
      <c r="G138" s="33">
        <v>0</v>
      </c>
    </row>
    <row r="139" spans="1:7" ht="12" customHeight="1" thickBot="1">
      <c r="A139" s="534" t="s">
        <v>68</v>
      </c>
      <c r="B139" s="535"/>
      <c r="C139" s="535"/>
      <c r="D139" s="535"/>
      <c r="E139" s="535"/>
      <c r="F139" s="535"/>
      <c r="G139" s="536"/>
    </row>
    <row r="140" spans="1:7" ht="12.75" customHeight="1">
      <c r="A140" s="18" t="s">
        <v>25</v>
      </c>
      <c r="B140" s="390">
        <v>79</v>
      </c>
      <c r="C140" s="390">
        <v>8160000</v>
      </c>
      <c r="D140" s="390">
        <v>6</v>
      </c>
      <c r="E140" s="390">
        <v>1670000</v>
      </c>
      <c r="F140" s="391">
        <v>17146800</v>
      </c>
      <c r="G140" s="392">
        <v>5</v>
      </c>
    </row>
    <row r="141" spans="1:7" ht="11.25">
      <c r="A141" s="18" t="s">
        <v>26</v>
      </c>
      <c r="B141" s="19">
        <v>3</v>
      </c>
      <c r="C141" s="20">
        <v>340000</v>
      </c>
      <c r="D141" s="21">
        <v>0</v>
      </c>
      <c r="E141" s="21">
        <v>0</v>
      </c>
      <c r="F141" s="299">
        <v>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9">
        <v>0</v>
      </c>
      <c r="G143" s="25">
        <v>0</v>
      </c>
    </row>
    <row r="144" spans="1:7" ht="11.25">
      <c r="A144" s="18" t="s">
        <v>29</v>
      </c>
      <c r="B144" s="34">
        <v>74</v>
      </c>
      <c r="C144" s="20">
        <v>7820000</v>
      </c>
      <c r="D144" s="22">
        <v>6</v>
      </c>
      <c r="E144" s="21">
        <v>1670000</v>
      </c>
      <c r="F144" s="299">
        <v>17146800</v>
      </c>
      <c r="G144" s="25">
        <v>4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300">
        <v>0</v>
      </c>
      <c r="G145" s="33">
        <v>0</v>
      </c>
    </row>
    <row r="146" spans="1:7" ht="24.75" customHeight="1" thickBot="1">
      <c r="A146" s="534" t="s">
        <v>46</v>
      </c>
      <c r="B146" s="535"/>
      <c r="C146" s="535"/>
      <c r="D146" s="535"/>
      <c r="E146" s="535"/>
      <c r="F146" s="535"/>
      <c r="G146" s="536"/>
    </row>
    <row r="147" spans="1:7" ht="11.25">
      <c r="A147" s="18" t="s">
        <v>25</v>
      </c>
      <c r="B147" s="390">
        <v>0</v>
      </c>
      <c r="C147" s="390">
        <v>0</v>
      </c>
      <c r="D147" s="390">
        <v>0</v>
      </c>
      <c r="E147" s="390">
        <v>0</v>
      </c>
      <c r="F147" s="391">
        <v>0</v>
      </c>
      <c r="G147" s="39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00">
        <v>0</v>
      </c>
      <c r="G152" s="33">
        <v>0</v>
      </c>
    </row>
    <row r="153" spans="1:7" ht="13.5" customHeight="1" thickBot="1">
      <c r="A153" s="534" t="s">
        <v>47</v>
      </c>
      <c r="B153" s="535"/>
      <c r="C153" s="535"/>
      <c r="D153" s="535"/>
      <c r="E153" s="535"/>
      <c r="F153" s="535"/>
      <c r="G153" s="536"/>
    </row>
    <row r="154" spans="1:7" ht="11.25">
      <c r="A154" s="18" t="s">
        <v>25</v>
      </c>
      <c r="B154" s="390">
        <v>0</v>
      </c>
      <c r="C154" s="390">
        <v>0</v>
      </c>
      <c r="D154" s="390">
        <v>3</v>
      </c>
      <c r="E154" s="390">
        <v>208669500</v>
      </c>
      <c r="F154" s="391">
        <v>216169500</v>
      </c>
      <c r="G154" s="39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207169500</v>
      </c>
      <c r="F155" s="299">
        <v>207169500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1500000</v>
      </c>
      <c r="F158" s="299">
        <v>9000000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0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17.05.2019&amp;C&amp;"Arial,Normal"&amp;9TÜRKİYE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:AD1"/>
    </sheetView>
  </sheetViews>
  <sheetFormatPr defaultColWidth="9.140625" defaultRowHeight="15"/>
  <cols>
    <col min="1" max="1" width="19.28125" style="325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4" t="s">
        <v>760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</row>
    <row r="2" spans="1:32" ht="18.75" customHeight="1" thickBot="1">
      <c r="A2" s="544" t="s">
        <v>283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F2" s="269"/>
    </row>
    <row r="3" spans="1:31" ht="15" customHeight="1">
      <c r="A3" s="561" t="s">
        <v>522</v>
      </c>
      <c r="B3" s="563" t="s">
        <v>450</v>
      </c>
      <c r="C3" s="564"/>
      <c r="D3" s="564"/>
      <c r="E3" s="564"/>
      <c r="F3" s="564"/>
      <c r="G3" s="565"/>
      <c r="H3" s="569" t="s">
        <v>174</v>
      </c>
      <c r="I3" s="567"/>
      <c r="J3" s="567"/>
      <c r="K3" s="567"/>
      <c r="L3" s="567"/>
      <c r="M3" s="570"/>
      <c r="N3" s="566" t="s">
        <v>147</v>
      </c>
      <c r="O3" s="567"/>
      <c r="P3" s="567"/>
      <c r="Q3" s="567"/>
      <c r="R3" s="567"/>
      <c r="S3" s="568"/>
      <c r="T3" s="566" t="s">
        <v>175</v>
      </c>
      <c r="U3" s="567"/>
      <c r="V3" s="567"/>
      <c r="W3" s="567"/>
      <c r="X3" s="567"/>
      <c r="Y3" s="568"/>
      <c r="Z3" s="571" t="s">
        <v>523</v>
      </c>
      <c r="AA3" s="572"/>
      <c r="AB3" s="572"/>
      <c r="AC3" s="572"/>
      <c r="AD3" s="572"/>
      <c r="AE3" s="572"/>
    </row>
    <row r="4" spans="1:31" ht="18.75" customHeight="1">
      <c r="A4" s="562"/>
      <c r="B4" s="555" t="s">
        <v>226</v>
      </c>
      <c r="C4" s="556"/>
      <c r="D4" s="556" t="s">
        <v>448</v>
      </c>
      <c r="E4" s="556"/>
      <c r="F4" s="556" t="s">
        <v>471</v>
      </c>
      <c r="G4" s="558"/>
      <c r="H4" s="560" t="s">
        <v>226</v>
      </c>
      <c r="I4" s="556"/>
      <c r="J4" s="556" t="s">
        <v>448</v>
      </c>
      <c r="K4" s="556"/>
      <c r="L4" s="556" t="s">
        <v>7</v>
      </c>
      <c r="M4" s="559"/>
      <c r="N4" s="555" t="s">
        <v>226</v>
      </c>
      <c r="O4" s="556"/>
      <c r="P4" s="556" t="s">
        <v>448</v>
      </c>
      <c r="Q4" s="556"/>
      <c r="R4" s="556" t="s">
        <v>471</v>
      </c>
      <c r="S4" s="558"/>
      <c r="T4" s="555" t="s">
        <v>226</v>
      </c>
      <c r="U4" s="556"/>
      <c r="V4" s="556" t="s">
        <v>448</v>
      </c>
      <c r="W4" s="556"/>
      <c r="X4" s="556" t="s">
        <v>7</v>
      </c>
      <c r="Y4" s="558"/>
      <c r="Z4" s="560" t="s">
        <v>226</v>
      </c>
      <c r="AA4" s="556"/>
      <c r="AB4" s="556" t="s">
        <v>448</v>
      </c>
      <c r="AC4" s="556"/>
      <c r="AD4" s="556" t="s">
        <v>471</v>
      </c>
      <c r="AE4" s="556"/>
    </row>
    <row r="5" spans="1:31" ht="48.75" customHeight="1">
      <c r="A5" s="562"/>
      <c r="B5" s="337" t="s">
        <v>8</v>
      </c>
      <c r="C5" s="324" t="s">
        <v>14</v>
      </c>
      <c r="D5" s="324" t="s">
        <v>8</v>
      </c>
      <c r="E5" s="324" t="s">
        <v>14</v>
      </c>
      <c r="F5" s="324" t="s">
        <v>8</v>
      </c>
      <c r="G5" s="338" t="s">
        <v>14</v>
      </c>
      <c r="H5" s="335" t="s">
        <v>8</v>
      </c>
      <c r="I5" s="324" t="s">
        <v>14</v>
      </c>
      <c r="J5" s="324" t="s">
        <v>8</v>
      </c>
      <c r="K5" s="324" t="s">
        <v>14</v>
      </c>
      <c r="L5" s="324" t="s">
        <v>8</v>
      </c>
      <c r="M5" s="333" t="s">
        <v>524</v>
      </c>
      <c r="N5" s="337" t="s">
        <v>8</v>
      </c>
      <c r="O5" s="324" t="s">
        <v>14</v>
      </c>
      <c r="P5" s="324" t="s">
        <v>8</v>
      </c>
      <c r="Q5" s="324" t="s">
        <v>14</v>
      </c>
      <c r="R5" s="324" t="s">
        <v>8</v>
      </c>
      <c r="S5" s="338" t="s">
        <v>14</v>
      </c>
      <c r="T5" s="337" t="s">
        <v>8</v>
      </c>
      <c r="U5" s="324" t="s">
        <v>14</v>
      </c>
      <c r="V5" s="324" t="s">
        <v>8</v>
      </c>
      <c r="W5" s="324" t="s">
        <v>14</v>
      </c>
      <c r="X5" s="324" t="s">
        <v>8</v>
      </c>
      <c r="Y5" s="338" t="s">
        <v>524</v>
      </c>
      <c r="Z5" s="335" t="s">
        <v>8</v>
      </c>
      <c r="AA5" s="324" t="s">
        <v>14</v>
      </c>
      <c r="AB5" s="324" t="s">
        <v>8</v>
      </c>
      <c r="AC5" s="324" t="s">
        <v>14</v>
      </c>
      <c r="AD5" s="324" t="s">
        <v>8</v>
      </c>
      <c r="AE5" s="324" t="s">
        <v>14</v>
      </c>
    </row>
    <row r="6" spans="1:31" ht="16.5">
      <c r="A6" s="393" t="s">
        <v>50</v>
      </c>
      <c r="B6" s="339">
        <v>106</v>
      </c>
      <c r="C6" s="278">
        <v>9</v>
      </c>
      <c r="D6" s="278">
        <v>20</v>
      </c>
      <c r="E6" s="278">
        <v>15</v>
      </c>
      <c r="F6" s="278">
        <v>18</v>
      </c>
      <c r="G6" s="340">
        <v>6</v>
      </c>
      <c r="H6" s="336">
        <v>12</v>
      </c>
      <c r="I6" s="278">
        <v>0</v>
      </c>
      <c r="J6" s="278">
        <v>2</v>
      </c>
      <c r="K6" s="278">
        <v>0</v>
      </c>
      <c r="L6" s="278">
        <v>2</v>
      </c>
      <c r="M6" s="334">
        <v>0</v>
      </c>
      <c r="N6" s="339">
        <v>5</v>
      </c>
      <c r="O6" s="278">
        <v>0</v>
      </c>
      <c r="P6" s="278">
        <v>1</v>
      </c>
      <c r="Q6" s="278">
        <v>2</v>
      </c>
      <c r="R6" s="278">
        <v>0</v>
      </c>
      <c r="S6" s="340">
        <v>1</v>
      </c>
      <c r="T6" s="339">
        <v>6</v>
      </c>
      <c r="U6" s="278">
        <v>1</v>
      </c>
      <c r="V6" s="278">
        <v>2</v>
      </c>
      <c r="W6" s="278">
        <v>1</v>
      </c>
      <c r="X6" s="278">
        <v>1</v>
      </c>
      <c r="Y6" s="340">
        <v>0</v>
      </c>
      <c r="Z6" s="336">
        <v>83</v>
      </c>
      <c r="AA6" s="278">
        <v>8</v>
      </c>
      <c r="AB6" s="278">
        <v>15</v>
      </c>
      <c r="AC6" s="278">
        <v>12</v>
      </c>
      <c r="AD6" s="278">
        <v>15</v>
      </c>
      <c r="AE6" s="278">
        <v>5</v>
      </c>
    </row>
    <row r="7" spans="1:31" ht="16.5">
      <c r="A7" s="393" t="s">
        <v>51</v>
      </c>
      <c r="B7" s="339">
        <v>53</v>
      </c>
      <c r="C7" s="278">
        <v>6</v>
      </c>
      <c r="D7" s="278">
        <v>4</v>
      </c>
      <c r="E7" s="278">
        <v>1</v>
      </c>
      <c r="F7" s="278">
        <v>0</v>
      </c>
      <c r="G7" s="340">
        <v>0</v>
      </c>
      <c r="H7" s="336">
        <v>9</v>
      </c>
      <c r="I7" s="278">
        <v>1</v>
      </c>
      <c r="J7" s="278">
        <v>0</v>
      </c>
      <c r="K7" s="278">
        <v>0</v>
      </c>
      <c r="L7" s="278">
        <v>0</v>
      </c>
      <c r="M7" s="334">
        <v>0</v>
      </c>
      <c r="N7" s="339">
        <v>10</v>
      </c>
      <c r="O7" s="278">
        <v>1</v>
      </c>
      <c r="P7" s="278">
        <v>1</v>
      </c>
      <c r="Q7" s="278">
        <v>0</v>
      </c>
      <c r="R7" s="278">
        <v>0</v>
      </c>
      <c r="S7" s="340">
        <v>0</v>
      </c>
      <c r="T7" s="339">
        <v>5</v>
      </c>
      <c r="U7" s="278">
        <v>0</v>
      </c>
      <c r="V7" s="278">
        <v>0</v>
      </c>
      <c r="W7" s="278">
        <v>0</v>
      </c>
      <c r="X7" s="278">
        <v>0</v>
      </c>
      <c r="Y7" s="340">
        <v>0</v>
      </c>
      <c r="Z7" s="336">
        <v>29</v>
      </c>
      <c r="AA7" s="278">
        <v>4</v>
      </c>
      <c r="AB7" s="278">
        <v>3</v>
      </c>
      <c r="AC7" s="278">
        <v>1</v>
      </c>
      <c r="AD7" s="278">
        <v>0</v>
      </c>
      <c r="AE7" s="278">
        <v>0</v>
      </c>
    </row>
    <row r="8" spans="1:31" ht="15">
      <c r="A8" s="393" t="s">
        <v>52</v>
      </c>
      <c r="B8" s="339">
        <v>997</v>
      </c>
      <c r="C8" s="278">
        <v>62</v>
      </c>
      <c r="D8" s="278">
        <v>294</v>
      </c>
      <c r="E8" s="278">
        <v>118</v>
      </c>
      <c r="F8" s="278">
        <v>0</v>
      </c>
      <c r="G8" s="340">
        <v>0</v>
      </c>
      <c r="H8" s="336">
        <v>408</v>
      </c>
      <c r="I8" s="278">
        <v>31</v>
      </c>
      <c r="J8" s="278">
        <v>163</v>
      </c>
      <c r="K8" s="278">
        <v>51</v>
      </c>
      <c r="L8" s="278">
        <v>0</v>
      </c>
      <c r="M8" s="334">
        <v>0</v>
      </c>
      <c r="N8" s="339">
        <v>99</v>
      </c>
      <c r="O8" s="278">
        <v>4</v>
      </c>
      <c r="P8" s="278">
        <v>18</v>
      </c>
      <c r="Q8" s="278">
        <v>15</v>
      </c>
      <c r="R8" s="278">
        <v>0</v>
      </c>
      <c r="S8" s="340">
        <v>0</v>
      </c>
      <c r="T8" s="339">
        <v>30</v>
      </c>
      <c r="U8" s="278">
        <v>1</v>
      </c>
      <c r="V8" s="278">
        <v>6</v>
      </c>
      <c r="W8" s="278">
        <v>5</v>
      </c>
      <c r="X8" s="278">
        <v>0</v>
      </c>
      <c r="Y8" s="340">
        <v>0</v>
      </c>
      <c r="Z8" s="336">
        <v>460</v>
      </c>
      <c r="AA8" s="278">
        <v>26</v>
      </c>
      <c r="AB8" s="278">
        <v>107</v>
      </c>
      <c r="AC8" s="278">
        <v>47</v>
      </c>
      <c r="AD8" s="278">
        <v>0</v>
      </c>
      <c r="AE8" s="278">
        <v>0</v>
      </c>
    </row>
    <row r="9" spans="1:31" ht="24.75">
      <c r="A9" s="393" t="s">
        <v>53</v>
      </c>
      <c r="B9" s="339">
        <v>33</v>
      </c>
      <c r="C9" s="278">
        <v>49</v>
      </c>
      <c r="D9" s="278">
        <v>2</v>
      </c>
      <c r="E9" s="278">
        <v>2</v>
      </c>
      <c r="F9" s="278">
        <v>2</v>
      </c>
      <c r="G9" s="340">
        <v>0</v>
      </c>
      <c r="H9" s="336">
        <v>8</v>
      </c>
      <c r="I9" s="278">
        <v>6</v>
      </c>
      <c r="J9" s="278">
        <v>1</v>
      </c>
      <c r="K9" s="278">
        <v>1</v>
      </c>
      <c r="L9" s="278">
        <v>0</v>
      </c>
      <c r="M9" s="334">
        <v>0</v>
      </c>
      <c r="N9" s="339">
        <v>6</v>
      </c>
      <c r="O9" s="278">
        <v>2</v>
      </c>
      <c r="P9" s="278">
        <v>0</v>
      </c>
      <c r="Q9" s="278">
        <v>0</v>
      </c>
      <c r="R9" s="278">
        <v>0</v>
      </c>
      <c r="S9" s="340">
        <v>0</v>
      </c>
      <c r="T9" s="339">
        <v>4</v>
      </c>
      <c r="U9" s="278">
        <v>20</v>
      </c>
      <c r="V9" s="278">
        <v>1</v>
      </c>
      <c r="W9" s="278">
        <v>0</v>
      </c>
      <c r="X9" s="278">
        <v>0</v>
      </c>
      <c r="Y9" s="340">
        <v>0</v>
      </c>
      <c r="Z9" s="336">
        <v>15</v>
      </c>
      <c r="AA9" s="278">
        <v>21</v>
      </c>
      <c r="AB9" s="278">
        <v>0</v>
      </c>
      <c r="AC9" s="278">
        <v>1</v>
      </c>
      <c r="AD9" s="278">
        <v>2</v>
      </c>
      <c r="AE9" s="278">
        <v>0</v>
      </c>
    </row>
    <row r="10" spans="1:31" ht="24.75">
      <c r="A10" s="393" t="s">
        <v>54</v>
      </c>
      <c r="B10" s="339">
        <v>24</v>
      </c>
      <c r="C10" s="278">
        <v>1</v>
      </c>
      <c r="D10" s="278">
        <v>0</v>
      </c>
      <c r="E10" s="278">
        <v>1</v>
      </c>
      <c r="F10" s="278">
        <v>1</v>
      </c>
      <c r="G10" s="340">
        <v>0</v>
      </c>
      <c r="H10" s="336">
        <v>7</v>
      </c>
      <c r="I10" s="278">
        <v>0</v>
      </c>
      <c r="J10" s="278">
        <v>0</v>
      </c>
      <c r="K10" s="278">
        <v>0</v>
      </c>
      <c r="L10" s="278">
        <v>0</v>
      </c>
      <c r="M10" s="334">
        <v>0</v>
      </c>
      <c r="N10" s="339">
        <v>5</v>
      </c>
      <c r="O10" s="278">
        <v>0</v>
      </c>
      <c r="P10" s="278">
        <v>0</v>
      </c>
      <c r="Q10" s="278">
        <v>0</v>
      </c>
      <c r="R10" s="278">
        <v>0</v>
      </c>
      <c r="S10" s="340">
        <v>0</v>
      </c>
      <c r="T10" s="339">
        <v>0</v>
      </c>
      <c r="U10" s="278">
        <v>0</v>
      </c>
      <c r="V10" s="278">
        <v>0</v>
      </c>
      <c r="W10" s="278">
        <v>0</v>
      </c>
      <c r="X10" s="278">
        <v>0</v>
      </c>
      <c r="Y10" s="340">
        <v>0</v>
      </c>
      <c r="Z10" s="336">
        <v>12</v>
      </c>
      <c r="AA10" s="278">
        <v>1</v>
      </c>
      <c r="AB10" s="278">
        <v>0</v>
      </c>
      <c r="AC10" s="278">
        <v>1</v>
      </c>
      <c r="AD10" s="278">
        <v>1</v>
      </c>
      <c r="AE10" s="278">
        <v>0</v>
      </c>
    </row>
    <row r="11" spans="1:31" ht="15">
      <c r="A11" s="393" t="s">
        <v>55</v>
      </c>
      <c r="B11" s="344">
        <v>582</v>
      </c>
      <c r="C11" s="278">
        <v>101</v>
      </c>
      <c r="D11" s="277">
        <v>275</v>
      </c>
      <c r="E11" s="278">
        <v>248</v>
      </c>
      <c r="F11" s="278">
        <v>34</v>
      </c>
      <c r="G11" s="340">
        <v>37</v>
      </c>
      <c r="H11" s="336">
        <v>180</v>
      </c>
      <c r="I11" s="278">
        <v>52</v>
      </c>
      <c r="J11" s="278">
        <v>70</v>
      </c>
      <c r="K11" s="278">
        <v>83</v>
      </c>
      <c r="L11" s="278">
        <v>1</v>
      </c>
      <c r="M11" s="334">
        <v>3</v>
      </c>
      <c r="N11" s="339">
        <v>67</v>
      </c>
      <c r="O11" s="278">
        <v>6</v>
      </c>
      <c r="P11" s="278">
        <v>20</v>
      </c>
      <c r="Q11" s="278">
        <v>20</v>
      </c>
      <c r="R11" s="278">
        <v>21</v>
      </c>
      <c r="S11" s="340">
        <v>4</v>
      </c>
      <c r="T11" s="339">
        <v>50</v>
      </c>
      <c r="U11" s="278">
        <v>4</v>
      </c>
      <c r="V11" s="278">
        <v>12</v>
      </c>
      <c r="W11" s="278">
        <v>15</v>
      </c>
      <c r="X11" s="278">
        <v>3</v>
      </c>
      <c r="Y11" s="340">
        <v>3</v>
      </c>
      <c r="Z11" s="336">
        <v>285</v>
      </c>
      <c r="AA11" s="278">
        <v>39</v>
      </c>
      <c r="AB11" s="278">
        <v>173</v>
      </c>
      <c r="AC11" s="278">
        <v>130</v>
      </c>
      <c r="AD11" s="278">
        <v>9</v>
      </c>
      <c r="AE11" s="278">
        <v>27</v>
      </c>
    </row>
    <row r="12" spans="1:31" ht="33">
      <c r="A12" s="393" t="s">
        <v>56</v>
      </c>
      <c r="B12" s="344">
        <v>2337</v>
      </c>
      <c r="C12" s="278">
        <v>234</v>
      </c>
      <c r="D12" s="277">
        <v>708</v>
      </c>
      <c r="E12" s="278">
        <v>533</v>
      </c>
      <c r="F12" s="278">
        <v>16</v>
      </c>
      <c r="G12" s="340">
        <v>1</v>
      </c>
      <c r="H12" s="336">
        <v>1044</v>
      </c>
      <c r="I12" s="278">
        <v>122</v>
      </c>
      <c r="J12" s="278">
        <v>351</v>
      </c>
      <c r="K12" s="278">
        <v>171</v>
      </c>
      <c r="L12" s="278">
        <v>1</v>
      </c>
      <c r="M12" s="334">
        <v>1</v>
      </c>
      <c r="N12" s="339">
        <v>217</v>
      </c>
      <c r="O12" s="278">
        <v>12</v>
      </c>
      <c r="P12" s="278">
        <v>25</v>
      </c>
      <c r="Q12" s="278">
        <v>48</v>
      </c>
      <c r="R12" s="278">
        <v>1</v>
      </c>
      <c r="S12" s="340">
        <v>0</v>
      </c>
      <c r="T12" s="339">
        <v>194</v>
      </c>
      <c r="U12" s="278">
        <v>17</v>
      </c>
      <c r="V12" s="278">
        <v>31</v>
      </c>
      <c r="W12" s="278">
        <v>25</v>
      </c>
      <c r="X12" s="278">
        <v>4</v>
      </c>
      <c r="Y12" s="340">
        <v>0</v>
      </c>
      <c r="Z12" s="336">
        <v>882</v>
      </c>
      <c r="AA12" s="278">
        <v>83</v>
      </c>
      <c r="AB12" s="278">
        <v>301</v>
      </c>
      <c r="AC12" s="278">
        <v>289</v>
      </c>
      <c r="AD12" s="278">
        <v>10</v>
      </c>
      <c r="AE12" s="278">
        <v>0</v>
      </c>
    </row>
    <row r="13" spans="1:31" ht="15">
      <c r="A13" s="393" t="s">
        <v>57</v>
      </c>
      <c r="B13" s="339">
        <v>248</v>
      </c>
      <c r="C13" s="278">
        <v>34</v>
      </c>
      <c r="D13" s="278">
        <v>95</v>
      </c>
      <c r="E13" s="278">
        <v>102</v>
      </c>
      <c r="F13" s="278">
        <v>11</v>
      </c>
      <c r="G13" s="340">
        <v>2</v>
      </c>
      <c r="H13" s="336">
        <v>104</v>
      </c>
      <c r="I13" s="278">
        <v>20</v>
      </c>
      <c r="J13" s="278">
        <v>50</v>
      </c>
      <c r="K13" s="278">
        <v>74</v>
      </c>
      <c r="L13" s="278">
        <v>0</v>
      </c>
      <c r="M13" s="334">
        <v>0</v>
      </c>
      <c r="N13" s="339">
        <v>17</v>
      </c>
      <c r="O13" s="278">
        <v>0</v>
      </c>
      <c r="P13" s="278">
        <v>2</v>
      </c>
      <c r="Q13" s="278">
        <v>3</v>
      </c>
      <c r="R13" s="278">
        <v>1</v>
      </c>
      <c r="S13" s="340">
        <v>0</v>
      </c>
      <c r="T13" s="339">
        <v>17</v>
      </c>
      <c r="U13" s="278">
        <v>4</v>
      </c>
      <c r="V13" s="278">
        <v>5</v>
      </c>
      <c r="W13" s="278">
        <v>2</v>
      </c>
      <c r="X13" s="278">
        <v>0</v>
      </c>
      <c r="Y13" s="340">
        <v>0</v>
      </c>
      <c r="Z13" s="336">
        <v>110</v>
      </c>
      <c r="AA13" s="278">
        <v>10</v>
      </c>
      <c r="AB13" s="278">
        <v>38</v>
      </c>
      <c r="AC13" s="278">
        <v>23</v>
      </c>
      <c r="AD13" s="278">
        <v>10</v>
      </c>
      <c r="AE13" s="278">
        <v>2</v>
      </c>
    </row>
    <row r="14" spans="1:31" ht="16.5">
      <c r="A14" s="393" t="s">
        <v>58</v>
      </c>
      <c r="B14" s="339">
        <v>487</v>
      </c>
      <c r="C14" s="278">
        <v>35</v>
      </c>
      <c r="D14" s="278">
        <v>111</v>
      </c>
      <c r="E14" s="278">
        <v>76</v>
      </c>
      <c r="F14" s="278">
        <v>0</v>
      </c>
      <c r="G14" s="340">
        <v>0</v>
      </c>
      <c r="H14" s="336">
        <v>180</v>
      </c>
      <c r="I14" s="278">
        <v>18</v>
      </c>
      <c r="J14" s="278">
        <v>56</v>
      </c>
      <c r="K14" s="278">
        <v>39</v>
      </c>
      <c r="L14" s="278">
        <v>0</v>
      </c>
      <c r="M14" s="334">
        <v>0</v>
      </c>
      <c r="N14" s="339">
        <v>54</v>
      </c>
      <c r="O14" s="278">
        <v>5</v>
      </c>
      <c r="P14" s="278">
        <v>10</v>
      </c>
      <c r="Q14" s="278">
        <v>2</v>
      </c>
      <c r="R14" s="278">
        <v>0</v>
      </c>
      <c r="S14" s="340">
        <v>0</v>
      </c>
      <c r="T14" s="339">
        <v>36</v>
      </c>
      <c r="U14" s="278">
        <v>2</v>
      </c>
      <c r="V14" s="278">
        <v>4</v>
      </c>
      <c r="W14" s="278">
        <v>2</v>
      </c>
      <c r="X14" s="278">
        <v>0</v>
      </c>
      <c r="Y14" s="340">
        <v>0</v>
      </c>
      <c r="Z14" s="336">
        <v>217</v>
      </c>
      <c r="AA14" s="278">
        <v>10</v>
      </c>
      <c r="AB14" s="278">
        <v>41</v>
      </c>
      <c r="AC14" s="278">
        <v>33</v>
      </c>
      <c r="AD14" s="278">
        <v>0</v>
      </c>
      <c r="AE14" s="278">
        <v>0</v>
      </c>
    </row>
    <row r="15" spans="1:31" ht="15">
      <c r="A15" s="393" t="s">
        <v>59</v>
      </c>
      <c r="B15" s="339">
        <v>287</v>
      </c>
      <c r="C15" s="278">
        <v>30</v>
      </c>
      <c r="D15" s="278">
        <v>46</v>
      </c>
      <c r="E15" s="278">
        <v>23</v>
      </c>
      <c r="F15" s="278">
        <v>0</v>
      </c>
      <c r="G15" s="340">
        <v>0</v>
      </c>
      <c r="H15" s="336">
        <v>180</v>
      </c>
      <c r="I15" s="278">
        <v>23</v>
      </c>
      <c r="J15" s="278">
        <v>31</v>
      </c>
      <c r="K15" s="278">
        <v>10</v>
      </c>
      <c r="L15" s="278">
        <v>0</v>
      </c>
      <c r="M15" s="334">
        <v>0</v>
      </c>
      <c r="N15" s="339">
        <v>27</v>
      </c>
      <c r="O15" s="278">
        <v>2</v>
      </c>
      <c r="P15" s="278">
        <v>2</v>
      </c>
      <c r="Q15" s="278">
        <v>5</v>
      </c>
      <c r="R15" s="278">
        <v>0</v>
      </c>
      <c r="S15" s="340">
        <v>0</v>
      </c>
      <c r="T15" s="339">
        <v>11</v>
      </c>
      <c r="U15" s="278">
        <v>0</v>
      </c>
      <c r="V15" s="278">
        <v>2</v>
      </c>
      <c r="W15" s="278">
        <v>1</v>
      </c>
      <c r="X15" s="278">
        <v>0</v>
      </c>
      <c r="Y15" s="340">
        <v>0</v>
      </c>
      <c r="Z15" s="336">
        <v>69</v>
      </c>
      <c r="AA15" s="278">
        <v>5</v>
      </c>
      <c r="AB15" s="278">
        <v>11</v>
      </c>
      <c r="AC15" s="278">
        <v>7</v>
      </c>
      <c r="AD15" s="278">
        <v>0</v>
      </c>
      <c r="AE15" s="278">
        <v>0</v>
      </c>
    </row>
    <row r="16" spans="1:31" ht="16.5">
      <c r="A16" s="393" t="s">
        <v>60</v>
      </c>
      <c r="B16" s="339">
        <v>62</v>
      </c>
      <c r="C16" s="278">
        <v>11</v>
      </c>
      <c r="D16" s="278">
        <v>14</v>
      </c>
      <c r="E16" s="278">
        <v>9</v>
      </c>
      <c r="F16" s="278">
        <v>1</v>
      </c>
      <c r="G16" s="340">
        <v>2</v>
      </c>
      <c r="H16" s="336">
        <v>25</v>
      </c>
      <c r="I16" s="278">
        <v>6</v>
      </c>
      <c r="J16" s="278">
        <v>4</v>
      </c>
      <c r="K16" s="278">
        <v>1</v>
      </c>
      <c r="L16" s="278">
        <v>0</v>
      </c>
      <c r="M16" s="334">
        <v>0</v>
      </c>
      <c r="N16" s="339">
        <v>8</v>
      </c>
      <c r="O16" s="278">
        <v>0</v>
      </c>
      <c r="P16" s="278">
        <v>1</v>
      </c>
      <c r="Q16" s="278">
        <v>1</v>
      </c>
      <c r="R16" s="278">
        <v>0</v>
      </c>
      <c r="S16" s="340">
        <v>0</v>
      </c>
      <c r="T16" s="339">
        <v>5</v>
      </c>
      <c r="U16" s="278">
        <v>1</v>
      </c>
      <c r="V16" s="278">
        <v>2</v>
      </c>
      <c r="W16" s="278">
        <v>0</v>
      </c>
      <c r="X16" s="278">
        <v>0</v>
      </c>
      <c r="Y16" s="340">
        <v>0</v>
      </c>
      <c r="Z16" s="336">
        <v>24</v>
      </c>
      <c r="AA16" s="278">
        <v>4</v>
      </c>
      <c r="AB16" s="278">
        <v>7</v>
      </c>
      <c r="AC16" s="278">
        <v>7</v>
      </c>
      <c r="AD16" s="278">
        <v>1</v>
      </c>
      <c r="AE16" s="278">
        <v>2</v>
      </c>
    </row>
    <row r="17" spans="1:31" ht="15">
      <c r="A17" s="393" t="s">
        <v>61</v>
      </c>
      <c r="B17" s="339">
        <v>175</v>
      </c>
      <c r="C17" s="278">
        <v>15</v>
      </c>
      <c r="D17" s="278">
        <v>24</v>
      </c>
      <c r="E17" s="278">
        <v>20</v>
      </c>
      <c r="F17" s="278">
        <v>8</v>
      </c>
      <c r="G17" s="340">
        <v>1</v>
      </c>
      <c r="H17" s="336">
        <v>94</v>
      </c>
      <c r="I17" s="278">
        <v>11</v>
      </c>
      <c r="J17" s="278">
        <v>11</v>
      </c>
      <c r="K17" s="278">
        <v>8</v>
      </c>
      <c r="L17" s="278">
        <v>0</v>
      </c>
      <c r="M17" s="334">
        <v>0</v>
      </c>
      <c r="N17" s="339">
        <v>8</v>
      </c>
      <c r="O17" s="278">
        <v>1</v>
      </c>
      <c r="P17" s="278">
        <v>0</v>
      </c>
      <c r="Q17" s="278">
        <v>2</v>
      </c>
      <c r="R17" s="278">
        <v>1</v>
      </c>
      <c r="S17" s="340">
        <v>0</v>
      </c>
      <c r="T17" s="339">
        <v>8</v>
      </c>
      <c r="U17" s="278">
        <v>0</v>
      </c>
      <c r="V17" s="278">
        <v>1</v>
      </c>
      <c r="W17" s="278">
        <v>1</v>
      </c>
      <c r="X17" s="278">
        <v>5</v>
      </c>
      <c r="Y17" s="340">
        <v>0</v>
      </c>
      <c r="Z17" s="336">
        <v>65</v>
      </c>
      <c r="AA17" s="278">
        <v>3</v>
      </c>
      <c r="AB17" s="278">
        <v>12</v>
      </c>
      <c r="AC17" s="278">
        <v>9</v>
      </c>
      <c r="AD17" s="278">
        <v>2</v>
      </c>
      <c r="AE17" s="278">
        <v>1</v>
      </c>
    </row>
    <row r="18" spans="1:31" ht="16.5">
      <c r="A18" s="393" t="s">
        <v>62</v>
      </c>
      <c r="B18" s="339">
        <v>481</v>
      </c>
      <c r="C18" s="278">
        <v>59</v>
      </c>
      <c r="D18" s="278">
        <v>101</v>
      </c>
      <c r="E18" s="278">
        <v>42</v>
      </c>
      <c r="F18" s="278">
        <v>0</v>
      </c>
      <c r="G18" s="340">
        <v>0</v>
      </c>
      <c r="H18" s="336">
        <v>251</v>
      </c>
      <c r="I18" s="278">
        <v>33</v>
      </c>
      <c r="J18" s="278">
        <v>40</v>
      </c>
      <c r="K18" s="278">
        <v>20</v>
      </c>
      <c r="L18" s="278">
        <v>0</v>
      </c>
      <c r="M18" s="334">
        <v>0</v>
      </c>
      <c r="N18" s="339">
        <v>72</v>
      </c>
      <c r="O18" s="278">
        <v>8</v>
      </c>
      <c r="P18" s="278">
        <v>7</v>
      </c>
      <c r="Q18" s="278">
        <v>7</v>
      </c>
      <c r="R18" s="278">
        <v>0</v>
      </c>
      <c r="S18" s="340">
        <v>0</v>
      </c>
      <c r="T18" s="339">
        <v>27</v>
      </c>
      <c r="U18" s="278">
        <v>5</v>
      </c>
      <c r="V18" s="278">
        <v>1</v>
      </c>
      <c r="W18" s="278">
        <v>1</v>
      </c>
      <c r="X18" s="278">
        <v>0</v>
      </c>
      <c r="Y18" s="340">
        <v>0</v>
      </c>
      <c r="Z18" s="336">
        <v>131</v>
      </c>
      <c r="AA18" s="278">
        <v>13</v>
      </c>
      <c r="AB18" s="278">
        <v>53</v>
      </c>
      <c r="AC18" s="278">
        <v>14</v>
      </c>
      <c r="AD18" s="278">
        <v>0</v>
      </c>
      <c r="AE18" s="278">
        <v>0</v>
      </c>
    </row>
    <row r="19" spans="1:31" ht="16.5">
      <c r="A19" s="393" t="s">
        <v>63</v>
      </c>
      <c r="B19" s="339">
        <v>315</v>
      </c>
      <c r="C19" s="278">
        <v>36</v>
      </c>
      <c r="D19" s="278">
        <v>43</v>
      </c>
      <c r="E19" s="278">
        <v>22</v>
      </c>
      <c r="F19" s="278">
        <v>3</v>
      </c>
      <c r="G19" s="340">
        <v>0</v>
      </c>
      <c r="H19" s="336">
        <v>147</v>
      </c>
      <c r="I19" s="278">
        <v>16</v>
      </c>
      <c r="J19" s="278">
        <v>22</v>
      </c>
      <c r="K19" s="278">
        <v>3</v>
      </c>
      <c r="L19" s="278">
        <v>0</v>
      </c>
      <c r="M19" s="334">
        <v>0</v>
      </c>
      <c r="N19" s="339">
        <v>32</v>
      </c>
      <c r="O19" s="278">
        <v>2</v>
      </c>
      <c r="P19" s="278">
        <v>1</v>
      </c>
      <c r="Q19" s="278">
        <v>3</v>
      </c>
      <c r="R19" s="278">
        <v>0</v>
      </c>
      <c r="S19" s="340">
        <v>0</v>
      </c>
      <c r="T19" s="339">
        <v>21</v>
      </c>
      <c r="U19" s="278">
        <v>5</v>
      </c>
      <c r="V19" s="278">
        <v>1</v>
      </c>
      <c r="W19" s="278">
        <v>2</v>
      </c>
      <c r="X19" s="278">
        <v>0</v>
      </c>
      <c r="Y19" s="340">
        <v>0</v>
      </c>
      <c r="Z19" s="336">
        <v>115</v>
      </c>
      <c r="AA19" s="278">
        <v>13</v>
      </c>
      <c r="AB19" s="278">
        <v>19</v>
      </c>
      <c r="AC19" s="278">
        <v>14</v>
      </c>
      <c r="AD19" s="278">
        <v>3</v>
      </c>
      <c r="AE19" s="278">
        <v>0</v>
      </c>
    </row>
    <row r="20" spans="1:31" ht="16.5">
      <c r="A20" s="393" t="s">
        <v>64</v>
      </c>
      <c r="B20" s="339">
        <v>12</v>
      </c>
      <c r="C20" s="278">
        <v>4</v>
      </c>
      <c r="D20" s="278">
        <v>1</v>
      </c>
      <c r="E20" s="278">
        <v>0</v>
      </c>
      <c r="F20" s="278">
        <v>0</v>
      </c>
      <c r="G20" s="340">
        <v>0</v>
      </c>
      <c r="H20" s="336">
        <v>3</v>
      </c>
      <c r="I20" s="278">
        <v>1</v>
      </c>
      <c r="J20" s="278">
        <v>1</v>
      </c>
      <c r="K20" s="278">
        <v>0</v>
      </c>
      <c r="L20" s="278">
        <v>0</v>
      </c>
      <c r="M20" s="334">
        <v>0</v>
      </c>
      <c r="N20" s="339">
        <v>2</v>
      </c>
      <c r="O20" s="278">
        <v>3</v>
      </c>
      <c r="P20" s="278">
        <v>0</v>
      </c>
      <c r="Q20" s="278">
        <v>0</v>
      </c>
      <c r="R20" s="278">
        <v>0</v>
      </c>
      <c r="S20" s="340">
        <v>0</v>
      </c>
      <c r="T20" s="339">
        <v>1</v>
      </c>
      <c r="U20" s="278">
        <v>0</v>
      </c>
      <c r="V20" s="278">
        <v>0</v>
      </c>
      <c r="W20" s="278">
        <v>0</v>
      </c>
      <c r="X20" s="278">
        <v>0</v>
      </c>
      <c r="Y20" s="340">
        <v>0</v>
      </c>
      <c r="Z20" s="336">
        <v>6</v>
      </c>
      <c r="AA20" s="278">
        <v>0</v>
      </c>
      <c r="AB20" s="278">
        <v>0</v>
      </c>
      <c r="AC20" s="278">
        <v>0</v>
      </c>
      <c r="AD20" s="278">
        <v>0</v>
      </c>
      <c r="AE20" s="278">
        <v>0</v>
      </c>
    </row>
    <row r="21" spans="1:31" ht="15">
      <c r="A21" s="393" t="s">
        <v>65</v>
      </c>
      <c r="B21" s="339">
        <v>155</v>
      </c>
      <c r="C21" s="278">
        <v>11</v>
      </c>
      <c r="D21" s="278">
        <v>30</v>
      </c>
      <c r="E21" s="278">
        <v>11</v>
      </c>
      <c r="F21" s="278">
        <v>0</v>
      </c>
      <c r="G21" s="340">
        <v>0</v>
      </c>
      <c r="H21" s="336">
        <v>51</v>
      </c>
      <c r="I21" s="278">
        <v>2</v>
      </c>
      <c r="J21" s="278">
        <v>15</v>
      </c>
      <c r="K21" s="278">
        <v>5</v>
      </c>
      <c r="L21" s="278">
        <v>0</v>
      </c>
      <c r="M21" s="334">
        <v>0</v>
      </c>
      <c r="N21" s="339">
        <v>22</v>
      </c>
      <c r="O21" s="278">
        <v>1</v>
      </c>
      <c r="P21" s="278">
        <v>3</v>
      </c>
      <c r="Q21" s="278">
        <v>0</v>
      </c>
      <c r="R21" s="278">
        <v>0</v>
      </c>
      <c r="S21" s="340">
        <v>0</v>
      </c>
      <c r="T21" s="339">
        <v>7</v>
      </c>
      <c r="U21" s="278">
        <v>2</v>
      </c>
      <c r="V21" s="278">
        <v>4</v>
      </c>
      <c r="W21" s="278">
        <v>1</v>
      </c>
      <c r="X21" s="278">
        <v>0</v>
      </c>
      <c r="Y21" s="340">
        <v>0</v>
      </c>
      <c r="Z21" s="336">
        <v>75</v>
      </c>
      <c r="AA21" s="278">
        <v>6</v>
      </c>
      <c r="AB21" s="278">
        <v>8</v>
      </c>
      <c r="AC21" s="278">
        <v>5</v>
      </c>
      <c r="AD21" s="278">
        <v>0</v>
      </c>
      <c r="AE21" s="278">
        <v>0</v>
      </c>
    </row>
    <row r="22" spans="1:31" ht="16.5">
      <c r="A22" s="393" t="s">
        <v>66</v>
      </c>
      <c r="B22" s="339">
        <v>214</v>
      </c>
      <c r="C22" s="278">
        <v>22</v>
      </c>
      <c r="D22" s="278">
        <v>17</v>
      </c>
      <c r="E22" s="278">
        <v>7</v>
      </c>
      <c r="F22" s="278">
        <v>0</v>
      </c>
      <c r="G22" s="340">
        <v>1</v>
      </c>
      <c r="H22" s="336">
        <v>85</v>
      </c>
      <c r="I22" s="278">
        <v>11</v>
      </c>
      <c r="J22" s="278">
        <v>5</v>
      </c>
      <c r="K22" s="278">
        <v>1</v>
      </c>
      <c r="L22" s="278">
        <v>0</v>
      </c>
      <c r="M22" s="334">
        <v>0</v>
      </c>
      <c r="N22" s="339">
        <v>14</v>
      </c>
      <c r="O22" s="278">
        <v>0</v>
      </c>
      <c r="P22" s="278">
        <v>1</v>
      </c>
      <c r="Q22" s="278">
        <v>0</v>
      </c>
      <c r="R22" s="278">
        <v>0</v>
      </c>
      <c r="S22" s="340">
        <v>0</v>
      </c>
      <c r="T22" s="339">
        <v>3</v>
      </c>
      <c r="U22" s="278">
        <v>0</v>
      </c>
      <c r="V22" s="278">
        <v>0</v>
      </c>
      <c r="W22" s="278">
        <v>2</v>
      </c>
      <c r="X22" s="278">
        <v>0</v>
      </c>
      <c r="Y22" s="340">
        <v>0</v>
      </c>
      <c r="Z22" s="336">
        <v>112</v>
      </c>
      <c r="AA22" s="278">
        <v>11</v>
      </c>
      <c r="AB22" s="278">
        <v>11</v>
      </c>
      <c r="AC22" s="278">
        <v>4</v>
      </c>
      <c r="AD22" s="278">
        <v>0</v>
      </c>
      <c r="AE22" s="278">
        <v>1</v>
      </c>
    </row>
    <row r="23" spans="1:31" ht="16.5">
      <c r="A23" s="393" t="s">
        <v>67</v>
      </c>
      <c r="B23" s="339">
        <v>48</v>
      </c>
      <c r="C23" s="278">
        <v>2</v>
      </c>
      <c r="D23" s="278">
        <v>26</v>
      </c>
      <c r="E23" s="278">
        <v>10</v>
      </c>
      <c r="F23" s="278">
        <v>0</v>
      </c>
      <c r="G23" s="340">
        <v>0</v>
      </c>
      <c r="H23" s="336">
        <v>16</v>
      </c>
      <c r="I23" s="278">
        <v>0</v>
      </c>
      <c r="J23" s="278">
        <v>15</v>
      </c>
      <c r="K23" s="278">
        <v>4</v>
      </c>
      <c r="L23" s="278">
        <v>0</v>
      </c>
      <c r="M23" s="334">
        <v>0</v>
      </c>
      <c r="N23" s="339">
        <v>7</v>
      </c>
      <c r="O23" s="278">
        <v>0</v>
      </c>
      <c r="P23" s="278">
        <v>0</v>
      </c>
      <c r="Q23" s="278">
        <v>2</v>
      </c>
      <c r="R23" s="278">
        <v>0</v>
      </c>
      <c r="S23" s="340">
        <v>0</v>
      </c>
      <c r="T23" s="339">
        <v>4</v>
      </c>
      <c r="U23" s="278">
        <v>0</v>
      </c>
      <c r="V23" s="278">
        <v>2</v>
      </c>
      <c r="W23" s="278">
        <v>0</v>
      </c>
      <c r="X23" s="278">
        <v>0</v>
      </c>
      <c r="Y23" s="340">
        <v>0</v>
      </c>
      <c r="Z23" s="336">
        <v>21</v>
      </c>
      <c r="AA23" s="278">
        <v>2</v>
      </c>
      <c r="AB23" s="278">
        <v>9</v>
      </c>
      <c r="AC23" s="278">
        <v>4</v>
      </c>
      <c r="AD23" s="278">
        <v>0</v>
      </c>
      <c r="AE23" s="278">
        <v>0</v>
      </c>
    </row>
    <row r="24" spans="1:31" ht="15">
      <c r="A24" s="393" t="s">
        <v>68</v>
      </c>
      <c r="B24" s="339">
        <v>77</v>
      </c>
      <c r="C24" s="278">
        <v>5</v>
      </c>
      <c r="D24" s="278">
        <v>17</v>
      </c>
      <c r="E24" s="278">
        <v>25</v>
      </c>
      <c r="F24" s="278">
        <v>2</v>
      </c>
      <c r="G24" s="340">
        <v>0</v>
      </c>
      <c r="H24" s="336">
        <v>40</v>
      </c>
      <c r="I24" s="278">
        <v>4</v>
      </c>
      <c r="J24" s="278">
        <v>3</v>
      </c>
      <c r="K24" s="278">
        <v>10</v>
      </c>
      <c r="L24" s="278">
        <v>0</v>
      </c>
      <c r="M24" s="334">
        <v>0</v>
      </c>
      <c r="N24" s="339">
        <v>9</v>
      </c>
      <c r="O24" s="278">
        <v>0</v>
      </c>
      <c r="P24" s="278">
        <v>2</v>
      </c>
      <c r="Q24" s="278">
        <v>7</v>
      </c>
      <c r="R24" s="278">
        <v>1</v>
      </c>
      <c r="S24" s="340">
        <v>0</v>
      </c>
      <c r="T24" s="339">
        <v>5</v>
      </c>
      <c r="U24" s="278">
        <v>1</v>
      </c>
      <c r="V24" s="278">
        <v>1</v>
      </c>
      <c r="W24" s="278">
        <v>2</v>
      </c>
      <c r="X24" s="278">
        <v>0</v>
      </c>
      <c r="Y24" s="340">
        <v>0</v>
      </c>
      <c r="Z24" s="336">
        <v>23</v>
      </c>
      <c r="AA24" s="278">
        <v>0</v>
      </c>
      <c r="AB24" s="278">
        <v>11</v>
      </c>
      <c r="AC24" s="278">
        <v>6</v>
      </c>
      <c r="AD24" s="278">
        <v>1</v>
      </c>
      <c r="AE24" s="278">
        <v>0</v>
      </c>
    </row>
    <row r="25" spans="1:31" ht="57.75">
      <c r="A25" s="393" t="s">
        <v>69</v>
      </c>
      <c r="B25" s="339">
        <v>0</v>
      </c>
      <c r="C25" s="278">
        <v>0</v>
      </c>
      <c r="D25" s="278">
        <v>0</v>
      </c>
      <c r="E25" s="278">
        <v>0</v>
      </c>
      <c r="F25" s="278">
        <v>0</v>
      </c>
      <c r="G25" s="340">
        <v>0</v>
      </c>
      <c r="H25" s="336">
        <v>0</v>
      </c>
      <c r="I25" s="278">
        <v>0</v>
      </c>
      <c r="J25" s="278">
        <v>0</v>
      </c>
      <c r="K25" s="278">
        <v>0</v>
      </c>
      <c r="L25" s="278">
        <v>0</v>
      </c>
      <c r="M25" s="334">
        <v>0</v>
      </c>
      <c r="N25" s="339">
        <v>0</v>
      </c>
      <c r="O25" s="278">
        <v>0</v>
      </c>
      <c r="P25" s="278">
        <v>0</v>
      </c>
      <c r="Q25" s="278">
        <v>0</v>
      </c>
      <c r="R25" s="278">
        <v>0</v>
      </c>
      <c r="S25" s="340">
        <v>0</v>
      </c>
      <c r="T25" s="339">
        <v>0</v>
      </c>
      <c r="U25" s="278">
        <v>0</v>
      </c>
      <c r="V25" s="278">
        <v>0</v>
      </c>
      <c r="W25" s="278">
        <v>0</v>
      </c>
      <c r="X25" s="278">
        <v>0</v>
      </c>
      <c r="Y25" s="340">
        <v>0</v>
      </c>
      <c r="Z25" s="336">
        <v>0</v>
      </c>
      <c r="AA25" s="278">
        <v>0</v>
      </c>
      <c r="AB25" s="278">
        <v>0</v>
      </c>
      <c r="AC25" s="278">
        <v>0</v>
      </c>
      <c r="AD25" s="278">
        <v>0</v>
      </c>
      <c r="AE25" s="278">
        <v>0</v>
      </c>
    </row>
    <row r="26" spans="1:31" ht="25.5" thickBot="1">
      <c r="A26" s="393" t="s">
        <v>70</v>
      </c>
      <c r="B26" s="339">
        <v>0</v>
      </c>
      <c r="C26" s="278">
        <v>0</v>
      </c>
      <c r="D26" s="278">
        <v>0</v>
      </c>
      <c r="E26" s="278">
        <v>0</v>
      </c>
      <c r="F26" s="278">
        <v>0</v>
      </c>
      <c r="G26" s="340">
        <v>0</v>
      </c>
      <c r="H26" s="343">
        <v>0</v>
      </c>
      <c r="I26" s="341">
        <v>0</v>
      </c>
      <c r="J26" s="341">
        <v>0</v>
      </c>
      <c r="K26" s="341">
        <v>0</v>
      </c>
      <c r="L26" s="341">
        <v>0</v>
      </c>
      <c r="M26" s="342">
        <v>0</v>
      </c>
      <c r="N26" s="339">
        <v>0</v>
      </c>
      <c r="O26" s="278">
        <v>0</v>
      </c>
      <c r="P26" s="278">
        <v>0</v>
      </c>
      <c r="Q26" s="278">
        <v>0</v>
      </c>
      <c r="R26" s="278">
        <v>0</v>
      </c>
      <c r="S26" s="340">
        <v>0</v>
      </c>
      <c r="T26" s="339">
        <v>0</v>
      </c>
      <c r="U26" s="278">
        <v>0</v>
      </c>
      <c r="V26" s="278">
        <v>0</v>
      </c>
      <c r="W26" s="278">
        <v>0</v>
      </c>
      <c r="X26" s="278">
        <v>0</v>
      </c>
      <c r="Y26" s="340">
        <v>0</v>
      </c>
      <c r="Z26" s="336">
        <v>0</v>
      </c>
      <c r="AA26" s="278">
        <v>0</v>
      </c>
      <c r="AB26" s="278">
        <v>0</v>
      </c>
      <c r="AC26" s="278">
        <v>0</v>
      </c>
      <c r="AD26" s="278">
        <v>0</v>
      </c>
      <c r="AE26" s="278">
        <v>0</v>
      </c>
    </row>
    <row r="27" spans="1:31" ht="15.75" thickBot="1">
      <c r="A27" s="394" t="s">
        <v>25</v>
      </c>
      <c r="B27" s="345">
        <f>SUM(B6:B26)</f>
        <v>6693</v>
      </c>
      <c r="C27" s="345">
        <f aca="true" t="shared" si="0" ref="C27:AE27">SUM(C6:C26)</f>
        <v>726</v>
      </c>
      <c r="D27" s="345">
        <f t="shared" si="0"/>
        <v>1828</v>
      </c>
      <c r="E27" s="345">
        <f t="shared" si="0"/>
        <v>1265</v>
      </c>
      <c r="F27" s="345">
        <f t="shared" si="0"/>
        <v>96</v>
      </c>
      <c r="G27" s="345">
        <f t="shared" si="0"/>
        <v>50</v>
      </c>
      <c r="H27" s="345">
        <f t="shared" si="0"/>
        <v>2844</v>
      </c>
      <c r="I27" s="345">
        <f t="shared" si="0"/>
        <v>357</v>
      </c>
      <c r="J27" s="345">
        <f t="shared" si="0"/>
        <v>840</v>
      </c>
      <c r="K27" s="345">
        <f t="shared" si="0"/>
        <v>481</v>
      </c>
      <c r="L27" s="345">
        <f t="shared" si="0"/>
        <v>4</v>
      </c>
      <c r="M27" s="345">
        <f t="shared" si="0"/>
        <v>4</v>
      </c>
      <c r="N27" s="345">
        <f t="shared" si="0"/>
        <v>681</v>
      </c>
      <c r="O27" s="345">
        <f t="shared" si="0"/>
        <v>47</v>
      </c>
      <c r="P27" s="345">
        <f t="shared" si="0"/>
        <v>94</v>
      </c>
      <c r="Q27" s="345">
        <f t="shared" si="0"/>
        <v>117</v>
      </c>
      <c r="R27" s="345">
        <f t="shared" si="0"/>
        <v>25</v>
      </c>
      <c r="S27" s="345">
        <f t="shared" si="0"/>
        <v>5</v>
      </c>
      <c r="T27" s="345">
        <f t="shared" si="0"/>
        <v>434</v>
      </c>
      <c r="U27" s="345">
        <f t="shared" si="0"/>
        <v>63</v>
      </c>
      <c r="V27" s="345">
        <f t="shared" si="0"/>
        <v>75</v>
      </c>
      <c r="W27" s="345">
        <f t="shared" si="0"/>
        <v>60</v>
      </c>
      <c r="X27" s="345">
        <f t="shared" si="0"/>
        <v>13</v>
      </c>
      <c r="Y27" s="345">
        <f t="shared" si="0"/>
        <v>3</v>
      </c>
      <c r="Z27" s="345">
        <f t="shared" si="0"/>
        <v>2734</v>
      </c>
      <c r="AA27" s="345">
        <f t="shared" si="0"/>
        <v>259</v>
      </c>
      <c r="AB27" s="345">
        <f t="shared" si="0"/>
        <v>819</v>
      </c>
      <c r="AC27" s="345">
        <f t="shared" si="0"/>
        <v>607</v>
      </c>
      <c r="AD27" s="345">
        <f t="shared" si="0"/>
        <v>54</v>
      </c>
      <c r="AE27" s="345">
        <f t="shared" si="0"/>
        <v>38</v>
      </c>
    </row>
    <row r="28" spans="1:31" ht="15" customHeight="1">
      <c r="A28" s="557" t="s">
        <v>513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</row>
    <row r="29" spans="1:31" ht="15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</row>
    <row r="30" spans="1:31" ht="15">
      <c r="A30" s="554"/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</row>
    <row r="40" ht="15">
      <c r="A40" s="465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17.05.2019&amp;CTÜRKİYE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40" t="s">
        <v>761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5" ht="15.75" customHeight="1">
      <c r="A3" s="410"/>
      <c r="B3" s="410"/>
      <c r="C3" s="410"/>
      <c r="D3" s="410"/>
      <c r="E3" s="410"/>
    </row>
    <row r="4" spans="1:9" ht="18.75" customHeight="1">
      <c r="A4" s="240" t="s">
        <v>225</v>
      </c>
      <c r="B4" s="240"/>
      <c r="C4" s="240"/>
      <c r="D4" s="240"/>
      <c r="E4" s="240"/>
      <c r="F4" s="240"/>
      <c r="G4" s="240"/>
      <c r="H4" s="240"/>
      <c r="I4" s="240"/>
    </row>
    <row r="5" spans="2:5" ht="16.5" customHeight="1" thickBot="1">
      <c r="B5" s="42"/>
      <c r="C5" s="42"/>
      <c r="D5" s="42"/>
      <c r="E5" s="42"/>
    </row>
    <row r="6" spans="1:9" ht="15.75" thickBot="1">
      <c r="A6" s="573" t="s">
        <v>424</v>
      </c>
      <c r="B6" s="575" t="s">
        <v>755</v>
      </c>
      <c r="C6" s="576"/>
      <c r="D6" s="576"/>
      <c r="E6" s="577"/>
      <c r="F6" s="580" t="s">
        <v>785</v>
      </c>
      <c r="G6" s="581"/>
      <c r="H6" s="581"/>
      <c r="I6" s="582"/>
    </row>
    <row r="7" spans="1:9" ht="15.75" customHeight="1" thickBot="1">
      <c r="A7" s="574"/>
      <c r="B7" s="578" t="s">
        <v>226</v>
      </c>
      <c r="C7" s="579"/>
      <c r="D7" s="578" t="s">
        <v>446</v>
      </c>
      <c r="E7" s="579"/>
      <c r="F7" s="578" t="s">
        <v>226</v>
      </c>
      <c r="G7" s="579"/>
      <c r="H7" s="578" t="s">
        <v>446</v>
      </c>
      <c r="I7" s="579"/>
    </row>
    <row r="8" spans="1:9" ht="15.75" thickBot="1">
      <c r="A8" s="43" t="s">
        <v>49</v>
      </c>
      <c r="B8" s="86" t="s">
        <v>8</v>
      </c>
      <c r="C8" s="86" t="s">
        <v>14</v>
      </c>
      <c r="D8" s="85" t="s">
        <v>8</v>
      </c>
      <c r="E8" s="86" t="s">
        <v>14</v>
      </c>
      <c r="F8" s="85" t="s">
        <v>8</v>
      </c>
      <c r="G8" s="86" t="s">
        <v>14</v>
      </c>
      <c r="H8" s="85" t="s">
        <v>8</v>
      </c>
      <c r="I8" s="85" t="s">
        <v>14</v>
      </c>
    </row>
    <row r="9" spans="1:9" ht="23.25">
      <c r="A9" s="47" t="s">
        <v>50</v>
      </c>
      <c r="B9" s="49">
        <v>124</v>
      </c>
      <c r="C9" s="49">
        <v>15</v>
      </c>
      <c r="D9" s="48">
        <v>20</v>
      </c>
      <c r="E9" s="49">
        <v>15</v>
      </c>
      <c r="F9" s="48">
        <v>410</v>
      </c>
      <c r="G9" s="49">
        <v>74</v>
      </c>
      <c r="H9" s="471">
        <v>65</v>
      </c>
      <c r="I9" s="472">
        <v>54</v>
      </c>
    </row>
    <row r="10" spans="1:9" ht="23.25">
      <c r="A10" s="44" t="s">
        <v>51</v>
      </c>
      <c r="B10" s="46">
        <v>53</v>
      </c>
      <c r="C10" s="46">
        <v>6</v>
      </c>
      <c r="D10" s="45">
        <v>4</v>
      </c>
      <c r="E10" s="46">
        <v>1</v>
      </c>
      <c r="F10" s="45">
        <v>196</v>
      </c>
      <c r="G10" s="46">
        <v>16</v>
      </c>
      <c r="H10" s="45">
        <v>20</v>
      </c>
      <c r="I10" s="473">
        <v>7</v>
      </c>
    </row>
    <row r="11" spans="1:9" ht="15">
      <c r="A11" s="44" t="s">
        <v>52</v>
      </c>
      <c r="B11" s="46">
        <v>997</v>
      </c>
      <c r="C11" s="46">
        <v>62</v>
      </c>
      <c r="D11" s="45">
        <v>294</v>
      </c>
      <c r="E11" s="46">
        <v>118</v>
      </c>
      <c r="F11" s="45">
        <v>4349</v>
      </c>
      <c r="G11" s="46">
        <v>463</v>
      </c>
      <c r="H11" s="45">
        <v>1278</v>
      </c>
      <c r="I11" s="473">
        <v>772</v>
      </c>
    </row>
    <row r="12" spans="1:9" ht="34.5">
      <c r="A12" s="44" t="s">
        <v>53</v>
      </c>
      <c r="B12" s="46">
        <v>35</v>
      </c>
      <c r="C12" s="46">
        <v>49</v>
      </c>
      <c r="D12" s="45">
        <v>2</v>
      </c>
      <c r="E12" s="46">
        <v>2</v>
      </c>
      <c r="F12" s="45">
        <v>177</v>
      </c>
      <c r="G12" s="46">
        <v>219</v>
      </c>
      <c r="H12" s="45">
        <v>30</v>
      </c>
      <c r="I12" s="473">
        <v>10</v>
      </c>
    </row>
    <row r="13" spans="1:9" ht="34.5">
      <c r="A13" s="44" t="s">
        <v>54</v>
      </c>
      <c r="B13" s="46">
        <v>25</v>
      </c>
      <c r="C13" s="46">
        <v>1</v>
      </c>
      <c r="D13" s="45">
        <v>0</v>
      </c>
      <c r="E13" s="46">
        <v>1</v>
      </c>
      <c r="F13" s="45">
        <v>99</v>
      </c>
      <c r="G13" s="46">
        <v>13</v>
      </c>
      <c r="H13" s="45">
        <v>12</v>
      </c>
      <c r="I13" s="473">
        <v>6</v>
      </c>
    </row>
    <row r="14" spans="1:9" ht="15">
      <c r="A14" s="44" t="s">
        <v>55</v>
      </c>
      <c r="B14" s="46">
        <v>616</v>
      </c>
      <c r="C14" s="46">
        <v>138</v>
      </c>
      <c r="D14" s="45">
        <v>275</v>
      </c>
      <c r="E14" s="46">
        <v>248</v>
      </c>
      <c r="F14" s="45">
        <v>2565</v>
      </c>
      <c r="G14" s="46">
        <v>749</v>
      </c>
      <c r="H14" s="45">
        <v>1226</v>
      </c>
      <c r="I14" s="473">
        <v>1665</v>
      </c>
    </row>
    <row r="15" spans="1:9" ht="45.75">
      <c r="A15" s="44" t="s">
        <v>56</v>
      </c>
      <c r="B15" s="46">
        <v>2353</v>
      </c>
      <c r="C15" s="46">
        <v>235</v>
      </c>
      <c r="D15" s="45">
        <v>708</v>
      </c>
      <c r="E15" s="46">
        <v>533</v>
      </c>
      <c r="F15" s="45">
        <v>10150</v>
      </c>
      <c r="G15" s="46">
        <v>1359</v>
      </c>
      <c r="H15" s="45">
        <v>3437</v>
      </c>
      <c r="I15" s="473">
        <v>3423</v>
      </c>
    </row>
    <row r="16" spans="1:9" ht="15">
      <c r="A16" s="44" t="s">
        <v>57</v>
      </c>
      <c r="B16" s="46">
        <v>259</v>
      </c>
      <c r="C16" s="46">
        <v>36</v>
      </c>
      <c r="D16" s="45">
        <v>95</v>
      </c>
      <c r="E16" s="46">
        <v>102</v>
      </c>
      <c r="F16" s="45">
        <v>1116</v>
      </c>
      <c r="G16" s="46">
        <v>182</v>
      </c>
      <c r="H16" s="45">
        <v>480</v>
      </c>
      <c r="I16" s="473">
        <v>630</v>
      </c>
    </row>
    <row r="17" spans="1:9" ht="23.25">
      <c r="A17" s="44" t="s">
        <v>58</v>
      </c>
      <c r="B17" s="46">
        <v>487</v>
      </c>
      <c r="C17" s="46">
        <v>35</v>
      </c>
      <c r="D17" s="45">
        <v>111</v>
      </c>
      <c r="E17" s="46">
        <v>76</v>
      </c>
      <c r="F17" s="45">
        <v>2151</v>
      </c>
      <c r="G17" s="46">
        <v>195</v>
      </c>
      <c r="H17" s="45">
        <v>481</v>
      </c>
      <c r="I17" s="473">
        <v>437</v>
      </c>
    </row>
    <row r="18" spans="1:9" ht="15">
      <c r="A18" s="44" t="s">
        <v>59</v>
      </c>
      <c r="B18" s="46">
        <v>287</v>
      </c>
      <c r="C18" s="46">
        <v>30</v>
      </c>
      <c r="D18" s="45">
        <v>46</v>
      </c>
      <c r="E18" s="46">
        <v>23</v>
      </c>
      <c r="F18" s="45">
        <v>1134</v>
      </c>
      <c r="G18" s="46">
        <v>158</v>
      </c>
      <c r="H18" s="45">
        <v>197</v>
      </c>
      <c r="I18" s="473">
        <v>125</v>
      </c>
    </row>
    <row r="19" spans="1:9" ht="23.25">
      <c r="A19" s="44" t="s">
        <v>60</v>
      </c>
      <c r="B19" s="46">
        <v>63</v>
      </c>
      <c r="C19" s="46">
        <v>13</v>
      </c>
      <c r="D19" s="45">
        <v>14</v>
      </c>
      <c r="E19" s="46">
        <v>9</v>
      </c>
      <c r="F19" s="45">
        <v>262</v>
      </c>
      <c r="G19" s="46">
        <v>55</v>
      </c>
      <c r="H19" s="45">
        <v>95</v>
      </c>
      <c r="I19" s="473">
        <v>63</v>
      </c>
    </row>
    <row r="20" spans="1:9" ht="18" customHeight="1">
      <c r="A20" s="44" t="s">
        <v>61</v>
      </c>
      <c r="B20" s="46">
        <v>183</v>
      </c>
      <c r="C20" s="46">
        <v>16</v>
      </c>
      <c r="D20" s="45">
        <v>24</v>
      </c>
      <c r="E20" s="46">
        <v>20</v>
      </c>
      <c r="F20" s="45">
        <v>709</v>
      </c>
      <c r="G20" s="46">
        <v>79</v>
      </c>
      <c r="H20" s="45">
        <v>143</v>
      </c>
      <c r="I20" s="473">
        <v>165</v>
      </c>
    </row>
    <row r="21" spans="1:9" ht="23.25">
      <c r="A21" s="44" t="s">
        <v>62</v>
      </c>
      <c r="B21" s="46">
        <v>481</v>
      </c>
      <c r="C21" s="46">
        <v>59</v>
      </c>
      <c r="D21" s="45">
        <v>101</v>
      </c>
      <c r="E21" s="46">
        <v>42</v>
      </c>
      <c r="F21" s="45">
        <v>2157</v>
      </c>
      <c r="G21" s="46">
        <v>315</v>
      </c>
      <c r="H21" s="45">
        <v>483</v>
      </c>
      <c r="I21" s="473">
        <v>320</v>
      </c>
    </row>
    <row r="22" spans="1:9" ht="23.25">
      <c r="A22" s="44" t="s">
        <v>63</v>
      </c>
      <c r="B22" s="46">
        <v>318</v>
      </c>
      <c r="C22" s="46">
        <v>36</v>
      </c>
      <c r="D22" s="45">
        <v>43</v>
      </c>
      <c r="E22" s="46">
        <v>22</v>
      </c>
      <c r="F22" s="45">
        <v>1345</v>
      </c>
      <c r="G22" s="46">
        <v>128</v>
      </c>
      <c r="H22" s="45">
        <v>237</v>
      </c>
      <c r="I22" s="473">
        <v>138</v>
      </c>
    </row>
    <row r="23" spans="1:9" ht="34.5">
      <c r="A23" s="44" t="s">
        <v>64</v>
      </c>
      <c r="B23" s="46">
        <v>12</v>
      </c>
      <c r="C23" s="46">
        <v>4</v>
      </c>
      <c r="D23" s="45">
        <v>1</v>
      </c>
      <c r="E23" s="45">
        <v>0</v>
      </c>
      <c r="F23" s="45">
        <v>48</v>
      </c>
      <c r="G23" s="45">
        <v>12</v>
      </c>
      <c r="H23" s="45">
        <v>4</v>
      </c>
      <c r="I23" s="473">
        <v>1</v>
      </c>
    </row>
    <row r="24" spans="1:9" ht="15">
      <c r="A24" s="44" t="s">
        <v>65</v>
      </c>
      <c r="B24" s="46">
        <v>155</v>
      </c>
      <c r="C24" s="46">
        <v>11</v>
      </c>
      <c r="D24" s="45">
        <v>30</v>
      </c>
      <c r="E24" s="46">
        <v>11</v>
      </c>
      <c r="F24" s="45">
        <v>612</v>
      </c>
      <c r="G24" s="46">
        <v>59</v>
      </c>
      <c r="H24" s="45">
        <v>122</v>
      </c>
      <c r="I24" s="473">
        <v>86</v>
      </c>
    </row>
    <row r="25" spans="1:9" ht="23.25">
      <c r="A25" s="44" t="s">
        <v>66</v>
      </c>
      <c r="B25" s="46">
        <v>214</v>
      </c>
      <c r="C25" s="46">
        <v>23</v>
      </c>
      <c r="D25" s="45">
        <v>17</v>
      </c>
      <c r="E25" s="46">
        <v>7</v>
      </c>
      <c r="F25" s="45">
        <v>1068</v>
      </c>
      <c r="G25" s="46">
        <v>89</v>
      </c>
      <c r="H25" s="45">
        <v>64</v>
      </c>
      <c r="I25" s="473">
        <v>29</v>
      </c>
    </row>
    <row r="26" spans="1:9" ht="23.25">
      <c r="A26" s="44" t="s">
        <v>67</v>
      </c>
      <c r="B26" s="46">
        <v>48</v>
      </c>
      <c r="C26" s="46">
        <v>2</v>
      </c>
      <c r="D26" s="45">
        <v>26</v>
      </c>
      <c r="E26" s="46">
        <v>10</v>
      </c>
      <c r="F26" s="45">
        <v>192</v>
      </c>
      <c r="G26" s="46">
        <v>23</v>
      </c>
      <c r="H26" s="45">
        <v>92</v>
      </c>
      <c r="I26" s="473">
        <v>57</v>
      </c>
    </row>
    <row r="27" spans="1:9" ht="15">
      <c r="A27" s="44" t="s">
        <v>68</v>
      </c>
      <c r="B27" s="46">
        <v>79</v>
      </c>
      <c r="C27" s="46">
        <v>5</v>
      </c>
      <c r="D27" s="45">
        <v>17</v>
      </c>
      <c r="E27" s="46">
        <v>25</v>
      </c>
      <c r="F27" s="45">
        <v>338</v>
      </c>
      <c r="G27" s="46">
        <v>37</v>
      </c>
      <c r="H27" s="45">
        <v>98</v>
      </c>
      <c r="I27" s="473">
        <v>117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73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1</v>
      </c>
      <c r="H29" s="471">
        <v>0</v>
      </c>
      <c r="I29" s="472">
        <v>0</v>
      </c>
    </row>
    <row r="30" spans="1:9" ht="15.75" thickBot="1">
      <c r="A30" s="87" t="s">
        <v>25</v>
      </c>
      <c r="B30" s="88">
        <f aca="true" t="shared" si="0" ref="B30:I30">SUM(B9:B29)</f>
        <v>6789</v>
      </c>
      <c r="C30" s="88">
        <f t="shared" si="0"/>
        <v>776</v>
      </c>
      <c r="D30" s="88">
        <f t="shared" si="0"/>
        <v>1828</v>
      </c>
      <c r="E30" s="88">
        <f t="shared" si="0"/>
        <v>1265</v>
      </c>
      <c r="F30" s="88">
        <f t="shared" si="0"/>
        <v>29079</v>
      </c>
      <c r="G30" s="88">
        <f t="shared" si="0"/>
        <v>4226</v>
      </c>
      <c r="H30" s="88">
        <f t="shared" si="0"/>
        <v>8564</v>
      </c>
      <c r="I30" s="88">
        <f t="shared" si="0"/>
        <v>8105</v>
      </c>
    </row>
    <row r="31" ht="15" customHeight="1">
      <c r="A31" s="89" t="s">
        <v>15</v>
      </c>
    </row>
    <row r="36" ht="15" customHeight="1"/>
    <row r="37" ht="15" customHeight="1"/>
    <row r="38" ht="15" customHeight="1"/>
    <row r="40" ht="15">
      <c r="A40" s="460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17.05.2019&amp;CTÜRKİYE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0" t="s">
        <v>759</v>
      </c>
      <c r="B1" s="590"/>
      <c r="C1" s="590"/>
      <c r="D1" s="590"/>
      <c r="E1" s="590"/>
      <c r="F1" s="590"/>
      <c r="G1" s="590"/>
      <c r="H1" s="590"/>
      <c r="I1" s="590"/>
      <c r="J1" s="269"/>
    </row>
    <row r="3" spans="1:9" ht="15.75">
      <c r="A3" s="544" t="s">
        <v>762</v>
      </c>
      <c r="B3" s="544"/>
      <c r="C3" s="544"/>
      <c r="D3" s="544"/>
      <c r="E3" s="544"/>
      <c r="F3" s="544"/>
      <c r="G3" s="544"/>
      <c r="H3" s="544"/>
      <c r="I3" s="544"/>
    </row>
    <row r="4" spans="1:9" ht="15.75" customHeight="1">
      <c r="A4" s="589" t="s">
        <v>71</v>
      </c>
      <c r="B4" s="589"/>
      <c r="C4" s="589"/>
      <c r="D4" s="589"/>
      <c r="E4" s="589"/>
      <c r="F4" s="589"/>
      <c r="G4" s="589"/>
      <c r="H4" s="589"/>
      <c r="I4" s="589"/>
    </row>
    <row r="5" spans="4:8" ht="18.75">
      <c r="D5" s="51"/>
      <c r="E5" s="51"/>
      <c r="F5" s="51"/>
      <c r="G5" s="51"/>
      <c r="H5" s="51"/>
    </row>
    <row r="6" spans="4:7" ht="22.5" customHeight="1">
      <c r="D6" s="586" t="s">
        <v>72</v>
      </c>
      <c r="E6" s="586"/>
      <c r="F6" s="194" t="s">
        <v>9</v>
      </c>
      <c r="G6" s="52" t="s">
        <v>73</v>
      </c>
    </row>
    <row r="7" spans="4:7" ht="15">
      <c r="D7" s="585" t="s">
        <v>74</v>
      </c>
      <c r="E7" s="585"/>
      <c r="F7" s="117">
        <v>2648</v>
      </c>
      <c r="G7" s="53">
        <v>69.56</v>
      </c>
    </row>
    <row r="8" spans="4:7" ht="13.5" customHeight="1">
      <c r="D8" s="585" t="s">
        <v>75</v>
      </c>
      <c r="E8" s="585"/>
      <c r="F8" s="117">
        <v>78</v>
      </c>
      <c r="G8" s="53">
        <v>2.05</v>
      </c>
    </row>
    <row r="9" spans="4:7" ht="13.5" customHeight="1">
      <c r="D9" s="585" t="s">
        <v>76</v>
      </c>
      <c r="E9" s="585"/>
      <c r="F9" s="117">
        <v>292</v>
      </c>
      <c r="G9" s="53">
        <v>7.67</v>
      </c>
    </row>
    <row r="10" spans="4:7" ht="15.75" customHeight="1">
      <c r="D10" s="585" t="s">
        <v>77</v>
      </c>
      <c r="E10" s="585"/>
      <c r="F10" s="117">
        <v>104</v>
      </c>
      <c r="G10" s="53">
        <v>2.73</v>
      </c>
    </row>
    <row r="11" spans="4:7" ht="14.25" customHeight="1">
      <c r="D11" s="585" t="s">
        <v>78</v>
      </c>
      <c r="E11" s="585"/>
      <c r="F11" s="117">
        <v>41</v>
      </c>
      <c r="G11" s="53">
        <v>1.08</v>
      </c>
    </row>
    <row r="12" spans="4:7" ht="15" customHeight="1">
      <c r="D12" s="585" t="s">
        <v>79</v>
      </c>
      <c r="E12" s="585"/>
      <c r="F12" s="117">
        <v>49</v>
      </c>
      <c r="G12" s="53">
        <v>1.29</v>
      </c>
    </row>
    <row r="13" spans="4:7" ht="14.25" customHeight="1">
      <c r="D13" s="585" t="s">
        <v>80</v>
      </c>
      <c r="E13" s="585"/>
      <c r="F13" s="117">
        <v>195</v>
      </c>
      <c r="G13" s="53">
        <v>5.12</v>
      </c>
    </row>
    <row r="14" spans="4:7" ht="16.5" customHeight="1">
      <c r="D14" s="585" t="s">
        <v>81</v>
      </c>
      <c r="E14" s="585"/>
      <c r="F14" s="117">
        <v>41</v>
      </c>
      <c r="G14" s="53">
        <v>1.08</v>
      </c>
    </row>
    <row r="15" spans="4:7" ht="16.5" customHeight="1">
      <c r="D15" s="585" t="s">
        <v>82</v>
      </c>
      <c r="E15" s="585"/>
      <c r="F15" s="117">
        <v>164</v>
      </c>
      <c r="G15" s="53">
        <v>4.31</v>
      </c>
    </row>
    <row r="16" spans="4:7" ht="15.75" customHeight="1">
      <c r="D16" s="585" t="s">
        <v>83</v>
      </c>
      <c r="E16" s="585"/>
      <c r="F16" s="117">
        <v>30</v>
      </c>
      <c r="G16" s="53">
        <v>0.79</v>
      </c>
    </row>
    <row r="17" spans="4:7" ht="15.75" customHeight="1">
      <c r="D17" s="585" t="s">
        <v>84</v>
      </c>
      <c r="E17" s="585"/>
      <c r="F17" s="117">
        <v>40</v>
      </c>
      <c r="G17" s="53">
        <v>1.05</v>
      </c>
    </row>
    <row r="18" spans="4:7" ht="17.25" customHeight="1">
      <c r="D18" s="585" t="s">
        <v>85</v>
      </c>
      <c r="E18" s="585"/>
      <c r="F18" s="117">
        <v>28</v>
      </c>
      <c r="G18" s="53">
        <v>0.74</v>
      </c>
    </row>
    <row r="19" spans="4:7" ht="17.25" customHeight="1">
      <c r="D19" s="585" t="s">
        <v>86</v>
      </c>
      <c r="E19" s="585"/>
      <c r="F19" s="117">
        <v>13</v>
      </c>
      <c r="G19" s="53">
        <v>0.34</v>
      </c>
    </row>
    <row r="20" spans="4:7" ht="15.75" customHeight="1">
      <c r="D20" s="585" t="s">
        <v>87</v>
      </c>
      <c r="E20" s="585"/>
      <c r="F20" s="117">
        <v>84</v>
      </c>
      <c r="G20" s="53">
        <v>2.21</v>
      </c>
    </row>
    <row r="21" spans="4:7" ht="15">
      <c r="D21" s="587" t="s">
        <v>25</v>
      </c>
      <c r="E21" s="588"/>
      <c r="F21" s="118">
        <f>SUM(F7:F20)</f>
        <v>3807</v>
      </c>
      <c r="G21" s="198">
        <f>F21/3807*100</f>
        <v>100</v>
      </c>
    </row>
    <row r="22" ht="15.75" customHeight="1"/>
    <row r="23" spans="1:9" ht="15">
      <c r="A23" s="589" t="s">
        <v>88</v>
      </c>
      <c r="B23" s="589"/>
      <c r="C23" s="589"/>
      <c r="D23" s="589"/>
      <c r="E23" s="589"/>
      <c r="F23" s="589"/>
      <c r="G23" s="589"/>
      <c r="H23" s="589"/>
      <c r="I23" s="589"/>
    </row>
    <row r="24" ht="15.75" customHeight="1"/>
    <row r="25" spans="4:7" ht="30" customHeight="1">
      <c r="D25" s="586" t="s">
        <v>72</v>
      </c>
      <c r="E25" s="586"/>
      <c r="F25" s="116" t="s">
        <v>9</v>
      </c>
      <c r="G25" s="52" t="s">
        <v>73</v>
      </c>
    </row>
    <row r="26" spans="4:7" ht="15" customHeight="1">
      <c r="D26" s="585">
        <v>10000</v>
      </c>
      <c r="E26" s="584"/>
      <c r="F26" s="115">
        <v>3053</v>
      </c>
      <c r="G26" s="53">
        <v>12.26</v>
      </c>
    </row>
    <row r="27" spans="4:7" ht="15">
      <c r="D27" s="584" t="s">
        <v>89</v>
      </c>
      <c r="E27" s="584"/>
      <c r="F27" s="115">
        <v>1111</v>
      </c>
      <c r="G27" s="53">
        <v>4.46</v>
      </c>
    </row>
    <row r="28" spans="4:7" ht="15">
      <c r="D28" s="584" t="s">
        <v>90</v>
      </c>
      <c r="E28" s="584"/>
      <c r="F28" s="115">
        <v>504</v>
      </c>
      <c r="G28" s="53">
        <v>2.02</v>
      </c>
    </row>
    <row r="29" spans="4:7" ht="15">
      <c r="D29" s="584" t="s">
        <v>91</v>
      </c>
      <c r="E29" s="584"/>
      <c r="F29" s="115">
        <v>120</v>
      </c>
      <c r="G29" s="53">
        <v>0.48</v>
      </c>
    </row>
    <row r="30" spans="4:7" ht="15">
      <c r="D30" s="584" t="s">
        <v>92</v>
      </c>
      <c r="E30" s="584"/>
      <c r="F30" s="115">
        <v>3660</v>
      </c>
      <c r="G30" s="53">
        <v>14.69</v>
      </c>
    </row>
    <row r="31" spans="4:7" ht="15">
      <c r="D31" s="584" t="s">
        <v>93</v>
      </c>
      <c r="E31" s="584"/>
      <c r="F31" s="115">
        <v>172</v>
      </c>
      <c r="G31" s="53">
        <v>0.69</v>
      </c>
    </row>
    <row r="32" spans="4:7" ht="15">
      <c r="D32" s="584" t="s">
        <v>94</v>
      </c>
      <c r="E32" s="584"/>
      <c r="F32" s="115">
        <v>6660</v>
      </c>
      <c r="G32" s="53">
        <v>26.74</v>
      </c>
    </row>
    <row r="33" spans="4:7" ht="15">
      <c r="D33" s="584" t="s">
        <v>95</v>
      </c>
      <c r="E33" s="584"/>
      <c r="F33" s="115">
        <v>121</v>
      </c>
      <c r="G33" s="53">
        <v>0.49</v>
      </c>
    </row>
    <row r="34" spans="4:7" ht="15">
      <c r="D34" s="584" t="s">
        <v>96</v>
      </c>
      <c r="E34" s="584"/>
      <c r="F34" s="115">
        <v>522</v>
      </c>
      <c r="G34" s="53">
        <v>2.1</v>
      </c>
    </row>
    <row r="35" spans="4:7" ht="15">
      <c r="D35" s="584" t="s">
        <v>76</v>
      </c>
      <c r="E35" s="584"/>
      <c r="F35" s="115">
        <v>2230</v>
      </c>
      <c r="G35" s="53">
        <v>8.95</v>
      </c>
    </row>
    <row r="36" spans="4:7" ht="15">
      <c r="D36" s="584" t="s">
        <v>77</v>
      </c>
      <c r="E36" s="584"/>
      <c r="F36" s="115">
        <v>952</v>
      </c>
      <c r="G36" s="53">
        <v>3.82</v>
      </c>
    </row>
    <row r="37" spans="4:7" ht="15">
      <c r="D37" s="584" t="s">
        <v>78</v>
      </c>
      <c r="E37" s="584"/>
      <c r="F37" s="115">
        <v>993</v>
      </c>
      <c r="G37" s="53">
        <v>3.99</v>
      </c>
    </row>
    <row r="38" spans="4:7" ht="15">
      <c r="D38" s="584" t="s">
        <v>79</v>
      </c>
      <c r="E38" s="584"/>
      <c r="F38" s="115">
        <v>360</v>
      </c>
      <c r="G38" s="53">
        <v>1.45</v>
      </c>
    </row>
    <row r="39" spans="4:7" ht="15">
      <c r="D39" s="584" t="s">
        <v>80</v>
      </c>
      <c r="E39" s="584"/>
      <c r="F39" s="115">
        <v>2256</v>
      </c>
      <c r="G39" s="53">
        <v>9.06</v>
      </c>
    </row>
    <row r="40" spans="1:7" ht="15">
      <c r="A40" s="460"/>
      <c r="D40" s="584" t="s">
        <v>97</v>
      </c>
      <c r="E40" s="584"/>
      <c r="F40" s="115">
        <v>140</v>
      </c>
      <c r="G40" s="53">
        <v>0.56</v>
      </c>
    </row>
    <row r="41" spans="4:7" ht="15">
      <c r="D41" s="584" t="s">
        <v>98</v>
      </c>
      <c r="E41" s="584"/>
      <c r="F41" s="115">
        <v>33</v>
      </c>
      <c r="G41" s="53">
        <v>0.13</v>
      </c>
    </row>
    <row r="42" spans="4:7" ht="15">
      <c r="D42" s="584" t="s">
        <v>99</v>
      </c>
      <c r="E42" s="584"/>
      <c r="F42" s="115">
        <v>137</v>
      </c>
      <c r="G42" s="53">
        <v>0.55</v>
      </c>
    </row>
    <row r="43" spans="4:7" ht="15">
      <c r="D43" s="584" t="s">
        <v>100</v>
      </c>
      <c r="E43" s="584"/>
      <c r="F43" s="115">
        <v>1276</v>
      </c>
      <c r="G43" s="53">
        <v>5.12</v>
      </c>
    </row>
    <row r="44" spans="4:7" ht="15">
      <c r="D44" s="584" t="s">
        <v>83</v>
      </c>
      <c r="E44" s="584"/>
      <c r="F44" s="115">
        <v>134</v>
      </c>
      <c r="G44" s="53">
        <v>0.54</v>
      </c>
    </row>
    <row r="45" spans="4:7" ht="15">
      <c r="D45" s="584" t="s">
        <v>84</v>
      </c>
      <c r="E45" s="584"/>
      <c r="F45" s="115">
        <v>228</v>
      </c>
      <c r="G45" s="53">
        <v>0.92</v>
      </c>
    </row>
    <row r="46" spans="4:7" ht="15">
      <c r="D46" s="584" t="s">
        <v>101</v>
      </c>
      <c r="E46" s="584"/>
      <c r="F46" s="115">
        <v>245</v>
      </c>
      <c r="G46" s="53">
        <v>0.98</v>
      </c>
    </row>
    <row r="47" spans="4:7" ht="15">
      <c r="D47" s="583" t="s">
        <v>25</v>
      </c>
      <c r="E47" s="583"/>
      <c r="F47" s="114">
        <f>SUM(F26:F46)</f>
        <v>24907</v>
      </c>
      <c r="G47" s="198">
        <f>F47/24907*100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17.05.2019&amp;CTÜRKİYE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9"/>
    </row>
    <row r="2" spans="1:11" ht="17.25" customHeight="1" thickBot="1">
      <c r="A2" s="590" t="s">
        <v>760</v>
      </c>
      <c r="B2" s="590"/>
      <c r="C2" s="590"/>
      <c r="D2" s="590"/>
      <c r="E2" s="590"/>
      <c r="F2" s="590"/>
      <c r="G2" s="590"/>
      <c r="H2" s="590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4" t="s">
        <v>103</v>
      </c>
      <c r="C5" s="594"/>
      <c r="D5" s="594"/>
      <c r="E5" s="594"/>
      <c r="F5" s="594"/>
      <c r="G5" s="188"/>
      <c r="H5" s="188"/>
      <c r="I5" s="188"/>
      <c r="J5" s="188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2"/>
      <c r="C8" s="593" t="s">
        <v>303</v>
      </c>
      <c r="D8" s="593"/>
      <c r="E8" s="593" t="s">
        <v>304</v>
      </c>
      <c r="F8" s="593"/>
      <c r="G8" s="4"/>
      <c r="H8" s="4"/>
      <c r="I8" s="4"/>
      <c r="J8" s="4"/>
      <c r="K8" s="4"/>
    </row>
    <row r="9" spans="2:11" ht="24.75" customHeight="1">
      <c r="B9" s="592"/>
      <c r="C9" s="593"/>
      <c r="D9" s="593"/>
      <c r="E9" s="593"/>
      <c r="F9" s="593"/>
      <c r="G9" s="4"/>
      <c r="H9" s="4"/>
      <c r="I9" s="59"/>
      <c r="J9" s="4"/>
      <c r="K9" s="4"/>
    </row>
    <row r="10" spans="2:11" ht="24.75" customHeight="1">
      <c r="B10" s="178" t="s">
        <v>305</v>
      </c>
      <c r="C10" s="178" t="s">
        <v>9</v>
      </c>
      <c r="D10" s="178" t="s">
        <v>104</v>
      </c>
      <c r="E10" s="178" t="s">
        <v>9</v>
      </c>
      <c r="F10" s="178" t="s">
        <v>104</v>
      </c>
      <c r="G10" s="176"/>
      <c r="H10" s="4"/>
      <c r="I10" s="4"/>
      <c r="J10" s="4"/>
      <c r="K10" s="4"/>
    </row>
    <row r="11" spans="2:11" ht="24.75" customHeight="1">
      <c r="B11" s="179">
        <v>1</v>
      </c>
      <c r="C11" s="180">
        <v>526</v>
      </c>
      <c r="D11" s="181">
        <v>57.36</v>
      </c>
      <c r="E11" s="182">
        <v>3956</v>
      </c>
      <c r="F11" s="181">
        <v>68.51</v>
      </c>
      <c r="G11" s="4"/>
      <c r="H11" s="4"/>
      <c r="I11" s="4"/>
      <c r="J11" s="4"/>
      <c r="K11" s="4"/>
    </row>
    <row r="12" spans="2:8" ht="24.75" customHeight="1">
      <c r="B12" s="179">
        <v>2</v>
      </c>
      <c r="C12" s="183">
        <v>245</v>
      </c>
      <c r="D12" s="181">
        <v>26.72</v>
      </c>
      <c r="E12" s="183">
        <v>1355</v>
      </c>
      <c r="F12" s="181">
        <v>23.47</v>
      </c>
      <c r="G12" s="4"/>
      <c r="H12" s="4"/>
    </row>
    <row r="13" spans="2:8" ht="24.75" customHeight="1">
      <c r="B13" s="179">
        <v>3</v>
      </c>
      <c r="C13" s="184">
        <v>77</v>
      </c>
      <c r="D13" s="181">
        <v>8.4</v>
      </c>
      <c r="E13" s="184">
        <v>336</v>
      </c>
      <c r="F13" s="181">
        <v>5.82</v>
      </c>
      <c r="G13" s="4"/>
      <c r="H13" s="4"/>
    </row>
    <row r="14" spans="2:8" ht="24.75" customHeight="1">
      <c r="B14" s="179">
        <v>4</v>
      </c>
      <c r="C14" s="184">
        <v>35</v>
      </c>
      <c r="D14" s="181">
        <v>3.82</v>
      </c>
      <c r="E14" s="184">
        <v>85</v>
      </c>
      <c r="F14" s="181">
        <v>1.47</v>
      </c>
      <c r="G14" s="4"/>
      <c r="H14" s="4"/>
    </row>
    <row r="15" spans="2:8" ht="24.75" customHeight="1">
      <c r="B15" s="179">
        <v>5</v>
      </c>
      <c r="C15" s="184">
        <v>15</v>
      </c>
      <c r="D15" s="181">
        <v>1.64</v>
      </c>
      <c r="E15" s="184">
        <v>25</v>
      </c>
      <c r="F15" s="181">
        <v>0.43</v>
      </c>
      <c r="G15" s="4"/>
      <c r="H15" s="4"/>
    </row>
    <row r="16" spans="2:8" ht="24.75" customHeight="1">
      <c r="B16" s="179">
        <v>6</v>
      </c>
      <c r="C16" s="184">
        <v>6</v>
      </c>
      <c r="D16" s="181">
        <v>0.65</v>
      </c>
      <c r="E16" s="184">
        <v>11</v>
      </c>
      <c r="F16" s="181">
        <v>0.19</v>
      </c>
      <c r="G16" s="4"/>
      <c r="H16" s="4"/>
    </row>
    <row r="17" spans="2:8" ht="23.25" customHeight="1">
      <c r="B17" s="179">
        <v>7</v>
      </c>
      <c r="C17" s="184">
        <v>4</v>
      </c>
      <c r="D17" s="181">
        <v>0.44</v>
      </c>
      <c r="E17" s="184">
        <v>2</v>
      </c>
      <c r="F17" s="181">
        <v>0.03</v>
      </c>
      <c r="G17" s="4"/>
      <c r="H17" s="4"/>
    </row>
    <row r="18" spans="2:8" ht="25.5" customHeight="1">
      <c r="B18" s="179">
        <v>8</v>
      </c>
      <c r="C18" s="184">
        <v>1</v>
      </c>
      <c r="D18" s="181">
        <v>0.11</v>
      </c>
      <c r="E18" s="184">
        <v>2</v>
      </c>
      <c r="F18" s="181">
        <v>0.03</v>
      </c>
      <c r="G18" s="4"/>
      <c r="H18" s="4"/>
    </row>
    <row r="19" spans="1:8" ht="22.5" customHeight="1">
      <c r="A19" s="176"/>
      <c r="B19" s="179">
        <v>9</v>
      </c>
      <c r="C19" s="184">
        <v>1</v>
      </c>
      <c r="D19" s="181">
        <v>0.11</v>
      </c>
      <c r="E19" s="184">
        <v>0</v>
      </c>
      <c r="F19" s="181">
        <v>0</v>
      </c>
      <c r="G19" s="176"/>
      <c r="H19" s="4"/>
    </row>
    <row r="20" spans="2:8" ht="23.25" customHeight="1">
      <c r="B20" s="179">
        <v>10</v>
      </c>
      <c r="C20" s="184">
        <v>2</v>
      </c>
      <c r="D20" s="181">
        <v>0.22</v>
      </c>
      <c r="E20" s="184">
        <v>1</v>
      </c>
      <c r="F20" s="181">
        <v>0.02</v>
      </c>
      <c r="G20" s="4"/>
      <c r="H20" s="4"/>
    </row>
    <row r="21" spans="2:8" ht="24.75" customHeight="1">
      <c r="B21" s="179" t="s">
        <v>105</v>
      </c>
      <c r="C21" s="184">
        <v>5</v>
      </c>
      <c r="D21" s="181">
        <v>0.55</v>
      </c>
      <c r="E21" s="184">
        <v>1</v>
      </c>
      <c r="F21" s="181">
        <v>0.02</v>
      </c>
      <c r="G21" s="4"/>
      <c r="H21" s="4"/>
    </row>
    <row r="22" spans="2:8" ht="24.75" customHeight="1">
      <c r="B22" s="178" t="s">
        <v>25</v>
      </c>
      <c r="C22" s="185">
        <f>SUM(C11:C21)</f>
        <v>917</v>
      </c>
      <c r="D22" s="186">
        <f>C22/917*100</f>
        <v>100</v>
      </c>
      <c r="E22" s="187">
        <f>SUM(E11:E21)</f>
        <v>5774</v>
      </c>
      <c r="F22" s="186">
        <f>E22/5774*100</f>
        <v>100</v>
      </c>
      <c r="G22" s="4"/>
      <c r="H22" s="4"/>
    </row>
    <row r="23" spans="2:8" ht="18.75" customHeight="1">
      <c r="B23" s="591" t="s">
        <v>15</v>
      </c>
      <c r="C23" s="591"/>
      <c r="D23" s="591"/>
      <c r="E23" s="591"/>
      <c r="F23" s="591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7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9"/>
      <c r="I35" s="119"/>
      <c r="J35" s="4"/>
      <c r="K35" s="4"/>
    </row>
    <row r="36" spans="2:11" ht="15">
      <c r="B36" s="4"/>
      <c r="C36" s="61"/>
      <c r="D36" s="61"/>
      <c r="H36" s="62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60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17.05.2019&amp;CTÜRKİYE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2019-05-13T07:10:09Z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